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c9fe41b485f01/My Office/Project/FreenBecky/bobo/economy/"/>
    </mc:Choice>
  </mc:AlternateContent>
  <xr:revisionPtr revIDLastSave="3156" documentId="8_{E4384ACC-65C7-4F5B-BF70-E2D48E2C2B6D}" xr6:coauthVersionLast="47" xr6:coauthVersionMax="47" xr10:uidLastSave="{AA9BE0E2-4E61-4073-9087-4F06ED0A3741}"/>
  <bookViews>
    <workbookView xWindow="-100" yWindow="-100" windowWidth="28557" windowHeight="16150" xr2:uid="{00000000-000D-0000-FFFF-FFFF00000000}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1" l="1"/>
  <c r="O107" i="1"/>
  <c r="O108" i="1"/>
  <c r="O109" i="1"/>
  <c r="O110" i="1"/>
  <c r="O111" i="1"/>
  <c r="O112" i="1"/>
  <c r="O113" i="1"/>
  <c r="O105" i="1"/>
  <c r="O100" i="1"/>
  <c r="O101" i="1"/>
  <c r="O102" i="1"/>
  <c r="O103" i="1"/>
  <c r="O104" i="1"/>
  <c r="O99" i="1"/>
  <c r="O93" i="1"/>
  <c r="O94" i="1"/>
  <c r="O95" i="1"/>
  <c r="O96" i="1"/>
  <c r="O97" i="1"/>
  <c r="O98" i="1"/>
  <c r="O92" i="1"/>
  <c r="O87" i="1"/>
  <c r="O88" i="1"/>
  <c r="O89" i="1"/>
  <c r="O90" i="1"/>
  <c r="O91" i="1"/>
  <c r="O86" i="1"/>
  <c r="O80" i="1"/>
  <c r="O81" i="1"/>
  <c r="O82" i="1"/>
  <c r="O83" i="1"/>
  <c r="O84" i="1"/>
  <c r="O85" i="1"/>
  <c r="O79" i="1"/>
  <c r="O74" i="1"/>
  <c r="O75" i="1"/>
  <c r="O76" i="1"/>
  <c r="O77" i="1"/>
  <c r="O78" i="1"/>
  <c r="O73" i="1"/>
  <c r="O67" i="1"/>
  <c r="O68" i="1"/>
  <c r="O69" i="1"/>
  <c r="O70" i="1"/>
  <c r="O71" i="1"/>
  <c r="O72" i="1"/>
  <c r="O66" i="1"/>
  <c r="O61" i="1"/>
  <c r="O62" i="1"/>
  <c r="O63" i="1"/>
  <c r="O64" i="1"/>
  <c r="O65" i="1"/>
  <c r="O60" i="1"/>
  <c r="O54" i="1"/>
  <c r="O55" i="1"/>
  <c r="O56" i="1"/>
  <c r="O57" i="1"/>
  <c r="O58" i="1"/>
  <c r="O59" i="1"/>
  <c r="O53" i="1"/>
  <c r="O48" i="1"/>
  <c r="O49" i="1"/>
  <c r="O50" i="1"/>
  <c r="O51" i="1"/>
  <c r="O52" i="1"/>
  <c r="O47" i="1"/>
  <c r="O42" i="1"/>
  <c r="O43" i="1"/>
  <c r="O44" i="1"/>
  <c r="O45" i="1"/>
  <c r="O46" i="1"/>
  <c r="O41" i="1"/>
  <c r="O35" i="1"/>
  <c r="O36" i="1"/>
  <c r="O37" i="1"/>
  <c r="O38" i="1"/>
  <c r="O39" i="1"/>
  <c r="O40" i="1"/>
  <c r="O34" i="1"/>
  <c r="O29" i="1"/>
  <c r="O30" i="1"/>
  <c r="O31" i="1"/>
  <c r="O32" i="1"/>
  <c r="O33" i="1"/>
  <c r="O28" i="1"/>
  <c r="O22" i="1"/>
  <c r="O23" i="1"/>
  <c r="O24" i="1"/>
  <c r="O25" i="1"/>
  <c r="O26" i="1"/>
  <c r="O27" i="1"/>
  <c r="O21" i="1"/>
  <c r="O16" i="1"/>
  <c r="O17" i="1"/>
  <c r="O18" i="1"/>
  <c r="P18" i="1" s="1"/>
  <c r="O19" i="1"/>
  <c r="O20" i="1"/>
  <c r="O15" i="1"/>
  <c r="O10" i="1"/>
  <c r="O11" i="1"/>
  <c r="O12" i="1"/>
  <c r="O13" i="1"/>
  <c r="O14" i="1"/>
  <c r="P14" i="1" s="1"/>
  <c r="O9" i="1"/>
  <c r="O8" i="1"/>
  <c r="O3" i="1"/>
  <c r="O4" i="1"/>
  <c r="O5" i="1"/>
  <c r="O6" i="1"/>
  <c r="O7" i="1"/>
  <c r="O2" i="1"/>
  <c r="N6" i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N15" i="1"/>
  <c r="N16" i="1"/>
  <c r="N17" i="1"/>
  <c r="P17" i="1" s="1"/>
  <c r="N18" i="1"/>
  <c r="N19" i="1"/>
  <c r="P19" i="1" s="1"/>
  <c r="N20" i="1"/>
  <c r="N21" i="1"/>
  <c r="P21" i="1" s="1"/>
  <c r="N22" i="1"/>
  <c r="N23" i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N32" i="1"/>
  <c r="N33" i="1"/>
  <c r="N34" i="1"/>
  <c r="N35" i="1"/>
  <c r="P35" i="1" s="1"/>
  <c r="N36" i="1"/>
  <c r="P36" i="1" s="1"/>
  <c r="N37" i="1"/>
  <c r="P37" i="1" s="1"/>
  <c r="N38" i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N48" i="1"/>
  <c r="P48" i="1" s="1"/>
  <c r="N49" i="1"/>
  <c r="P49" i="1" s="1"/>
  <c r="N50" i="1"/>
  <c r="N51" i="1"/>
  <c r="P51" i="1" s="1"/>
  <c r="N52" i="1"/>
  <c r="N53" i="1"/>
  <c r="P53" i="1" s="1"/>
  <c r="N54" i="1"/>
  <c r="N55" i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N64" i="1"/>
  <c r="N65" i="1"/>
  <c r="N66" i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N80" i="1"/>
  <c r="N81" i="1"/>
  <c r="N82" i="1"/>
  <c r="N83" i="1"/>
  <c r="N84" i="1"/>
  <c r="P84" i="1" s="1"/>
  <c r="N85" i="1"/>
  <c r="P85" i="1" s="1"/>
  <c r="N86" i="1"/>
  <c r="N87" i="1"/>
  <c r="N88" i="1"/>
  <c r="N89" i="1"/>
  <c r="N90" i="1"/>
  <c r="N91" i="1"/>
  <c r="N92" i="1"/>
  <c r="N93" i="1"/>
  <c r="N94" i="1"/>
  <c r="N95" i="1"/>
  <c r="P95" i="1" s="1"/>
  <c r="N96" i="1"/>
  <c r="N97" i="1"/>
  <c r="P97" i="1" s="1"/>
  <c r="N98" i="1"/>
  <c r="P98" i="1" s="1"/>
  <c r="N99" i="1"/>
  <c r="N100" i="1"/>
  <c r="P100" i="1" s="1"/>
  <c r="N101" i="1"/>
  <c r="N102" i="1"/>
  <c r="N103" i="1"/>
  <c r="N104" i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N112" i="1"/>
  <c r="N113" i="1"/>
  <c r="N3" i="1"/>
  <c r="P3" i="1" s="1"/>
  <c r="N4" i="1"/>
  <c r="P4" i="1" s="1"/>
  <c r="N5" i="1"/>
  <c r="N2" i="1"/>
  <c r="P2" i="1" s="1"/>
  <c r="L113" i="1"/>
  <c r="K113" i="1"/>
  <c r="L112" i="1"/>
  <c r="K112" i="1"/>
  <c r="L111" i="1"/>
  <c r="K111" i="1"/>
  <c r="P81" i="1" l="1"/>
  <c r="P80" i="1"/>
  <c r="P82" i="1"/>
  <c r="P83" i="1"/>
  <c r="P91" i="1"/>
  <c r="P90" i="1"/>
  <c r="P89" i="1"/>
  <c r="P86" i="1"/>
  <c r="P94" i="1"/>
  <c r="P93" i="1"/>
  <c r="P92" i="1"/>
  <c r="P101" i="1"/>
  <c r="P99" i="1"/>
  <c r="P104" i="1"/>
  <c r="P103" i="1"/>
  <c r="P102" i="1"/>
  <c r="P88" i="1"/>
  <c r="P87" i="1"/>
  <c r="P55" i="1"/>
  <c r="P23" i="1"/>
  <c r="P54" i="1"/>
  <c r="P38" i="1"/>
  <c r="P22" i="1"/>
  <c r="P6" i="1"/>
  <c r="P34" i="1"/>
  <c r="P50" i="1"/>
  <c r="P66" i="1"/>
  <c r="P5" i="1"/>
  <c r="P52" i="1"/>
  <c r="P20" i="1"/>
  <c r="P113" i="1"/>
  <c r="P65" i="1"/>
  <c r="P33" i="1"/>
  <c r="P112" i="1"/>
  <c r="P96" i="1"/>
  <c r="P64" i="1"/>
  <c r="P32" i="1"/>
  <c r="P16" i="1"/>
  <c r="P111" i="1"/>
  <c r="P79" i="1"/>
  <c r="P63" i="1"/>
  <c r="P47" i="1"/>
  <c r="P31" i="1"/>
  <c r="P15" i="1"/>
  <c r="M111" i="1"/>
  <c r="M113" i="1"/>
  <c r="M112" i="1"/>
  <c r="K102" i="1"/>
  <c r="L102" i="1"/>
  <c r="K107" i="1"/>
  <c r="L107" i="1"/>
  <c r="K109" i="1"/>
  <c r="L109" i="1"/>
  <c r="K104" i="1"/>
  <c r="L104" i="1"/>
  <c r="K110" i="1"/>
  <c r="L110" i="1"/>
  <c r="K94" i="1"/>
  <c r="L94" i="1"/>
  <c r="K95" i="1"/>
  <c r="L95" i="1"/>
  <c r="K91" i="1"/>
  <c r="L91" i="1"/>
  <c r="K96" i="1"/>
  <c r="L96" i="1"/>
  <c r="K99" i="1"/>
  <c r="L99" i="1"/>
  <c r="K100" i="1"/>
  <c r="L100" i="1"/>
  <c r="K98" i="1"/>
  <c r="L98" i="1"/>
  <c r="K101" i="1"/>
  <c r="L101" i="1"/>
  <c r="K103" i="1"/>
  <c r="L103" i="1"/>
  <c r="K105" i="1"/>
  <c r="L105" i="1"/>
  <c r="K106" i="1"/>
  <c r="L106" i="1"/>
  <c r="K108" i="1"/>
  <c r="L108" i="1"/>
  <c r="K68" i="1"/>
  <c r="L68" i="1"/>
  <c r="K69" i="1"/>
  <c r="L69" i="1"/>
  <c r="K71" i="1"/>
  <c r="L71" i="1"/>
  <c r="K72" i="1"/>
  <c r="L72" i="1"/>
  <c r="K73" i="1"/>
  <c r="L73" i="1"/>
  <c r="K74" i="1"/>
  <c r="L74" i="1"/>
  <c r="K75" i="1"/>
  <c r="L75" i="1"/>
  <c r="K78" i="1"/>
  <c r="L78" i="1"/>
  <c r="K79" i="1"/>
  <c r="L79" i="1"/>
  <c r="K80" i="1"/>
  <c r="L80" i="1"/>
  <c r="K76" i="1"/>
  <c r="L76" i="1"/>
  <c r="K81" i="1"/>
  <c r="L81" i="1"/>
  <c r="K82" i="1"/>
  <c r="L82" i="1"/>
  <c r="K77" i="1"/>
  <c r="L77" i="1"/>
  <c r="K83" i="1"/>
  <c r="L83" i="1"/>
  <c r="K84" i="1"/>
  <c r="L84" i="1"/>
  <c r="K85" i="1"/>
  <c r="L85" i="1"/>
  <c r="K87" i="1"/>
  <c r="L87" i="1"/>
  <c r="K92" i="1"/>
  <c r="L92" i="1"/>
  <c r="K88" i="1"/>
  <c r="L88" i="1"/>
  <c r="K89" i="1"/>
  <c r="L89" i="1"/>
  <c r="K90" i="1"/>
  <c r="L90" i="1"/>
  <c r="K93" i="1"/>
  <c r="L93" i="1"/>
  <c r="K97" i="1"/>
  <c r="L97" i="1"/>
  <c r="K65" i="1"/>
  <c r="L65" i="1"/>
  <c r="K57" i="1"/>
  <c r="L57" i="1"/>
  <c r="K66" i="1"/>
  <c r="L66" i="1"/>
  <c r="K67" i="1"/>
  <c r="L67" i="1"/>
  <c r="K86" i="1"/>
  <c r="L86" i="1"/>
  <c r="K6" i="1"/>
  <c r="L6" i="1"/>
  <c r="M100" i="1" l="1"/>
  <c r="M104" i="1"/>
  <c r="M109" i="1"/>
  <c r="M101" i="1"/>
  <c r="M67" i="1"/>
  <c r="M105" i="1"/>
  <c r="M68" i="1"/>
  <c r="M99" i="1"/>
  <c r="M97" i="1"/>
  <c r="M103" i="1"/>
  <c r="M78" i="1"/>
  <c r="M74" i="1"/>
  <c r="M80" i="1"/>
  <c r="M83" i="1"/>
  <c r="M96" i="1"/>
  <c r="M89" i="1"/>
  <c r="M107" i="1"/>
  <c r="M88" i="1"/>
  <c r="M72" i="1"/>
  <c r="M92" i="1"/>
  <c r="M71" i="1"/>
  <c r="M69" i="1"/>
  <c r="M98" i="1"/>
  <c r="M110" i="1"/>
  <c r="M93" i="1"/>
  <c r="M75" i="1"/>
  <c r="M6" i="1"/>
  <c r="M90" i="1"/>
  <c r="M91" i="1"/>
  <c r="M66" i="1"/>
  <c r="M102" i="1"/>
  <c r="M95" i="1"/>
  <c r="M57" i="1"/>
  <c r="M87" i="1"/>
  <c r="M73" i="1"/>
  <c r="M108" i="1"/>
  <c r="M85" i="1"/>
  <c r="M106" i="1"/>
  <c r="M76" i="1"/>
  <c r="M86" i="1"/>
  <c r="M84" i="1"/>
  <c r="M79" i="1"/>
  <c r="M77" i="1"/>
  <c r="M94" i="1"/>
  <c r="M82" i="1"/>
  <c r="M65" i="1"/>
  <c r="M81" i="1"/>
  <c r="L60" i="1"/>
  <c r="K60" i="1"/>
  <c r="L70" i="1"/>
  <c r="K70" i="1"/>
  <c r="L49" i="1"/>
  <c r="K49" i="1"/>
  <c r="L63" i="1"/>
  <c r="K63" i="1"/>
  <c r="L62" i="1"/>
  <c r="K62" i="1"/>
  <c r="L61" i="1"/>
  <c r="K61" i="1"/>
  <c r="L58" i="1"/>
  <c r="K58" i="1"/>
  <c r="L64" i="1"/>
  <c r="K64" i="1"/>
  <c r="L56" i="1"/>
  <c r="K56" i="1"/>
  <c r="L55" i="1"/>
  <c r="K55" i="1"/>
  <c r="L59" i="1"/>
  <c r="K59" i="1"/>
  <c r="L52" i="1"/>
  <c r="K52" i="1"/>
  <c r="L51" i="1"/>
  <c r="K51" i="1"/>
  <c r="L54" i="1"/>
  <c r="K54" i="1"/>
  <c r="L50" i="1"/>
  <c r="K50" i="1"/>
  <c r="L48" i="1"/>
  <c r="K48" i="1"/>
  <c r="L47" i="1"/>
  <c r="K47" i="1"/>
  <c r="L53" i="1"/>
  <c r="K53" i="1"/>
  <c r="L43" i="1"/>
  <c r="K43" i="1"/>
  <c r="L40" i="1"/>
  <c r="K40" i="1"/>
  <c r="L30" i="1"/>
  <c r="K30" i="1"/>
  <c r="L31" i="1"/>
  <c r="K31" i="1"/>
  <c r="L39" i="1"/>
  <c r="K39" i="1"/>
  <c r="L17" i="1"/>
  <c r="K17" i="1"/>
  <c r="L38" i="1"/>
  <c r="K38" i="1"/>
  <c r="L42" i="1"/>
  <c r="K42" i="1"/>
  <c r="L46" i="1"/>
  <c r="K46" i="1"/>
  <c r="L35" i="1"/>
  <c r="K35" i="1"/>
  <c r="L33" i="1"/>
  <c r="K33" i="1"/>
  <c r="L45" i="1"/>
  <c r="K45" i="1"/>
  <c r="L29" i="1"/>
  <c r="K29" i="1"/>
  <c r="L37" i="1"/>
  <c r="K37" i="1"/>
  <c r="L36" i="1"/>
  <c r="K36" i="1"/>
  <c r="L34" i="1"/>
  <c r="K34" i="1"/>
  <c r="L32" i="1"/>
  <c r="K32" i="1"/>
  <c r="L44" i="1"/>
  <c r="K44" i="1"/>
  <c r="L24" i="1"/>
  <c r="K24" i="1"/>
  <c r="L23" i="1"/>
  <c r="K23" i="1"/>
  <c r="L28" i="1"/>
  <c r="K28" i="1"/>
  <c r="L26" i="1"/>
  <c r="K26" i="1"/>
  <c r="L25" i="1"/>
  <c r="K25" i="1"/>
  <c r="L22" i="1"/>
  <c r="K22" i="1"/>
  <c r="L21" i="1"/>
  <c r="K21" i="1"/>
  <c r="L20" i="1"/>
  <c r="K20" i="1"/>
  <c r="L27" i="1"/>
  <c r="K27" i="1"/>
  <c r="L19" i="1"/>
  <c r="K19" i="1"/>
  <c r="L18" i="1"/>
  <c r="K18" i="1"/>
  <c r="L16" i="1"/>
  <c r="K16" i="1"/>
  <c r="L41" i="1"/>
  <c r="K41" i="1"/>
  <c r="L14" i="1"/>
  <c r="K14" i="1"/>
  <c r="L13" i="1"/>
  <c r="K13" i="1"/>
  <c r="L12" i="1"/>
  <c r="K12" i="1"/>
  <c r="L11" i="1"/>
  <c r="K11" i="1"/>
  <c r="L15" i="1"/>
  <c r="K15" i="1"/>
  <c r="L9" i="1"/>
  <c r="K9" i="1"/>
  <c r="L7" i="1"/>
  <c r="K7" i="1"/>
  <c r="L8" i="1"/>
  <c r="K8" i="1"/>
  <c r="L10" i="1"/>
  <c r="K10" i="1"/>
  <c r="L5" i="1"/>
  <c r="K5" i="1"/>
  <c r="L4" i="1"/>
  <c r="K4" i="1"/>
  <c r="L3" i="1"/>
  <c r="K3" i="1"/>
  <c r="L2" i="1"/>
  <c r="K2" i="1"/>
  <c r="M18" i="1" l="1"/>
  <c r="M27" i="1"/>
  <c r="M21" i="1"/>
  <c r="M28" i="1"/>
  <c r="M5" i="1"/>
  <c r="M15" i="1"/>
  <c r="M12" i="1"/>
  <c r="M14" i="1"/>
  <c r="M19" i="1"/>
  <c r="M64" i="1"/>
  <c r="M62" i="1"/>
  <c r="M10" i="1"/>
  <c r="M25" i="1"/>
  <c r="M31" i="1"/>
  <c r="M43" i="1"/>
  <c r="M47" i="1"/>
  <c r="M48" i="1"/>
  <c r="M54" i="1"/>
  <c r="M59" i="1"/>
  <c r="M55" i="1"/>
  <c r="M70" i="1"/>
  <c r="M60" i="1"/>
  <c r="M3" i="1"/>
  <c r="M30" i="1"/>
  <c r="M40" i="1"/>
  <c r="M53" i="1"/>
  <c r="M58" i="1"/>
  <c r="M61" i="1"/>
  <c r="M49" i="1"/>
  <c r="M22" i="1"/>
  <c r="M11" i="1"/>
  <c r="M52" i="1"/>
  <c r="M26" i="1"/>
  <c r="M24" i="1"/>
  <c r="M32" i="1"/>
  <c r="M36" i="1"/>
  <c r="M37" i="1"/>
  <c r="M45" i="1"/>
  <c r="M35" i="1"/>
  <c r="M42" i="1"/>
  <c r="M39" i="1"/>
  <c r="M2" i="1"/>
  <c r="M4" i="1"/>
  <c r="M8" i="1"/>
  <c r="M9" i="1"/>
  <c r="M13" i="1"/>
  <c r="M41" i="1"/>
  <c r="M33" i="1"/>
  <c r="M16" i="1"/>
  <c r="M63" i="1"/>
  <c r="M38" i="1"/>
  <c r="M17" i="1"/>
  <c r="M23" i="1"/>
  <c r="M7" i="1"/>
  <c r="M44" i="1"/>
  <c r="M50" i="1"/>
  <c r="M29" i="1"/>
  <c r="M56" i="1"/>
  <c r="M46" i="1"/>
  <c r="M20" i="1"/>
  <c r="M34" i="1"/>
  <c r="M51" i="1"/>
</calcChain>
</file>

<file path=xl/sharedStrings.xml><?xml version="1.0" encoding="utf-8"?>
<sst xmlns="http://schemas.openxmlformats.org/spreadsheetml/2006/main" count="1102" uniqueCount="733">
  <si>
    <t>名称</t>
  </si>
  <si>
    <t>描述</t>
  </si>
  <si>
    <t>单价</t>
  </si>
  <si>
    <t>最小尺寸</t>
  </si>
  <si>
    <t>最大尺寸</t>
  </si>
  <si>
    <t>特殊标记</t>
  </si>
  <si>
    <t>草鱼</t>
  </si>
  <si>
    <t>河里常见的鱼</t>
  </si>
  <si>
    <t>小嘴鲈鱼</t>
  </si>
  <si>
    <t>一种对污染很敏感的淡水鱼。</t>
  </si>
  <si>
    <t>罗非鱼</t>
  </si>
  <si>
    <t>一种主要食素、喜爱温水的鱼。</t>
  </si>
  <si>
    <t>西鲱</t>
  </si>
  <si>
    <t>结群生活在海里，但会回到河里产卵。</t>
  </si>
  <si>
    <t>鲑鱼</t>
  </si>
  <si>
    <t>它会游到上游产卵。</t>
  </si>
  <si>
    <t>比目鱼</t>
  </si>
  <si>
    <t>它生活在底部，所以两只眼睛都在它的头顶上。</t>
  </si>
  <si>
    <t>金枪鱼</t>
  </si>
  <si>
    <t>一种住在海里的大型鱼。</t>
  </si>
  <si>
    <t>新叶鱼</t>
  </si>
  <si>
    <t>皇家小龙虾</t>
  </si>
  <si>
    <t>一种体型大的海洋甲壳纲生物，有一个强壮的尾巴</t>
  </si>
  <si>
    <t>雄安康鱼</t>
  </si>
  <si>
    <t>它用发光的拟饵来吸引猎物。</t>
  </si>
  <si>
    <t>年年有鱼</t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</si>
  <si>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</si>
  <si>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</si>
  <si>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</si>
  <si>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</si>
  <si>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</si>
  <si>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</si>
  <si>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</si>
  <si>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</si>
  <si>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</si>
  <si>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</si>
  <si>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</si>
  <si>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</si>
  <si>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</si>
  <si>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</si>
  <si>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</si>
  <si>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</si>
  <si>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</si>
  <si>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</si>
  <si>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</si>
  <si>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</si>
  <si>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</si>
  <si>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</si>
  <si>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</si>
  <si>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</si>
  <si>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</si>
  <si>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</si>
  <si>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</si>
  <si>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</si>
  <si>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</si>
  <si>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</si>
  <si>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</si>
  <si>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</si>
  <si>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</si>
  <si>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</si>
  <si>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</si>
  <si>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</si>
  <si>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</si>
  <si>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</si>
  <si>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</si>
  <si>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</si>
  <si>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</si>
  <si>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</si>
  <si>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</si>
  <si>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</si>
  <si>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</si>
  <si>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</si>
  <si>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</si>
  <si>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</si>
  <si>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</si>
  <si>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泰缺德鱼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</si>
  <si>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</si>
  <si>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</si>
  <si>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</si>
  <si>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</si>
  <si>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</si>
  <si>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</si>
  <si>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</si>
  <si>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</si>
  <si>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</si>
  <si>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</si>
  <si>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</si>
  <si>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</si>
  <si>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</si>
  <si>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</si>
  <si>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</si>
  <si>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</si>
  <si>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</si>
  <si>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不是内鱼是泰鱼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</si>
  <si>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</si>
  <si>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</si>
  <si>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</si>
  <si>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</si>
  <si>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</si>
  <si>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</si>
  <si>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</si>
  <si>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</si>
  <si>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mumu鱼</t>
    <phoneticPr fontId="1" type="noConversion"/>
  </si>
  <si>
    <t>大比兜鱼</t>
    <phoneticPr fontId="1" type="noConversion"/>
  </si>
  <si>
    <t>昆三陵鱼</t>
    <phoneticPr fontId="1" type="noConversion"/>
  </si>
  <si>
    <t>薛定谔的鱼</t>
    <phoneticPr fontId="1" type="noConversion"/>
  </si>
  <si>
    <t>鱼鱼，在还是不在呢…</t>
    <phoneticPr fontId="1" type="noConversion"/>
  </si>
  <si>
    <t>湖恭鱼</t>
    <phoneticPr fontId="1" type="noConversion"/>
  </si>
  <si>
    <t>钓鱼佬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</si>
  <si>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</si>
  <si>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</si>
  <si>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</si>
  <si>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</si>
  <si>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</si>
  <si>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</si>
  <si>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</si>
  <si>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</si>
  <si>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</si>
  <si>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</si>
  <si>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</si>
  <si>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</si>
  <si>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</si>
  <si>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</si>
  <si>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</si>
  <si>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</si>
  <si>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</si>
  <si>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</si>
  <si>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</si>
  <si>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</si>
  <si>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</si>
  <si>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</si>
  <si>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</si>
  <si>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</si>
  <si>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</si>
  <si>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</si>
  <si>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</si>
  <si>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</si>
  <si>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</si>
  <si>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</si>
  <si>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</si>
  <si>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</si>
  <si>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</si>
  <si>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</si>
  <si>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</si>
  <si>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</si>
  <si>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</si>
  <si>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</si>
  <si>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</si>
  <si>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</si>
  <si>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</si>
  <si>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</si>
  <si>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</si>
  <si>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</si>
  <si>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</si>
  <si>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</si>
  <si>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</si>
  <si>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</si>
  <si>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</si>
  <si>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</si>
  <si>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</si>
  <si>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</si>
  <si>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</si>
  <si>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</si>
  <si>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</si>
  <si>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</si>
  <si>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</si>
  <si>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</si>
  <si>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</si>
  <si>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</si>
  <si>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</si>
  <si>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</si>
  <si>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</si>
  <si>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</si>
  <si>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</si>
  <si>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</si>
  <si>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</si>
  <si>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</si>
  <si>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</si>
  <si>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</si>
  <si>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</si>
  <si>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</si>
  <si>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</si>
  <si>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</si>
  <si>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</si>
  <si>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</si>
  <si>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</si>
  <si>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</si>
  <si>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</si>
  <si>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</si>
  <si>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</si>
  <si>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</si>
  <si>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</si>
  <si>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</si>
  <si>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</si>
  <si>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</si>
  <si>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</si>
  <si>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</si>
  <si>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</si>
  <si>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</si>
  <si>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</si>
  <si>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</si>
  <si>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</si>
  <si>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</si>
  <si>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</si>
  <si>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</si>
  <si>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</si>
  <si>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</si>
  <si>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</si>
  <si>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</si>
  <si>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</si>
  <si>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</si>
  <si>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</si>
  <si>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</si>
  <si>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</si>
  <si>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</si>
  <si>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</si>
  <si>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</si>
  <si>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</si>
  <si>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</si>
  <si>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</si>
  <si>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</si>
  <si>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双须骨舌鱼，原产亚马孙河的观赏鱼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</si>
  <si>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</si>
  <si>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</si>
  <si>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</si>
  <si>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</si>
  <si>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</si>
  <si>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</si>
  <si>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</si>
  <si>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</si>
  <si>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河狸</t>
  </si>
  <si>
    <t>中华白海豚</t>
  </si>
  <si>
    <t>虎鲸</t>
    <phoneticPr fontId="1" type="noConversion"/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</si>
  <si>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</si>
  <si>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</si>
  <si>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</si>
  <si>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</si>
  <si>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</si>
  <si>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</si>
  <si>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</si>
  <si>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</si>
  <si>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</si>
  <si>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</si>
  <si>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</si>
  <si>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</si>
  <si>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</si>
  <si>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场记板_Bangkok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</si>
  <si>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</si>
  <si>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</si>
  <si>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</si>
  <si>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</si>
  <si>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</si>
  <si>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</si>
  <si>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</si>
  <si>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</si>
  <si>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</si>
  <si>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</si>
  <si>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</si>
  <si>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</si>
  <si>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</si>
  <si>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</si>
  <si>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</si>
  <si>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</si>
  <si>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</si>
  <si>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</si>
  <si>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</si>
  <si>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</si>
  <si>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</si>
  <si>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</si>
  <si>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</si>
  <si>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</si>
  <si>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</si>
  <si>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</si>
  <si>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</si>
  <si>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</si>
  <si>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</si>
  <si>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</si>
  <si>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</si>
  <si>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</si>
  <si>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</si>
  <si>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</si>
  <si>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</si>
  <si>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</si>
  <si>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</si>
  <si>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</si>
  <si>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</si>
  <si>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</si>
  <si>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</si>
  <si>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</si>
  <si>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</si>
  <si>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</si>
  <si>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</si>
  <si>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</si>
  <si>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</si>
  <si>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</si>
  <si>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</si>
  <si>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</si>
  <si>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</si>
  <si>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</si>
  <si>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</si>
  <si>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</si>
  <si>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</si>
  <si>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</si>
  <si>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</si>
  <si>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</si>
  <si>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</si>
  <si>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</si>
  <si>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</si>
  <si>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</si>
  <si>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</si>
  <si>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</si>
  <si>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</si>
  <si>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</si>
  <si>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</si>
  <si>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</si>
  <si>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</si>
  <si>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</si>
  <si>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</si>
  <si>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</si>
  <si>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</si>
  <si>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</si>
  <si>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</si>
  <si>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</si>
  <si>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</si>
  <si>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</si>
  <si>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</si>
  <si>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</si>
  <si>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</si>
  <si>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</si>
  <si>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</si>
  <si>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属性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</si>
  <si>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</si>
  <si>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</si>
  <si>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</si>
  <si>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</si>
  <si>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</si>
  <si>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</si>
  <si>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</si>
  <si>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</si>
  <si>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</si>
  <si>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</si>
  <si>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</si>
  <si>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</si>
  <si>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</si>
  <si>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</si>
  <si>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</si>
  <si>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</si>
  <si>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</si>
  <si>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</si>
  <si>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</si>
  <si>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</si>
  <si>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</si>
  <si>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</si>
  <si>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</si>
  <si>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</si>
  <si>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</si>
  <si>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</si>
  <si>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</si>
  <si>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</si>
  <si>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</si>
  <si>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</si>
  <si>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</si>
  <si>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</si>
  <si>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</si>
  <si>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</si>
  <si>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</si>
  <si>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</si>
  <si>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</si>
  <si>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</si>
  <si>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</si>
  <si>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</si>
  <si>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</si>
  <si>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</si>
  <si>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</si>
  <si>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</si>
  <si>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</si>
  <si>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</si>
  <si>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</si>
  <si>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</si>
  <si>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</si>
  <si>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</si>
  <si>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</si>
  <si>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</si>
  <si>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</si>
  <si>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</si>
  <si>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</si>
  <si>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</si>
  <si>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</si>
  <si>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</si>
  <si>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</si>
  <si>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FISH-64</t>
  </si>
  <si>
    <t>场记板_Seoul</t>
  </si>
  <si>
    <t>「地乌距离27亿」冬季限定：《乌拉诺斯2324》系列收集品3</t>
    <phoneticPr fontId="3" type="noConversion"/>
  </si>
  <si>
    <t>FISH-65</t>
  </si>
  <si>
    <t>场记板_Sydney</t>
  </si>
  <si>
    <t>「地乌距离27亿」冬季限定：《乌拉诺斯2324》系列收集品4</t>
    <phoneticPr fontId="3" type="noConversion"/>
  </si>
  <si>
    <t>FISH-66</t>
  </si>
  <si>
    <t>场记板_Moscow</t>
  </si>
  <si>
    <t>「地乌距离27亿」冬季限定：《乌拉诺斯2324》系列收集品5</t>
    <phoneticPr fontId="3" type="noConversion"/>
  </si>
  <si>
    <t>FISH-67</t>
  </si>
  <si>
    <t>场记板_Arctic_Ocean</t>
  </si>
  <si>
    <t>「地乌距离27亿」冬季限定：《乌拉诺斯2324》系列收集品6</t>
    <phoneticPr fontId="3" type="noConversion"/>
  </si>
  <si>
    <t>FISH-68</t>
  </si>
  <si>
    <t>场记板_Paris</t>
  </si>
  <si>
    <t>「地乌距离27亿」冬季限定：《乌拉诺斯2324》系列收集品7</t>
    <phoneticPr fontId="3" type="noConversion"/>
  </si>
  <si>
    <t>FISH-69</t>
  </si>
  <si>
    <t>场记板_Singapore</t>
  </si>
  <si>
    <t>「地乌距离27亿」冬季限定：《乌拉诺斯2324》系列收集品10</t>
    <phoneticPr fontId="3" type="noConversion"/>
  </si>
  <si>
    <t>FISH-70</t>
  </si>
  <si>
    <t>场记板_Indian_Ocean</t>
  </si>
  <si>
    <t>「地乌距离27亿」冬季限定：《乌拉诺斯2324》系列收集品11</t>
    <phoneticPr fontId="3" type="noConversion"/>
  </si>
  <si>
    <t>FISH-71</t>
  </si>
  <si>
    <t>场记板_Rio_De_Janeiro</t>
  </si>
  <si>
    <t>「地乌距离27亿」冬季限定：《乌拉诺斯2324》系列收集品12</t>
    <phoneticPr fontId="3" type="noConversion"/>
  </si>
  <si>
    <t>FISH-72</t>
  </si>
  <si>
    <t>场记板_Florence</t>
  </si>
  <si>
    <t>「地乌距离27亿」冬季限定：《乌拉诺斯2324》系列收集品13</t>
    <phoneticPr fontId="3" type="noConversion"/>
  </si>
  <si>
    <t>FISH-73</t>
  </si>
  <si>
    <t>场记板_Atlantic_Ocean</t>
  </si>
  <si>
    <t>「地乌距离27亿」冬季限定：《乌拉诺斯2324》系列收集品14</t>
    <phoneticPr fontId="3" type="noConversion"/>
  </si>
  <si>
    <t>FISH-74</t>
  </si>
  <si>
    <t>场记板_Cairo</t>
  </si>
  <si>
    <t>「地乌距离27亿」冬季限定：《乌拉诺斯2324》系列收集品17</t>
    <phoneticPr fontId="3" type="noConversion"/>
  </si>
  <si>
    <t>FISH-75</t>
  </si>
  <si>
    <t>场记板_Seattle</t>
  </si>
  <si>
    <t>「地乌距离27亿」冬季限定：《乌拉诺斯2324》系列收集品18</t>
    <phoneticPr fontId="3" type="noConversion"/>
  </si>
  <si>
    <t>FISH-76</t>
  </si>
  <si>
    <t>场记板_Stockholm</t>
  </si>
  <si>
    <t>「地乌距离27亿」冬季限定：《乌拉诺斯2324》系列收集品19</t>
    <phoneticPr fontId="3" type="noConversion"/>
  </si>
  <si>
    <t>FISH-77</t>
  </si>
  <si>
    <t>场记板_Pacific_Ocean</t>
  </si>
  <si>
    <t>「地乌距离27亿」冬季限定：《乌拉诺斯2324》系列收集品20</t>
    <phoneticPr fontId="3" type="noConversion"/>
  </si>
  <si>
    <t>FISH-78</t>
  </si>
  <si>
    <t>场记板_Lagrange_point</t>
  </si>
  <si>
    <t>「地乌距离27亿」冬季限定：《乌拉诺斯2324》系列收集品21</t>
    <phoneticPr fontId="3" type="noConversion"/>
  </si>
  <si>
    <t>FISH-79</t>
  </si>
  <si>
    <t>场记板_Riyadh</t>
  </si>
  <si>
    <t>「地乌距离27亿」冬季限定：《乌拉诺斯2324》系列收集品24</t>
    <phoneticPr fontId="3" type="noConversion"/>
  </si>
  <si>
    <t>FISH-80</t>
  </si>
  <si>
    <t>场记板_82.23°</t>
  </si>
  <si>
    <t>「地乌距离27亿」冬季限定：《乌拉诺斯2324》系列收集品25</t>
    <phoneticPr fontId="3" type="noConversion"/>
  </si>
  <si>
    <t>FISH-81</t>
  </si>
  <si>
    <t>场记板_1986U2R</t>
  </si>
  <si>
    <t>「地乌距离27亿」冬季限定：《乌拉诺斯2324》系列收集品26</t>
    <phoneticPr fontId="3" type="noConversion"/>
  </si>
  <si>
    <t>FISH-82</t>
  </si>
  <si>
    <t>场记板_Miranda</t>
  </si>
  <si>
    <t>「地乌距离27亿」冬季限定：《乌拉诺斯2324》系列收集品27</t>
    <phoneticPr fontId="3" type="noConversion"/>
  </si>
  <si>
    <t>场记板_Ariel</t>
  </si>
  <si>
    <t>「地乌距离27亿」冬季限定：《乌拉诺斯2324》系列收集品28</t>
    <phoneticPr fontId="3" type="noConversion"/>
  </si>
  <si>
    <t>FISH-63</t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</si>
  <si>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</si>
  <si>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</si>
  <si>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</si>
  <si>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</si>
  <si>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t>FISH-62</t>
    <phoneticPr fontId="1" type="noConversion"/>
  </si>
  <si>
    <t>消耗四款奖杯点亮「WDIT BB 4.0」秋季限定成就“🥂We Did It Baby 4.0🥂”，使用后获得44444WDIT币币</t>
  </si>
  <si>
    <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</si>
  <si>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221123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</si>
  <si>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061223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</si>
  <si>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161223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</si>
  <si>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</si>
  <si>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150124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</si>
  <si>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</si>
  <si>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</si>
  <si>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</si>
  <si>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</si>
  <si>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3"/>
        <charset val="134"/>
      </rPr>
      <t>1314000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</si>
  <si>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261123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</si>
  <si>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301123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</si>
  <si>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071223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</si>
  <si>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081223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</si>
  <si>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</si>
  <si>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281223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</si>
  <si>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</si>
  <si>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050124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</si>
  <si>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090124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</si>
  <si>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</si>
  <si>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200124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</si>
  <si>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</si>
  <si>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120224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</si>
  <si>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</si>
  <si>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</si>
  <si>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</si>
  <si>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</si>
  <si>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</si>
  <si>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190324　　　　　│
└──────────┘</t>
    </r>
    <phoneticPr fontId="1" type="noConversion"/>
  </si>
  <si>
    <t>扁尾海蛇</t>
    <phoneticPr fontId="1" type="noConversion"/>
  </si>
  <si>
    <t>扬子鳄</t>
    <phoneticPr fontId="1" type="noConversion"/>
  </si>
  <si>
    <t>FISH-83</t>
    <phoneticPr fontId="1" type="noConversion"/>
  </si>
  <si>
    <t>「可乐华夫饼」夏季限定
这池塘里怎么会有这种东西？！</t>
    <phoneticPr fontId="1" type="noConversion"/>
  </si>
  <si>
    <t>水果华夫饼</t>
    <phoneticPr fontId="1" type="noConversion"/>
  </si>
  <si>
    <t>波岛可乐</t>
    <phoneticPr fontId="1" type="noConversion"/>
  </si>
  <si>
    <t>「可乐华夫饼」夏季限定
看不太清上面的标签了，似乎是“波岛”</t>
    <phoneticPr fontId="1" type="noConversion"/>
  </si>
  <si>
    <t>FISH-84</t>
  </si>
  <si>
    <t>FISH-85</t>
  </si>
  <si>
    <t>FISH-86</t>
  </si>
  <si>
    <t>FISH-87</t>
  </si>
  <si>
    <t>FISH-88</t>
  </si>
  <si>
    <t>FISH-89</t>
  </si>
  <si>
    <t>FISH-90</t>
  </si>
  <si>
    <t>FISH-91</t>
  </si>
  <si>
    <t>FISH-92</t>
  </si>
  <si>
    <t>FISH-93</t>
  </si>
  <si>
    <t>FISH-94</t>
  </si>
  <si>
    <t>芒果布丁</t>
    <phoneticPr fontId="1" type="noConversion"/>
  </si>
  <si>
    <t>「可乐华夫饼」夏季限定
新鲜的芒果切丁，是芒果丁；加了布，就是芒果布丁</t>
    <phoneticPr fontId="1" type="noConversion"/>
  </si>
  <si>
    <t>咖啡冻</t>
    <phoneticPr fontId="1" type="noConversion"/>
  </si>
  <si>
    <t>覆盆莓慕斯杯</t>
    <phoneticPr fontId="1" type="noConversion"/>
  </si>
  <si>
    <t>消暑水果魔方</t>
    <phoneticPr fontId="1" type="noConversion"/>
  </si>
  <si>
    <t>双球甜筒</t>
    <phoneticPr fontId="1" type="noConversion"/>
  </si>
  <si>
    <t>「可乐华夫饼」夏季限定
一个球是冰，两个球是火</t>
    <phoneticPr fontId="1" type="noConversion"/>
  </si>
  <si>
    <t>「可乐华夫饼」夏季限定
我是真的怀疑是不是有人把我想吃的偷偷挂在我的鱼钩上？！</t>
    <phoneticPr fontId="1" type="noConversion"/>
  </si>
  <si>
    <t>烧仙草</t>
    <phoneticPr fontId="1" type="noConversion"/>
  </si>
  <si>
    <t>「可乐华夫饼」夏季限定
烧，仙，草</t>
    <phoneticPr fontId="1" type="noConversion"/>
  </si>
  <si>
    <t>香梨青瓜气泡水</t>
    <phoneticPr fontId="1" type="noConversion"/>
  </si>
  <si>
    <t>「可乐华夫饼」夏季限定
香甜、解渴、有气，这怎么不算一种可乐呢？</t>
    <phoneticPr fontId="1" type="noConversion"/>
  </si>
  <si>
    <t>唯她柠檬茶</t>
    <phoneticPr fontId="1" type="noConversion"/>
  </si>
  <si>
    <t>「可乐华夫饼」夏季限定
爱她，就请她喝「唯她柠檬茶」</t>
    <phoneticPr fontId="1" type="noConversion"/>
  </si>
  <si>
    <t>桂花酒酿丸子</t>
    <phoneticPr fontId="1" type="noConversion"/>
  </si>
  <si>
    <t>「可乐华夫饼」夏季限定
将秋天的桂花酿成蜜，到了夏天再酿成酒</t>
    <phoneticPr fontId="1" type="noConversion"/>
  </si>
  <si>
    <t>「可乐华夫饼」夏季限定
其实就是各种水果切丁的拼盘</t>
    <phoneticPr fontId="1" type="noConversion"/>
  </si>
  <si>
    <t>绿豆糕</t>
    <phoneticPr fontId="1" type="noConversion"/>
  </si>
  <si>
    <t>「可乐华夫饼」夏季限定
还是小时候的味道，凉凉的，甜甜的，希望你也像小时候一样快乐</t>
    <phoneticPr fontId="1" type="noConversion"/>
  </si>
  <si>
    <t>「可乐华夫饼」夏季限定
怎么又是吉利丁啊！这次是咖啡+吉利丁</t>
    <phoneticPr fontId="1" type="noConversion"/>
  </si>
  <si>
    <t>FISH-95</t>
  </si>
  <si>
    <t>波波日常币</t>
    <phoneticPr fontId="1" type="noConversion"/>
  </si>
  <si>
    <t>心选礼盒</t>
    <phoneticPr fontId="1" type="noConversion"/>
  </si>
  <si>
    <t>动物保护徽章</t>
    <phoneticPr fontId="1" type="noConversion"/>
  </si>
  <si>
    <t>兑换用品</t>
    <phoneticPr fontId="1" type="noConversion"/>
  </si>
  <si>
    <t>可以在神秘商人处兑换道具</t>
    <phoneticPr fontId="1" type="noConversion"/>
  </si>
  <si>
    <t>「可乐华夫饼」夏季限定
国家二级保护动物，当场处理！（背包内增加动物保护徽章×1）</t>
    <phoneticPr fontId="1" type="noConversion"/>
  </si>
  <si>
    <t>「可乐华夫饼」夏季限定
国家一级保护动物，当场处理！（背包内增加动物保护徽章×1）</t>
    <phoneticPr fontId="1" type="noConversion"/>
  </si>
  <si>
    <t>其他道具</t>
    <phoneticPr fontId="1" type="noConversion"/>
  </si>
  <si>
    <t>其他道具数量</t>
    <phoneticPr fontId="1" type="noConversion"/>
  </si>
  <si>
    <t>币币</t>
    <phoneticPr fontId="1" type="noConversion"/>
  </si>
  <si>
    <t>SS-1</t>
    <phoneticPr fontId="1" type="noConversion"/>
  </si>
  <si>
    <t>SS-2</t>
  </si>
  <si>
    <t>SS-3</t>
  </si>
  <si>
    <t>SS-4</t>
  </si>
  <si>
    <t>SS-5</t>
  </si>
  <si>
    <t>FISH-102</t>
  </si>
  <si>
    <t>FISH-103</t>
  </si>
  <si>
    <t>FISH-3</t>
    <phoneticPr fontId="13" type="noConversion"/>
  </si>
  <si>
    <t>FISH-6</t>
    <phoneticPr fontId="13" type="noConversion"/>
  </si>
  <si>
    <t>FISH-7</t>
    <phoneticPr fontId="13" type="noConversion"/>
  </si>
  <si>
    <t>FISH-8</t>
    <phoneticPr fontId="13" type="noConversion"/>
  </si>
  <si>
    <t>SS-6</t>
  </si>
  <si>
    <t>SS-7</t>
  </si>
  <si>
    <t>SS-8</t>
  </si>
  <si>
    <t>SS-9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</si>
  <si>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</si>
  <si>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</si>
  <si>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</si>
  <si>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</si>
  <si>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</si>
  <si>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</si>
  <si>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</si>
  <si>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</si>
  <si>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</si>
  <si>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</si>
  <si>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</si>
  <si>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</si>
  <si>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</si>
  <si>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</si>
  <si>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</si>
  <si>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</si>
  <si>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</si>
  <si>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</si>
  <si>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</si>
  <si>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</si>
  <si>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FISH-9</t>
    <phoneticPr fontId="13" type="noConversion"/>
  </si>
  <si>
    <t>FISH-11</t>
    <phoneticPr fontId="13" type="noConversion"/>
  </si>
  <si>
    <t>道具编号</t>
    <phoneticPr fontId="1" type="noConversion"/>
  </si>
  <si>
    <t>FISH-10</t>
    <phoneticPr fontId="13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</si>
  <si>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</si>
  <si>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</si>
  <si>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</si>
  <si>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>消耗糖霜系列收集品（共12样）获得，使用者获得</t>
    </r>
    <r>
      <rPr>
        <sz val="11"/>
        <color rgb="FFFF0000"/>
        <rFont val="等线"/>
        <family val="3"/>
        <charset val="134"/>
      </rPr>
      <t>7800000</t>
    </r>
    <r>
      <rPr>
        <sz val="11"/>
        <color theme="1"/>
        <rFont val="等线"/>
        <family val="3"/>
        <charset val="134"/>
      </rPr>
      <t>币币。夏季，开场！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</si>
  <si>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3"/>
        <charset val="134"/>
      </rPr>
      <t>151515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</si>
  <si>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t>消耗五个字母牌F、B、P、F、K兑换获得，使用后消失，同时获得「FBPFK」buff，且获得513140币币</t>
    <phoneticPr fontId="1" type="noConversion"/>
  </si>
  <si>
    <t>消耗五个字母牌F、B、T、N、K兑换获得，使用后消失，同时获得「FBTNK」buff，且获得513140币币</t>
    <phoneticPr fontId="1" type="noConversion"/>
  </si>
  <si>
    <t>消耗警匪系列收集品（共6样）获得，使用后消失，人工艾特球球后兑换岛站有库存的任一周边一件（邮费自理），同时获得980200币币</t>
    <phoneticPr fontId="1" type="noConversion"/>
  </si>
  <si>
    <t>消耗小喇叭鱼和流言蜚鱼获得，使用后让bobo为大家讲述一个故事，且使用者获得131400币币</t>
    <phoneticPr fontId="1" type="noConversion"/>
  </si>
  <si>
    <t>使用后让bobo为大家讲述一个故事《福丽恩》，且使用者获得80808币币</t>
    <phoneticPr fontId="1" type="noConversion"/>
  </si>
  <si>
    <t>使用后让bobo为大家讲述一个故事《阿慕壮》，且使用者获得120505币币</t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</si>
  <si>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3"/>
        <charset val="134"/>
      </rPr>
      <t>5000-10000</t>
    </r>
    <r>
      <rPr>
        <sz val="11"/>
        <rFont val="等线"/>
        <family val="3"/>
        <charset val="134"/>
      </rPr>
      <t>）</t>
    </r>
    <phoneticPr fontId="1" type="noConversion"/>
  </si>
  <si>
    <t>FISH-2</t>
    <phoneticPr fontId="13" type="noConversion"/>
  </si>
  <si>
    <t>FISH-101</t>
    <phoneticPr fontId="13" type="noConversion"/>
  </si>
  <si>
    <t>似乎有用又似乎没有用……对指定目标使用，背包内的随机可交易道具将以薛定谔的状态进入使用者的背包；并且目标获得2分钟「薛定谔」buff，发送的所有消息都会被撤回</t>
    <phoneticPr fontId="1" type="noConversion"/>
  </si>
  <si>
    <t>薛定谔的鱼使用成功
@目标获得「薛定谔」buff，2分钟内发送的所有消息都会被撤回；@用户获得了薛定谔状态的[道具名]×1</t>
    <phoneticPr fontId="1" type="noConversion"/>
  </si>
  <si>
    <t>SS-30</t>
  </si>
  <si>
    <t>SS-31</t>
  </si>
  <si>
    <t>SS-32</t>
  </si>
  <si>
    <t>SS-33</t>
  </si>
  <si>
    <t>20天</t>
    <phoneticPr fontId="1" type="noConversion"/>
  </si>
  <si>
    <t>1天</t>
    <phoneticPr fontId="1" type="noConversion"/>
  </si>
  <si>
    <t>被咬5次</t>
    <phoneticPr fontId="1" type="noConversion"/>
  </si>
  <si>
    <t>保护动物处理3条</t>
    <phoneticPr fontId="1" type="noConversion"/>
  </si>
  <si>
    <t>被咬10次</t>
    <phoneticPr fontId="1" type="noConversion"/>
  </si>
  <si>
    <t>SS-34</t>
  </si>
  <si>
    <t>SS-35</t>
  </si>
  <si>
    <t>SS-36</t>
  </si>
  <si>
    <t>SS-37</t>
  </si>
  <si>
    <t>SS-38</t>
  </si>
  <si>
    <t>10天</t>
    <phoneticPr fontId="1" type="noConversion"/>
  </si>
  <si>
    <t>保护动物处理2条</t>
    <phoneticPr fontId="1" type="noConversion"/>
  </si>
  <si>
    <t>FISH-21</t>
    <phoneticPr fontId="1" type="noConversion"/>
  </si>
  <si>
    <t>SS-39</t>
  </si>
  <si>
    <t>SS-40</t>
  </si>
  <si>
    <t>SS-41</t>
  </si>
  <si>
    <t>SS-42</t>
  </si>
  <si>
    <t>白鲸</t>
    <phoneticPr fontId="1" type="noConversion"/>
  </si>
  <si>
    <t>草龟</t>
    <phoneticPr fontId="1" type="noConversion"/>
  </si>
  <si>
    <t>巨大的、神奇的、智慧的、建议放生的</t>
    <phoneticPr fontId="1" type="noConversion"/>
  </si>
  <si>
    <t>灰鲸</t>
    <phoneticPr fontId="1" type="noConversion"/>
  </si>
  <si>
    <t>白鱀豚</t>
    <phoneticPr fontId="1" type="noConversion"/>
  </si>
  <si>
    <t>如果还能再来一次，你会怎么爱她？</t>
    <phoneticPr fontId="1" type="noConversion"/>
  </si>
  <si>
    <t>迁徙的巨兽，300鲸大家庭
你是哪位姨姨？</t>
    <phoneticPr fontId="1" type="noConversion"/>
  </si>
  <si>
    <t>留牛</t>
    <phoneticPr fontId="1" type="noConversion"/>
  </si>
  <si>
    <t>又名鯥，原本居于山间，一场冬眠过后，不知为何便到了此处。</t>
    <phoneticPr fontId="1" type="noConversion"/>
  </si>
  <si>
    <t>邪鲠</t>
    <phoneticPr fontId="1" type="noConversion"/>
  </si>
  <si>
    <t>无目无耳，于浊水中随波逐流。若有外物侵扰，则暴起反击。</t>
    <phoneticPr fontId="1" type="noConversion"/>
  </si>
  <si>
    <t>消耗品，使用后获得「竭泽而渔」buff，之后的5次钓鱼都会额外上钩一条鱼</t>
    <phoneticPr fontId="1" type="noConversion"/>
  </si>
  <si>
    <t>FISH-87</t>
    <phoneticPr fontId="1" type="noConversion"/>
  </si>
  <si>
    <t>SS-43</t>
  </si>
  <si>
    <t>SS-44</t>
  </si>
  <si>
    <t>SS-45</t>
  </si>
  <si>
    <t>SS-46</t>
  </si>
  <si>
    <t>（背包内增加动物保护徽章×1）</t>
  </si>
  <si>
    <t>SS-47</t>
  </si>
  <si>
    <t>SS-48</t>
  </si>
  <si>
    <t>SS-49</t>
  </si>
  <si>
    <t>SS-50</t>
  </si>
  <si>
    <t>SS-51</t>
  </si>
  <si>
    <t>SS-52</t>
  </si>
  <si>
    <t>SS-53</t>
  </si>
  <si>
    <t>使用者成功打赏@目标n玻璃珠！老板大气！</t>
    <phoneticPr fontId="1" type="noConversion"/>
  </si>
  <si>
    <t>消耗品，对指定目标使用，即可打赏目标1000WDIT币币</t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</si>
  <si>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3"/>
        <charset val="134"/>
      </rPr>
      <t>20001-50000</t>
    </r>
    <r>
      <rPr>
        <sz val="11"/>
        <color theme="1"/>
        <rFont val="等线"/>
        <family val="3"/>
        <charset val="134"/>
      </rPr>
      <t>）（每人每天最多可使用3次）</t>
    </r>
    <phoneticPr fontId="1" type="noConversion"/>
  </si>
  <si>
    <t>SS-54</t>
  </si>
  <si>
    <t>SS-55</t>
  </si>
  <si>
    <t>SS-56</t>
  </si>
  <si>
    <t>SS-57</t>
  </si>
  <si>
    <t>SS-58</t>
  </si>
  <si>
    <t>SS-59</t>
  </si>
  <si>
    <t>SS-60</t>
  </si>
  <si>
    <t>保护动物处理1条</t>
    <phoneticPr fontId="1" type="noConversion"/>
  </si>
  <si>
    <t>保护动物处理5条</t>
    <phoneticPr fontId="1" type="noConversion"/>
  </si>
  <si>
    <t>保护动物处理4条</t>
    <phoneticPr fontId="1" type="noConversion"/>
  </si>
  <si>
    <r>
      <t>使用成功描述：@使用者 搭讪的姐姐选择了幸运数字n，@被使用者 被姐姐成功俘获，ATM姬自愿交出了m币币</t>
    </r>
    <r>
      <rPr>
        <sz val="11"/>
        <color rgb="FFFF0000"/>
        <rFont val="等线"/>
        <family val="3"/>
        <charset val="134"/>
      </rPr>
      <t>，但获得了心选礼盒×1</t>
    </r>
    <r>
      <rPr>
        <sz val="11"/>
        <color theme="1"/>
        <rFont val="等线"/>
        <family val="3"/>
        <charset val="134"/>
      </rPr>
      <t xml:space="preserve">
</t>
    </r>
    <r>
      <rPr>
        <sz val="11"/>
        <color theme="1"/>
        <rFont val="Segoe UI Symbol"/>
        <family val="2"/>
      </rPr>
      <t>👆</t>
    </r>
    <r>
      <rPr>
        <sz val="11"/>
        <color theme="1"/>
        <rFont val="等线"/>
        <family val="3"/>
        <charset val="134"/>
      </rPr>
      <t>这个删除每日使用限制</t>
    </r>
    <r>
      <rPr>
        <sz val="11"/>
        <color theme="1"/>
        <rFont val="等线"/>
        <family val="3"/>
        <charset val="134"/>
      </rPr>
      <t>，增加每日购买限制×2</t>
    </r>
    <phoneticPr fontId="1" type="noConversion"/>
  </si>
  <si>
    <t>SS-61</t>
  </si>
  <si>
    <t>SS-62</t>
  </si>
  <si>
    <t>SS-63</t>
  </si>
  <si>
    <t>SS-64</t>
  </si>
  <si>
    <t>SS-65</t>
  </si>
  <si>
    <r>
      <t>消耗品，对指定目标使用，目标获得「浑水摸鱼」buff，之后的</t>
    </r>
    <r>
      <rPr>
        <sz val="11"/>
        <rFont val="等线"/>
        <family val="3"/>
        <charset val="134"/>
      </rPr>
      <t>2次</t>
    </r>
    <r>
      <rPr>
        <sz val="11"/>
        <color theme="1"/>
        <rFont val="等线"/>
        <family val="3"/>
        <charset val="134"/>
      </rPr>
      <t>钓鱼都只会上钩[摸鱼]</t>
    </r>
    <phoneticPr fontId="1" type="noConversion"/>
  </si>
  <si>
    <t>被咬11次</t>
    <phoneticPr fontId="1" type="noConversion"/>
  </si>
  <si>
    <t>被咬3次</t>
    <phoneticPr fontId="1" type="noConversion"/>
  </si>
  <si>
    <t>8天（八五折）</t>
    <phoneticPr fontId="1" type="noConversion"/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</si>
  <si>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</si>
  <si>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</si>
  <si>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</si>
  <si>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</si>
  <si>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</si>
  <si>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</si>
  <si>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</si>
  <si>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</si>
  <si>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</si>
  <si>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</si>
  <si>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FISH-91</t>
    <phoneticPr fontId="1" type="noConversion"/>
  </si>
  <si>
    <t>15天</t>
    <phoneticPr fontId="1" type="noConversion"/>
  </si>
  <si>
    <t>被咬8次</t>
    <phoneticPr fontId="1" type="noConversion"/>
  </si>
  <si>
    <t>FISH-2</t>
  </si>
  <si>
    <t>10天（八五折）</t>
    <phoneticPr fontId="1" type="noConversion"/>
  </si>
  <si>
    <t>4天（八五折）</t>
    <phoneticPr fontId="1" type="noConversion"/>
  </si>
  <si>
    <t>《月光洒为糖霜》</t>
    <phoneticPr fontId="1" type="noConversion"/>
  </si>
  <si>
    <t>夏日的热浪/棕榈树轻轻摇荡
金辉的沙滩/落日余晖与你同框
月光轻吻/化作华夫饼上糖霜
眼眸扬波/低吟有你的诗行
（idea from 《Last Nastu》）</t>
    <phoneticPr fontId="1" type="noConversion"/>
  </si>
  <si>
    <t>「可乐华夫饼」夏季限定：《月光洒为糖霜》系列收集品1</t>
    <phoneticPr fontId="1" type="noConversion"/>
  </si>
  <si>
    <t>「可乐华夫饼」夏季限定：《月光洒为糖霜》系列收集品2</t>
  </si>
  <si>
    <t>「可乐华夫饼」夏季限定：《月光洒为糖霜》系列收集品3</t>
  </si>
  <si>
    <t>「可乐华夫饼」夏季限定：《月光洒为糖霜》系列收集品4</t>
  </si>
  <si>
    <t>「可乐华夫饼」夏季限定：《月光洒为糖霜》系列收集品5</t>
  </si>
  <si>
    <t>「可乐华夫饼」夏季限定：《月光洒为糖霜》系列收集品6</t>
  </si>
  <si>
    <t>「可乐华夫饼」夏季限定：《月光洒为糖霜》系列收集品7</t>
  </si>
  <si>
    <t>「可乐华夫饼」夏季限定：《月光洒为糖霜》系列收集品8</t>
  </si>
  <si>
    <t>「可乐华夫饼」夏季限定：《月光洒为糖霜》系列收集品9</t>
  </si>
  <si>
    <t>「可乐华夫饼」夏季限定：《月光洒为糖霜》系列收集品10</t>
  </si>
  <si>
    <t>「可乐华夫饼」夏季限定：《月光洒为糖霜》系列收集品11</t>
  </si>
  <si>
    <t>「可乐华夫饼」夏季限定：《月光洒为糖霜》系列收集品12</t>
  </si>
  <si>
    <t>座头鲸</t>
    <phoneticPr fontId="1" type="noConversion"/>
  </si>
  <si>
    <t>悠悠鲸歌
（顺便揍揍虎鲸）</t>
    <phoneticPr fontId="1" type="noConversion"/>
  </si>
  <si>
    <t>可乐</t>
    <phoneticPr fontId="1" type="noConversion"/>
  </si>
  <si>
    <t>🥤</t>
    <phoneticPr fontId="1" type="noConversion"/>
  </si>
  <si>
    <r>
      <t>「可乐华夫饼」夏季限定：将你的可乐</t>
    </r>
    <r>
      <rPr>
        <sz val="11"/>
        <color theme="1"/>
        <rFont val="Segoe UI Emoji"/>
        <family val="3"/>
      </rPr>
      <t>🥤</t>
    </r>
    <r>
      <rPr>
        <sz val="11"/>
        <color theme="1"/>
        <rFont val="等线"/>
        <family val="3"/>
        <charset val="134"/>
      </rPr>
      <t>按2:1的比例转换为闪亮的WDIT币币，每日限制购买</t>
    </r>
    <r>
      <rPr>
        <sz val="11"/>
        <color rgb="FFFF0000"/>
        <rFont val="等线"/>
        <family val="3"/>
        <charset val="134"/>
      </rPr>
      <t>100000</t>
    </r>
    <r>
      <rPr>
        <sz val="11"/>
        <color theme="1"/>
        <rFont val="等线"/>
        <family val="3"/>
        <charset val="134"/>
      </rPr>
      <t>币币</t>
    </r>
    <phoneticPr fontId="1" type="noConversion"/>
  </si>
  <si>
    <r>
      <t>可乐</t>
    </r>
    <r>
      <rPr>
        <sz val="11"/>
        <color theme="1"/>
        <rFont val="Segoe UI Emoji"/>
        <family val="3"/>
      </rPr>
      <t>🥤</t>
    </r>
    <r>
      <rPr>
        <sz val="11"/>
        <color theme="1"/>
        <rFont val="等线"/>
        <family val="3"/>
        <charset val="134"/>
      </rPr>
      <t>可通过兑换指令使用WDIT币币进行兑换</t>
    </r>
    <phoneticPr fontId="1" type="noConversion"/>
  </si>
  <si>
    <t>达氏鳇</t>
    <phoneticPr fontId="1" type="noConversion"/>
  </si>
  <si>
    <t>FISH-1</t>
  </si>
  <si>
    <t>FISH-104</t>
  </si>
  <si>
    <t>FISH-105</t>
  </si>
  <si>
    <t>FISH-106</t>
  </si>
  <si>
    <t>FISH-107</t>
  </si>
  <si>
    <r>
      <rPr>
        <sz val="11"/>
        <color theme="1"/>
        <rFont val="Segoe UI Emoji"/>
        <family val="3"/>
      </rPr>
      <t>🫧</t>
    </r>
    <r>
      <rPr>
        <sz val="11"/>
        <color theme="1"/>
        <rFont val="等线"/>
        <family val="3"/>
        <charset val="134"/>
      </rPr>
      <t>泡泡签到图</t>
    </r>
    <phoneticPr fontId="1" type="noConversion"/>
  </si>
  <si>
    <t>通过完成打赏获得</t>
    <phoneticPr fontId="1" type="noConversion"/>
  </si>
  <si>
    <t>通过完成每日任务获得</t>
    <phoneticPr fontId="1" type="noConversion"/>
  </si>
  <si>
    <t>通过完成梭哈获得</t>
    <phoneticPr fontId="1" type="noConversion"/>
  </si>
  <si>
    <r>
      <rPr>
        <sz val="11"/>
        <color theme="1"/>
        <rFont val="Segoe UI Symbol"/>
        <family val="3"/>
      </rPr>
      <t>🎰</t>
    </r>
    <r>
      <rPr>
        <sz val="11"/>
        <color theme="1"/>
        <rFont val="等线"/>
        <family val="3"/>
        <charset val="134"/>
      </rPr>
      <t>梭哈签到图</t>
    </r>
    <phoneticPr fontId="1" type="noConversion"/>
  </si>
  <si>
    <r>
      <rPr>
        <sz val="11"/>
        <color theme="1"/>
        <rFont val="Segoe UI Emoji"/>
        <family val="3"/>
      </rPr>
      <t>🪙</t>
    </r>
    <r>
      <rPr>
        <sz val="11"/>
        <color theme="1"/>
        <rFont val="等线"/>
        <family val="3"/>
        <charset val="134"/>
      </rPr>
      <t>波币签到图</t>
    </r>
    <phoneticPr fontId="1" type="noConversion"/>
  </si>
  <si>
    <t>FISH-108</t>
  </si>
  <si>
    <t>狗姐心选标识</t>
    <phoneticPr fontId="1" type="noConversion"/>
  </si>
  <si>
    <t>动物大使标识</t>
    <phoneticPr fontId="1" type="noConversion"/>
  </si>
  <si>
    <r>
      <rPr>
        <sz val="11"/>
        <color theme="1"/>
        <rFont val="Segoe UI Symbol"/>
        <family val="3"/>
      </rPr>
      <t>💴</t>
    </r>
    <r>
      <rPr>
        <sz val="11"/>
        <color theme="1"/>
        <rFont val="等线"/>
        <family val="3"/>
        <charset val="134"/>
      </rPr>
      <t>万贯签到图</t>
    </r>
    <phoneticPr fontId="1" type="noConversion"/>
  </si>
  <si>
    <t>通过购买获得</t>
    <phoneticPr fontId="1" type="noConversion"/>
  </si>
  <si>
    <r>
      <rPr>
        <sz val="11"/>
        <color theme="1"/>
        <rFont val="Segoe UI"/>
        <family val="2"/>
      </rPr>
      <t>꙳</t>
    </r>
    <r>
      <rPr>
        <sz val="11"/>
        <color theme="1"/>
        <rFont val="Segoe UI Symbol"/>
        <family val="2"/>
      </rPr>
      <t>✧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Segoe UI Symbol"/>
        <family val="2"/>
        <charset val="1"/>
      </rPr>
      <t>⁺₊⁺</t>
    </r>
    <r>
      <rPr>
        <sz val="11"/>
        <color theme="1"/>
        <rFont val="Segoe UI Symbol"/>
        <family val="2"/>
      </rPr>
      <t>🐬</t>
    </r>
    <r>
      <rPr>
        <sz val="11"/>
        <color theme="1"/>
        <rFont val="Segoe UI Symbol"/>
        <family val="2"/>
        <charset val="1"/>
      </rPr>
      <t>‧⁺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Segoe UI Emoji"/>
        <family val="2"/>
      </rPr>
      <t>🪼</t>
    </r>
    <r>
      <rPr>
        <sz val="11"/>
        <color theme="1"/>
        <rFont val="Cambria Math"/>
        <family val="2"/>
      </rPr>
      <t>⊹</t>
    </r>
    <r>
      <rPr>
        <sz val="11"/>
        <color theme="1"/>
        <rFont val="Segoe UI Symbol"/>
        <family val="2"/>
      </rPr>
      <t>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"/>
      </rPr>
      <t>˚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✧</t>
    </r>
    <r>
      <rPr>
        <sz val="11"/>
        <color theme="1"/>
        <rFont val="Segoe UI"/>
        <family val="2"/>
      </rPr>
      <t>꙳</t>
    </r>
    <r>
      <rPr>
        <sz val="11"/>
        <color theme="1"/>
        <rFont val="Calibri"/>
        <family val="2"/>
      </rPr>
      <t xml:space="preserve">
AAA</t>
    </r>
    <r>
      <rPr>
        <sz val="11"/>
        <color theme="1"/>
        <rFont val="等线"/>
        <family val="2"/>
        <charset val="134"/>
      </rPr>
      <t>开始钓鱼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等线"/>
        <family val="2"/>
        <charset val="134"/>
      </rPr>
      <t>鱼塘</t>
    </r>
    <r>
      <rPr>
        <sz val="11"/>
        <color theme="1"/>
        <rFont val="Calibri"/>
        <family val="2"/>
      </rPr>
      <t>:</t>
    </r>
    <r>
      <rPr>
        <sz val="11"/>
        <color theme="1"/>
        <rFont val="等线"/>
        <family val="2"/>
        <charset val="134"/>
      </rPr>
      <t>日夜颠岛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等线"/>
        <family val="2"/>
        <charset val="134"/>
      </rPr>
      <t>等级</t>
    </r>
    <r>
      <rPr>
        <sz val="11"/>
        <color theme="1"/>
        <rFont val="Calibri"/>
        <family val="2"/>
      </rPr>
      <t xml:space="preserve">:6
</t>
    </r>
    <r>
      <rPr>
        <sz val="11"/>
        <color theme="1"/>
        <rFont val="等线"/>
        <family val="2"/>
        <charset val="134"/>
      </rPr>
      <t>「纯天然湖泊，鱼情优秀，又大又多」，但据内部人士爆料，这是黑心土著挖的人工湖</t>
    </r>
    <r>
      <rPr>
        <sz val="11"/>
        <color theme="1"/>
        <rFont val="Calibri"/>
        <family val="2"/>
      </rPr>
      <t xml:space="preserve">
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phoneticPr fontId="1" type="noConversion"/>
  </si>
  <si>
    <r>
      <t xml:space="preserve">AAA
</t>
    </r>
    <r>
      <rPr>
        <sz val="11"/>
        <color theme="1"/>
        <rFont val="Segoe UI Symbol"/>
        <family val="2"/>
      </rPr>
      <t>🌊</t>
    </r>
    <r>
      <rPr>
        <sz val="11"/>
        <color theme="1"/>
        <rFont val="Segoe UI Historic"/>
        <family val="2"/>
      </rPr>
      <t>𓂃𓂃𓂃𓈒𓐍</t>
    </r>
    <r>
      <rPr>
        <sz val="11"/>
        <color theme="1"/>
        <rFont val="等线"/>
        <family val="2"/>
        <charset val="134"/>
        <scheme val="minor"/>
      </rPr>
      <t>*</t>
    </r>
    <r>
      <rPr>
        <sz val="11"/>
        <color theme="1"/>
        <rFont val="Yu Gothic"/>
        <family val="2"/>
        <charset val="128"/>
      </rPr>
      <t>ﾟ</t>
    </r>
    <r>
      <rPr>
        <sz val="11"/>
        <color theme="1"/>
        <rFont val="Segoe UI Historic"/>
        <family val="2"/>
      </rPr>
      <t>𓆜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Segoe UI Historic"/>
        <family val="2"/>
      </rPr>
      <t>𓆡</t>
    </r>
    <r>
      <rPr>
        <sz val="11"/>
        <color theme="1"/>
        <rFont val="等线"/>
        <family val="2"/>
        <charset val="134"/>
        <scheme val="minor"/>
      </rPr>
      <t xml:space="preserve"> .</t>
    </r>
    <r>
      <rPr>
        <sz val="11"/>
        <color theme="1"/>
        <rFont val="Cambria Math"/>
        <family val="2"/>
        <charset val="1"/>
      </rPr>
      <t>⁺₊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Segoe UI Symbol"/>
        <family val="2"/>
      </rPr>
      <t>🦀</t>
    </r>
    <r>
      <rPr>
        <sz val="11"/>
        <color theme="1"/>
        <rFont val="等线"/>
        <family val="2"/>
        <charset val="134"/>
        <scheme val="minor"/>
      </rPr>
      <t>.</t>
    </r>
    <r>
      <rPr>
        <sz val="11"/>
        <color theme="1"/>
        <rFont val="Cambria Math"/>
        <family val="2"/>
        <charset val="1"/>
      </rPr>
      <t>⁺₊</t>
    </r>
    <r>
      <rPr>
        <sz val="11"/>
        <color theme="1"/>
        <rFont val="Segoe UI Emoji"/>
        <family val="2"/>
      </rPr>
      <t>🪼</t>
    </r>
    <r>
      <rPr>
        <sz val="11"/>
        <color theme="1"/>
        <rFont val="Cambria Math"/>
        <family val="2"/>
        <charset val="1"/>
      </rPr>
      <t>⁺</t>
    </r>
    <r>
      <rPr>
        <sz val="11"/>
        <color theme="1"/>
        <rFont val="Segoe UI"/>
        <family val="2"/>
      </rPr>
      <t>꙳</t>
    </r>
    <r>
      <rPr>
        <sz val="11"/>
        <color theme="1"/>
        <rFont val="Segoe UI Symbol"/>
        <family val="2"/>
      </rPr>
      <t>✧</t>
    </r>
    <r>
      <rPr>
        <sz val="11"/>
        <color theme="1"/>
        <rFont val="等线"/>
        <family val="2"/>
        <charset val="134"/>
        <scheme val="minor"/>
      </rPr>
      <t xml:space="preserve">
[BUFF]起竿咯！
海胆
等级:3
单价:3
尺寸:33
总金额:99
收益:86.13
你的胆子也太刺了！</t>
    </r>
    <phoneticPr fontId="1" type="noConversion"/>
  </si>
  <si>
    <t>FISH-96</t>
  </si>
  <si>
    <t>FISH-97</t>
  </si>
  <si>
    <t>FISH-98</t>
  </si>
  <si>
    <t>FISH-99</t>
  </si>
  <si>
    <t>FISH-100</t>
  </si>
  <si>
    <t>FISH-101</t>
  </si>
  <si>
    <t>保护动物</t>
    <phoneticPr fontId="1" type="noConversion"/>
  </si>
  <si>
    <t>赛季币1:2</t>
    <phoneticPr fontId="1" type="noConversion"/>
  </si>
  <si>
    <t>FISH-84</t>
    <phoneticPr fontId="1" type="noConversion"/>
  </si>
  <si>
    <t>FISH-85</t>
    <phoneticPr fontId="1" type="noConversion"/>
  </si>
  <si>
    <t>等级</t>
    <phoneticPr fontId="1" type="noConversion"/>
  </si>
  <si>
    <t>道具数量</t>
    <phoneticPr fontId="1" type="noConversion"/>
  </si>
  <si>
    <t>九折</t>
    <phoneticPr fontId="1" type="noConversion"/>
  </si>
  <si>
    <t>八五折</t>
    <phoneticPr fontId="1" type="noConversion"/>
  </si>
  <si>
    <t>八折</t>
    <phoneticPr fontId="1" type="noConversion"/>
  </si>
  <si>
    <t>九五折</t>
    <phoneticPr fontId="1" type="noConversion"/>
  </si>
  <si>
    <t>难度系数</t>
    <phoneticPr fontId="1" type="noConversion"/>
  </si>
  <si>
    <t>等级概率</t>
    <phoneticPr fontId="1" type="noConversion"/>
  </si>
  <si>
    <t>难度概率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</si>
</sst>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%"/>
  </numFmts>
  <fonts count="4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6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theme="1"/>
      <name val="新細明體"/>
      <family val="2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6"/>
      <scheme val="minor"/>
    </font>
    <font>
      <sz val="1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</font>
    <font>
      <sz val="11"/>
      <color theme="1"/>
      <name val="等线"/>
      <family val="1"/>
      <scheme val="minor"/>
    </font>
    <font>
      <sz val="11"/>
      <color rgb="FF000000"/>
      <name val="等线"/>
      <family val="3"/>
    </font>
    <font>
      <sz val="11"/>
      <color theme="1"/>
      <name val="Segoe UI Symbol"/>
      <family val="2"/>
    </font>
    <font>
      <sz val="11"/>
      <name val="等线"/>
      <family val="3"/>
    </font>
    <font>
      <sz val="11"/>
      <color rgb="FF0070C0"/>
      <name val="等线"/>
      <family val="3"/>
    </font>
    <font>
      <sz val="11"/>
      <color theme="1"/>
      <name val="Segoe UI Emoji"/>
      <family val="3"/>
    </font>
    <font>
      <sz val="11"/>
      <color theme="1"/>
      <name val="Segoe UI Symbol"/>
      <family val="3"/>
    </font>
    <font>
      <sz val="11"/>
      <color theme="1"/>
      <name val="Segoe UI"/>
      <family val="2"/>
    </font>
    <font>
      <sz val="11"/>
      <color theme="1"/>
      <name val="Calibri"/>
      <family val="2"/>
    </font>
    <font>
      <sz val="11"/>
      <color theme="1"/>
      <name val="Segoe UI Symbol"/>
      <family val="2"/>
      <charset val="1"/>
    </font>
    <font>
      <sz val="11"/>
      <color theme="1"/>
      <name val="Segoe UI Emoji"/>
      <family val="2"/>
    </font>
    <font>
      <sz val="11"/>
      <color theme="1"/>
      <name val="Cambria Math"/>
      <family val="2"/>
    </font>
    <font>
      <sz val="11"/>
      <color theme="1"/>
      <name val="Calibri"/>
      <family val="2"/>
      <charset val="1"/>
    </font>
    <font>
      <sz val="11"/>
      <color theme="1"/>
      <name val="等线"/>
      <family val="2"/>
      <charset val="134"/>
    </font>
    <font>
      <sz val="11"/>
      <color theme="1"/>
      <name val="Cambria Math"/>
      <family val="2"/>
      <charset val="1"/>
    </font>
    <font>
      <sz val="11"/>
      <color theme="1"/>
      <name val="Segoe UI Historic"/>
      <family val="2"/>
    </font>
    <font>
      <sz val="11"/>
      <color theme="1"/>
      <name val="Yu Gothic"/>
      <family val="2"/>
      <charset val="128"/>
    </font>
    <font>
      <b/>
      <sz val="11"/>
      <color rgb="FF000000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7" fillId="3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8" fillId="3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20" fillId="3" borderId="0" xfId="0" applyFont="1" applyFill="1">
      <alignment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25" fillId="3" borderId="0" xfId="0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80" fontId="40" fillId="0" borderId="0" xfId="1" applyNumberFormat="1" applyFon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tabSelected="1" workbookViewId="0">
      <pane ySplit="1" topLeftCell="A89" activePane="bottomLeft" state="frozen"/>
      <selection pane="bottomLeft" activeCell="H113" sqref="H113"/>
    </sheetView>
  </sheetViews>
  <sheetFormatPr defaultColWidth="9" defaultRowHeight="14.4"/>
  <cols>
    <col min="1" max="1" width="4.90625" style="1" bestFit="1" customWidth="1"/>
    <col min="2" max="2" width="21.6328125" style="1" bestFit="1" customWidth="1"/>
    <col min="3" max="3" width="70.453125" style="3" customWidth="1"/>
    <col min="4" max="4" width="5.81640625" style="1" bestFit="1" customWidth="1"/>
    <col min="5" max="6" width="4.81640625" style="1" customWidth="1"/>
    <col min="7" max="7" width="5.26953125" style="1" customWidth="1"/>
    <col min="8" max="8" width="8.453125" style="1" bestFit="1" customWidth="1"/>
    <col min="9" max="9" width="8.453125" style="1" customWidth="1"/>
    <col min="10" max="10" width="8.36328125" style="1" customWidth="1"/>
    <col min="11" max="11" width="8.1796875" style="1" customWidth="1"/>
    <col min="12" max="12" width="8.453125" style="1" customWidth="1"/>
    <col min="13" max="13" width="9" style="1" customWidth="1"/>
    <col min="14" max="14" width="9" style="54" customWidth="1"/>
    <col min="15" max="15" width="7.453125" style="54" customWidth="1"/>
    <col min="16" max="16" width="7.6328125" style="59" customWidth="1"/>
    <col min="17" max="16384" width="9" style="1"/>
  </cols>
  <sheetData>
    <row r="1" spans="1:17" s="2" customFormat="1" ht="28.8">
      <c r="A1" s="2" t="s">
        <v>724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730</v>
      </c>
      <c r="H1" s="4" t="s">
        <v>5</v>
      </c>
      <c r="I1" s="48" t="s">
        <v>720</v>
      </c>
      <c r="J1" s="4" t="s">
        <v>330</v>
      </c>
      <c r="K1" s="6" t="s">
        <v>49</v>
      </c>
      <c r="L1" s="6" t="s">
        <v>50</v>
      </c>
      <c r="M1" s="6" t="s">
        <v>51</v>
      </c>
      <c r="N1" s="55" t="s">
        <v>731</v>
      </c>
      <c r="O1" s="2" t="s">
        <v>732</v>
      </c>
      <c r="P1" s="57">
        <v>161</v>
      </c>
    </row>
    <row r="2" spans="1:17" s="2" customFormat="1">
      <c r="A2" s="7">
        <v>1</v>
      </c>
      <c r="B2" s="8" t="s">
        <v>38</v>
      </c>
      <c r="C2" s="7" t="s">
        <v>39</v>
      </c>
      <c r="D2" s="7">
        <v>-1</v>
      </c>
      <c r="E2" s="7">
        <v>9</v>
      </c>
      <c r="F2" s="7">
        <v>9</v>
      </c>
      <c r="G2" s="7">
        <v>1</v>
      </c>
      <c r="H2" s="7"/>
      <c r="I2" s="49"/>
      <c r="J2" s="7"/>
      <c r="K2" s="7">
        <f>D2*E2</f>
        <v>-9</v>
      </c>
      <c r="L2" s="7">
        <f>D2*F2</f>
        <v>-9</v>
      </c>
      <c r="M2" s="10">
        <f>AVERAGE(K2,L2)</f>
        <v>-9</v>
      </c>
      <c r="N2" s="56">
        <f>1/(TRUNC($P$1/9))</f>
        <v>5.8823529411764705E-2</v>
      </c>
      <c r="O2" s="53">
        <f>IF(G2=1,1/COUNTIF($G$2:$G$8,1),G2/2*$P$1/161*(PI()/10))</f>
        <v>0.16666666666666666</v>
      </c>
      <c r="P2" s="58">
        <f>N2*O2</f>
        <v>9.8039215686274508E-3</v>
      </c>
      <c r="Q2" s="51"/>
    </row>
    <row r="3" spans="1:17">
      <c r="A3" s="7">
        <v>1</v>
      </c>
      <c r="B3" s="7" t="s">
        <v>6</v>
      </c>
      <c r="C3" s="7" t="s">
        <v>7</v>
      </c>
      <c r="D3" s="7">
        <v>1</v>
      </c>
      <c r="E3" s="7">
        <v>6</v>
      </c>
      <c r="F3" s="7">
        <v>11</v>
      </c>
      <c r="G3" s="7">
        <v>1</v>
      </c>
      <c r="J3" s="7"/>
      <c r="K3" s="7">
        <f>D3*E3</f>
        <v>6</v>
      </c>
      <c r="L3" s="7">
        <f>D3*F3</f>
        <v>11</v>
      </c>
      <c r="M3" s="10">
        <f t="shared" ref="M3:M5" si="0">AVERAGE(K3,L3)</f>
        <v>8.5</v>
      </c>
      <c r="N3" s="56">
        <f t="shared" ref="N3:N66" si="1">1/(TRUNC($P$1/9))</f>
        <v>5.8823529411764705E-2</v>
      </c>
      <c r="O3" s="53">
        <f t="shared" ref="O3:O7" si="2">IF(G3=1,1/COUNTIF($G$2:$G$8,1),G3/2*$P$1/161*(PI()/10))</f>
        <v>0.16666666666666666</v>
      </c>
      <c r="P3" s="58">
        <f t="shared" ref="P3:P66" si="3">N3*O3</f>
        <v>9.8039215686274508E-3</v>
      </c>
      <c r="Q3" s="51"/>
    </row>
    <row r="4" spans="1:17">
      <c r="A4" s="7">
        <v>1</v>
      </c>
      <c r="B4" s="10" t="s">
        <v>53</v>
      </c>
      <c r="C4" s="11" t="s">
        <v>54</v>
      </c>
      <c r="D4" s="7">
        <v>1</v>
      </c>
      <c r="E4" s="10">
        <v>2</v>
      </c>
      <c r="F4" s="10">
        <v>5</v>
      </c>
      <c r="G4" s="7">
        <v>1</v>
      </c>
      <c r="H4" s="10"/>
      <c r="I4" s="50"/>
      <c r="J4" s="10"/>
      <c r="K4" s="7">
        <f>D4*E4</f>
        <v>2</v>
      </c>
      <c r="L4" s="7">
        <f>D4*F4</f>
        <v>5</v>
      </c>
      <c r="M4" s="10">
        <f t="shared" si="0"/>
        <v>3.5</v>
      </c>
      <c r="N4" s="56">
        <f t="shared" si="1"/>
        <v>5.8823529411764705E-2</v>
      </c>
      <c r="O4" s="53">
        <f t="shared" si="2"/>
        <v>0.16666666666666666</v>
      </c>
      <c r="P4" s="58">
        <f t="shared" si="3"/>
        <v>9.8039215686274508E-3</v>
      </c>
      <c r="Q4" s="51"/>
    </row>
    <row r="5" spans="1:17">
      <c r="A5" s="7">
        <v>1</v>
      </c>
      <c r="B5" s="12" t="s">
        <v>52</v>
      </c>
      <c r="C5" s="11" t="s">
        <v>55</v>
      </c>
      <c r="D5" s="7">
        <v>-1</v>
      </c>
      <c r="E5" s="10">
        <v>7</v>
      </c>
      <c r="F5" s="10">
        <v>14</v>
      </c>
      <c r="G5" s="7">
        <v>1</v>
      </c>
      <c r="H5" s="10"/>
      <c r="I5" s="50"/>
      <c r="J5" s="10"/>
      <c r="K5" s="7">
        <f>D5*E5</f>
        <v>-7</v>
      </c>
      <c r="L5" s="7">
        <f>D5*F5</f>
        <v>-14</v>
      </c>
      <c r="M5" s="10">
        <f t="shared" si="0"/>
        <v>-10.5</v>
      </c>
      <c r="N5" s="56">
        <f t="shared" si="1"/>
        <v>5.8823529411764705E-2</v>
      </c>
      <c r="O5" s="53">
        <f t="shared" si="2"/>
        <v>0.16666666666666666</v>
      </c>
      <c r="P5" s="58">
        <f t="shared" si="3"/>
        <v>9.8039215686274508E-3</v>
      </c>
      <c r="Q5" s="51"/>
    </row>
    <row r="6" spans="1:17">
      <c r="A6" s="7">
        <v>1</v>
      </c>
      <c r="B6" s="7" t="s">
        <v>40</v>
      </c>
      <c r="C6" s="7" t="s">
        <v>41</v>
      </c>
      <c r="D6" s="7">
        <v>2</v>
      </c>
      <c r="E6" s="7">
        <v>1</v>
      </c>
      <c r="F6" s="7">
        <v>1</v>
      </c>
      <c r="G6" s="7">
        <v>1.4</v>
      </c>
      <c r="H6" s="7" t="b">
        <v>1</v>
      </c>
      <c r="I6" s="49"/>
      <c r="J6" s="7"/>
      <c r="K6" s="7">
        <f>D6*E6</f>
        <v>2</v>
      </c>
      <c r="L6" s="7">
        <f>D6*F6</f>
        <v>2</v>
      </c>
      <c r="M6" s="10">
        <f>AVERAGE(K6,L6)</f>
        <v>2</v>
      </c>
      <c r="N6" s="56">
        <f t="shared" si="1"/>
        <v>5.8823529411764705E-2</v>
      </c>
      <c r="O6" s="53">
        <f t="shared" si="2"/>
        <v>0.2199114857512855</v>
      </c>
      <c r="P6" s="58">
        <f t="shared" si="3"/>
        <v>1.2935969750075616E-2</v>
      </c>
      <c r="Q6" s="51"/>
    </row>
    <row r="7" spans="1:17" ht="28.8">
      <c r="A7" s="7">
        <v>1</v>
      </c>
      <c r="B7" s="10" t="s">
        <v>112</v>
      </c>
      <c r="C7" s="11" t="s">
        <v>192</v>
      </c>
      <c r="D7" s="7">
        <v>1</v>
      </c>
      <c r="E7" s="7">
        <v>18</v>
      </c>
      <c r="F7" s="7">
        <v>18</v>
      </c>
      <c r="G7" s="7">
        <v>1</v>
      </c>
      <c r="H7" s="7"/>
      <c r="I7" s="49"/>
      <c r="J7" s="7"/>
      <c r="K7" s="7">
        <f>D7*E7</f>
        <v>18</v>
      </c>
      <c r="L7" s="7">
        <f>D7*F7</f>
        <v>18</v>
      </c>
      <c r="M7" s="10">
        <f t="shared" ref="M7:M29" si="4">AVERAGE(K7,L7)</f>
        <v>18</v>
      </c>
      <c r="N7" s="56">
        <f t="shared" si="1"/>
        <v>5.8823529411764705E-2</v>
      </c>
      <c r="O7" s="53">
        <f t="shared" si="2"/>
        <v>0.16666666666666666</v>
      </c>
      <c r="P7" s="58">
        <f t="shared" si="3"/>
        <v>9.8039215686274508E-3</v>
      </c>
      <c r="Q7" s="51"/>
    </row>
    <row r="8" spans="1:17">
      <c r="A8" s="7">
        <v>1</v>
      </c>
      <c r="B8" s="7" t="s">
        <v>125</v>
      </c>
      <c r="C8" s="7" t="s">
        <v>126</v>
      </c>
      <c r="D8" s="7">
        <v>1</v>
      </c>
      <c r="E8" s="7">
        <v>8</v>
      </c>
      <c r="F8" s="7">
        <v>12</v>
      </c>
      <c r="G8" s="7">
        <v>1</v>
      </c>
      <c r="H8" s="7"/>
      <c r="I8" s="49"/>
      <c r="J8" s="7"/>
      <c r="K8" s="7">
        <f>D8*E8</f>
        <v>8</v>
      </c>
      <c r="L8" s="7">
        <f>D8*F8</f>
        <v>12</v>
      </c>
      <c r="M8" s="10">
        <f>AVERAGE(K8,L8)</f>
        <v>10</v>
      </c>
      <c r="N8" s="56">
        <f t="shared" si="1"/>
        <v>5.8823529411764705E-2</v>
      </c>
      <c r="O8" s="53">
        <f>IF(G8=1,1/COUNTIF($G$2:$G$8,1),G8/2*$P$1/161*(PI()/10))</f>
        <v>0.16666666666666666</v>
      </c>
      <c r="P8" s="58">
        <f t="shared" si="3"/>
        <v>9.8039215686274508E-3</v>
      </c>
      <c r="Q8" s="51"/>
    </row>
    <row r="9" spans="1:17">
      <c r="A9" s="7">
        <v>2</v>
      </c>
      <c r="B9" s="7" t="s">
        <v>44</v>
      </c>
      <c r="C9" s="7" t="s">
        <v>451</v>
      </c>
      <c r="D9" s="7">
        <v>2</v>
      </c>
      <c r="E9" s="7">
        <v>10</v>
      </c>
      <c r="F9" s="7">
        <v>10</v>
      </c>
      <c r="G9" s="7">
        <v>1.1000000000000001</v>
      </c>
      <c r="H9" s="7" t="b">
        <v>1</v>
      </c>
      <c r="I9" s="49"/>
      <c r="J9" s="7"/>
      <c r="K9" s="7">
        <f>D9*E9</f>
        <v>20</v>
      </c>
      <c r="L9" s="7">
        <f>D9*F9</f>
        <v>20</v>
      </c>
      <c r="M9" s="10">
        <f t="shared" si="4"/>
        <v>20</v>
      </c>
      <c r="N9" s="56">
        <f t="shared" si="1"/>
        <v>5.8823529411764705E-2</v>
      </c>
      <c r="O9" s="53">
        <f>IF(G9=1,1/COUNTIF($G$9:$G$14,1),G9/2*$P$1/161*(PI()/10))</f>
        <v>0.17278759594743864</v>
      </c>
      <c r="P9" s="58">
        <f t="shared" si="3"/>
        <v>1.0163976232202273E-2</v>
      </c>
      <c r="Q9" s="51"/>
    </row>
    <row r="10" spans="1:17">
      <c r="A10" s="7">
        <v>2</v>
      </c>
      <c r="B10" s="10" t="s">
        <v>31</v>
      </c>
      <c r="C10" s="11" t="s">
        <v>32</v>
      </c>
      <c r="D10" s="7">
        <v>2</v>
      </c>
      <c r="E10" s="7">
        <v>5</v>
      </c>
      <c r="F10" s="7">
        <v>5</v>
      </c>
      <c r="G10" s="7">
        <v>1</v>
      </c>
      <c r="H10" s="7" t="b">
        <v>1</v>
      </c>
      <c r="I10" s="49"/>
      <c r="J10" s="7"/>
      <c r="K10" s="7">
        <f>D10*E10</f>
        <v>10</v>
      </c>
      <c r="L10" s="7">
        <f>D10*F10</f>
        <v>10</v>
      </c>
      <c r="M10" s="10">
        <f>AVERAGE(K10,L10)</f>
        <v>10</v>
      </c>
      <c r="N10" s="56">
        <f t="shared" si="1"/>
        <v>5.8823529411764705E-2</v>
      </c>
      <c r="O10" s="53">
        <f t="shared" ref="O10:O15" si="5">IF(G10=1,1/COUNTIF($G$9:$G$14,1),G10/2*$P$1/161*(PI()/10))</f>
        <v>0.2</v>
      </c>
      <c r="P10" s="58">
        <f t="shared" si="3"/>
        <v>1.1764705882352941E-2</v>
      </c>
      <c r="Q10" s="51"/>
    </row>
    <row r="11" spans="1:17">
      <c r="A11" s="7">
        <v>2</v>
      </c>
      <c r="B11" s="12" t="s">
        <v>70</v>
      </c>
      <c r="C11" s="11" t="s">
        <v>71</v>
      </c>
      <c r="D11" s="7">
        <v>-2</v>
      </c>
      <c r="E11" s="7">
        <v>14</v>
      </c>
      <c r="F11" s="7">
        <v>23</v>
      </c>
      <c r="G11" s="7">
        <v>1</v>
      </c>
      <c r="H11" s="7"/>
      <c r="I11" s="49"/>
      <c r="J11" s="7"/>
      <c r="K11" s="7">
        <f>D11*E11</f>
        <v>-28</v>
      </c>
      <c r="L11" s="7">
        <f>D11*F11</f>
        <v>-46</v>
      </c>
      <c r="M11" s="10">
        <f t="shared" si="4"/>
        <v>-37</v>
      </c>
      <c r="N11" s="56">
        <f t="shared" si="1"/>
        <v>5.8823529411764705E-2</v>
      </c>
      <c r="O11" s="53">
        <f t="shared" si="5"/>
        <v>0.2</v>
      </c>
      <c r="P11" s="58">
        <f t="shared" si="3"/>
        <v>1.1764705882352941E-2</v>
      </c>
      <c r="Q11" s="51"/>
    </row>
    <row r="12" spans="1:17">
      <c r="A12" s="7">
        <v>2</v>
      </c>
      <c r="B12" s="7" t="s">
        <v>59</v>
      </c>
      <c r="C12" s="7" t="s">
        <v>60</v>
      </c>
      <c r="D12" s="7">
        <v>2</v>
      </c>
      <c r="E12" s="7">
        <v>16</v>
      </c>
      <c r="F12" s="7">
        <v>26</v>
      </c>
      <c r="G12" s="7">
        <v>1</v>
      </c>
      <c r="H12" s="7"/>
      <c r="I12" s="49"/>
      <c r="J12" s="7"/>
      <c r="K12" s="7">
        <f>D12*E12</f>
        <v>32</v>
      </c>
      <c r="L12" s="7">
        <f>D12*F12</f>
        <v>52</v>
      </c>
      <c r="M12" s="10">
        <f t="shared" si="4"/>
        <v>42</v>
      </c>
      <c r="N12" s="56">
        <f t="shared" si="1"/>
        <v>5.8823529411764705E-2</v>
      </c>
      <c r="O12" s="53">
        <f t="shared" si="5"/>
        <v>0.2</v>
      </c>
      <c r="P12" s="58">
        <f t="shared" si="3"/>
        <v>1.1764705882352941E-2</v>
      </c>
      <c r="Q12" s="51"/>
    </row>
    <row r="13" spans="1:17">
      <c r="A13" s="7">
        <v>2</v>
      </c>
      <c r="B13" s="7" t="s">
        <v>14</v>
      </c>
      <c r="C13" s="7" t="s">
        <v>15</v>
      </c>
      <c r="D13" s="7">
        <v>2</v>
      </c>
      <c r="E13" s="10">
        <v>21</v>
      </c>
      <c r="F13" s="10">
        <v>23</v>
      </c>
      <c r="G13" s="7">
        <v>1</v>
      </c>
      <c r="H13" s="10"/>
      <c r="I13" s="50"/>
      <c r="J13" s="10"/>
      <c r="K13" s="7">
        <f>D13*E13</f>
        <v>42</v>
      </c>
      <c r="L13" s="7">
        <f>D13*F13</f>
        <v>46</v>
      </c>
      <c r="M13" s="10">
        <f t="shared" si="4"/>
        <v>44</v>
      </c>
      <c r="N13" s="56">
        <f t="shared" si="1"/>
        <v>5.8823529411764705E-2</v>
      </c>
      <c r="O13" s="53">
        <f t="shared" si="5"/>
        <v>0.2</v>
      </c>
      <c r="P13" s="58">
        <f t="shared" si="3"/>
        <v>1.1764705882352941E-2</v>
      </c>
      <c r="Q13" s="51"/>
    </row>
    <row r="14" spans="1:17">
      <c r="A14" s="7">
        <v>2</v>
      </c>
      <c r="B14" s="7" t="s">
        <v>116</v>
      </c>
      <c r="C14" s="7" t="s">
        <v>190</v>
      </c>
      <c r="D14" s="7">
        <v>2</v>
      </c>
      <c r="E14" s="7">
        <v>11</v>
      </c>
      <c r="F14" s="7">
        <v>29</v>
      </c>
      <c r="G14" s="7">
        <v>1</v>
      </c>
      <c r="H14" s="7"/>
      <c r="I14" s="49"/>
      <c r="J14" s="7"/>
      <c r="K14" s="7">
        <f>D14*E14</f>
        <v>22</v>
      </c>
      <c r="L14" s="7">
        <f>D14*F14</f>
        <v>58</v>
      </c>
      <c r="M14" s="10">
        <f t="shared" si="4"/>
        <v>40</v>
      </c>
      <c r="N14" s="56">
        <f t="shared" si="1"/>
        <v>5.8823529411764705E-2</v>
      </c>
      <c r="O14" s="53">
        <f t="shared" si="5"/>
        <v>0.2</v>
      </c>
      <c r="P14" s="58">
        <f t="shared" si="3"/>
        <v>1.1764705882352941E-2</v>
      </c>
      <c r="Q14" s="51"/>
    </row>
    <row r="15" spans="1:17">
      <c r="A15" s="7">
        <v>3</v>
      </c>
      <c r="B15" s="10" t="s">
        <v>56</v>
      </c>
      <c r="C15" s="11" t="s">
        <v>57</v>
      </c>
      <c r="D15" s="7">
        <v>3</v>
      </c>
      <c r="E15" s="7">
        <v>19</v>
      </c>
      <c r="F15" s="7">
        <v>26</v>
      </c>
      <c r="G15" s="7">
        <v>1</v>
      </c>
      <c r="J15" s="7"/>
      <c r="K15" s="7">
        <f>D15*E15</f>
        <v>57</v>
      </c>
      <c r="L15" s="7">
        <f>D15*F15</f>
        <v>78</v>
      </c>
      <c r="M15" s="10">
        <f>AVERAGE(K15,L15)</f>
        <v>67.5</v>
      </c>
      <c r="N15" s="56">
        <f t="shared" si="1"/>
        <v>5.8823529411764705E-2</v>
      </c>
      <c r="O15" s="53">
        <f>IF(G15=1,1/COUNTIF($G$15:$G$20,1),G15/2*$P$1/161*(PI()/10))</f>
        <v>0.25</v>
      </c>
      <c r="P15" s="58">
        <f t="shared" si="3"/>
        <v>1.4705882352941176E-2</v>
      </c>
      <c r="Q15" s="51"/>
    </row>
    <row r="16" spans="1:17">
      <c r="A16" s="7">
        <v>3</v>
      </c>
      <c r="B16" s="7" t="s">
        <v>10</v>
      </c>
      <c r="C16" s="7" t="s">
        <v>11</v>
      </c>
      <c r="D16" s="7">
        <v>3</v>
      </c>
      <c r="E16" s="7">
        <v>14</v>
      </c>
      <c r="F16" s="7">
        <v>18</v>
      </c>
      <c r="G16" s="7">
        <v>1</v>
      </c>
      <c r="H16" s="7"/>
      <c r="I16" s="49"/>
      <c r="J16" s="7"/>
      <c r="K16" s="7">
        <f>D16*E16</f>
        <v>42</v>
      </c>
      <c r="L16" s="7">
        <f>D16*F16</f>
        <v>54</v>
      </c>
      <c r="M16" s="10">
        <f t="shared" si="4"/>
        <v>48</v>
      </c>
      <c r="N16" s="56">
        <f t="shared" si="1"/>
        <v>5.8823529411764705E-2</v>
      </c>
      <c r="O16" s="53">
        <f t="shared" ref="O16:O21" si="6">IF(G16=1,1/COUNTIF($G$15:$G$20,1),G16/2*$P$1/161*(PI()/10))</f>
        <v>0.25</v>
      </c>
      <c r="P16" s="58">
        <f t="shared" si="3"/>
        <v>1.4705882352941176E-2</v>
      </c>
      <c r="Q16" s="51"/>
    </row>
    <row r="17" spans="1:17">
      <c r="A17" s="1">
        <v>3</v>
      </c>
      <c r="B17" s="7" t="s">
        <v>105</v>
      </c>
      <c r="C17" s="7" t="s">
        <v>453</v>
      </c>
      <c r="D17" s="7">
        <v>1</v>
      </c>
      <c r="E17" s="10">
        <v>1</v>
      </c>
      <c r="F17" s="10">
        <v>1</v>
      </c>
      <c r="G17" s="7">
        <v>0.8</v>
      </c>
      <c r="H17" s="7" t="b">
        <v>1</v>
      </c>
      <c r="I17" s="49"/>
      <c r="J17" s="7"/>
      <c r="K17" s="7">
        <f>D17*E17</f>
        <v>1</v>
      </c>
      <c r="L17" s="7">
        <f>D17*F17</f>
        <v>1</v>
      </c>
      <c r="M17" s="10">
        <f>AVERAGE(K17,L17)</f>
        <v>1</v>
      </c>
      <c r="N17" s="56">
        <f t="shared" si="1"/>
        <v>5.8823529411764705E-2</v>
      </c>
      <c r="O17" s="53">
        <f t="shared" si="6"/>
        <v>0.12566370614359174</v>
      </c>
      <c r="P17" s="58">
        <f t="shared" si="3"/>
        <v>7.3919827143289259E-3</v>
      </c>
      <c r="Q17" s="51"/>
    </row>
    <row r="18" spans="1:17">
      <c r="A18" s="7">
        <v>3</v>
      </c>
      <c r="B18" s="7" t="s">
        <v>114</v>
      </c>
      <c r="C18" s="7" t="s">
        <v>191</v>
      </c>
      <c r="D18" s="7">
        <v>3</v>
      </c>
      <c r="E18" s="7">
        <v>11</v>
      </c>
      <c r="F18" s="7">
        <v>15</v>
      </c>
      <c r="G18" s="7">
        <v>1</v>
      </c>
      <c r="H18" s="7"/>
      <c r="I18" s="49"/>
      <c r="J18" s="7"/>
      <c r="K18" s="7">
        <f>D18*E18</f>
        <v>33</v>
      </c>
      <c r="L18" s="7">
        <f>D18*F18</f>
        <v>45</v>
      </c>
      <c r="M18" s="10">
        <f t="shared" si="4"/>
        <v>39</v>
      </c>
      <c r="N18" s="56">
        <f t="shared" si="1"/>
        <v>5.8823529411764705E-2</v>
      </c>
      <c r="O18" s="53">
        <f t="shared" si="6"/>
        <v>0.25</v>
      </c>
      <c r="P18" s="58">
        <f t="shared" si="3"/>
        <v>1.4705882352941176E-2</v>
      </c>
      <c r="Q18" s="51"/>
    </row>
    <row r="19" spans="1:17">
      <c r="A19" s="7">
        <v>3</v>
      </c>
      <c r="B19" s="10" t="s">
        <v>26</v>
      </c>
      <c r="C19" s="11" t="s">
        <v>34</v>
      </c>
      <c r="D19" s="7">
        <v>1</v>
      </c>
      <c r="E19" s="7">
        <v>5</v>
      </c>
      <c r="F19" s="7">
        <v>5</v>
      </c>
      <c r="G19" s="7">
        <v>1.2</v>
      </c>
      <c r="H19" s="7" t="b">
        <v>1</v>
      </c>
      <c r="I19" s="49"/>
      <c r="J19" s="7"/>
      <c r="K19" s="7">
        <f>D19*E19</f>
        <v>5</v>
      </c>
      <c r="L19" s="7">
        <f>D19*F19</f>
        <v>5</v>
      </c>
      <c r="M19" s="10">
        <f t="shared" si="4"/>
        <v>5</v>
      </c>
      <c r="N19" s="56">
        <f t="shared" si="1"/>
        <v>5.8823529411764705E-2</v>
      </c>
      <c r="O19" s="53">
        <f t="shared" si="6"/>
        <v>0.18849555921538758</v>
      </c>
      <c r="P19" s="58">
        <f t="shared" si="3"/>
        <v>1.1087974071493386E-2</v>
      </c>
      <c r="Q19" s="51"/>
    </row>
    <row r="20" spans="1:17">
      <c r="A20" s="7">
        <v>3</v>
      </c>
      <c r="B20" s="12" t="s">
        <v>72</v>
      </c>
      <c r="C20" s="11" t="s">
        <v>452</v>
      </c>
      <c r="D20" s="7">
        <v>-4</v>
      </c>
      <c r="E20" s="7">
        <v>26</v>
      </c>
      <c r="F20" s="7">
        <v>39</v>
      </c>
      <c r="G20" s="7">
        <v>1</v>
      </c>
      <c r="H20" s="7"/>
      <c r="I20" s="49"/>
      <c r="J20" s="7"/>
      <c r="K20" s="7">
        <f>D20*E20</f>
        <v>-104</v>
      </c>
      <c r="L20" s="7">
        <f>D20*F20</f>
        <v>-156</v>
      </c>
      <c r="M20" s="10">
        <f t="shared" si="4"/>
        <v>-130</v>
      </c>
      <c r="N20" s="56">
        <f t="shared" si="1"/>
        <v>5.8823529411764705E-2</v>
      </c>
      <c r="O20" s="53">
        <f t="shared" si="6"/>
        <v>0.25</v>
      </c>
      <c r="P20" s="58">
        <f t="shared" si="3"/>
        <v>1.4705882352941176E-2</v>
      </c>
      <c r="Q20" s="51"/>
    </row>
    <row r="21" spans="1:17">
      <c r="A21" s="7">
        <v>4</v>
      </c>
      <c r="B21" s="9" t="s">
        <v>332</v>
      </c>
      <c r="C21" s="9" t="s">
        <v>333</v>
      </c>
      <c r="D21" s="7">
        <v>1</v>
      </c>
      <c r="E21" s="7">
        <v>10</v>
      </c>
      <c r="F21" s="7">
        <v>10</v>
      </c>
      <c r="G21" s="7">
        <v>1.1000000000000001</v>
      </c>
      <c r="H21" s="7" t="b">
        <v>1</v>
      </c>
      <c r="I21" s="49"/>
      <c r="J21" s="7"/>
      <c r="K21" s="7">
        <f>D21*E21</f>
        <v>10</v>
      </c>
      <c r="L21" s="7">
        <f>D21*F21</f>
        <v>10</v>
      </c>
      <c r="M21" s="10">
        <f t="shared" si="4"/>
        <v>10</v>
      </c>
      <c r="N21" s="56">
        <f t="shared" si="1"/>
        <v>5.8823529411764705E-2</v>
      </c>
      <c r="O21" s="53">
        <f>IF(G21=1,1/COUNTIF($G$21:$G$27,1),G21/2*$P$1/161*(PI()/10))</f>
        <v>0.17278759594743864</v>
      </c>
      <c r="P21" s="58">
        <f t="shared" si="3"/>
        <v>1.0163976232202273E-2</v>
      </c>
      <c r="Q21" s="51"/>
    </row>
    <row r="22" spans="1:17">
      <c r="A22" s="7">
        <v>4</v>
      </c>
      <c r="B22" s="7" t="s">
        <v>16</v>
      </c>
      <c r="C22" s="7" t="s">
        <v>17</v>
      </c>
      <c r="D22" s="7">
        <v>4</v>
      </c>
      <c r="E22" s="7">
        <v>37</v>
      </c>
      <c r="F22" s="7">
        <v>37</v>
      </c>
      <c r="G22" s="7">
        <v>1</v>
      </c>
      <c r="H22" s="7"/>
      <c r="I22" s="49"/>
      <c r="J22" s="7"/>
      <c r="K22" s="7">
        <f>D22*E22</f>
        <v>148</v>
      </c>
      <c r="L22" s="7">
        <f>D22*F22</f>
        <v>148</v>
      </c>
      <c r="M22" s="10">
        <f t="shared" si="4"/>
        <v>148</v>
      </c>
      <c r="N22" s="56">
        <f t="shared" si="1"/>
        <v>5.8823529411764705E-2</v>
      </c>
      <c r="O22" s="53">
        <f t="shared" ref="O22:O27" si="7">IF(G22=1,1/COUNTIF($G$21:$G$27,1),G22/2*$P$1/161*(PI()/10))</f>
        <v>0.2</v>
      </c>
      <c r="P22" s="58">
        <f t="shared" si="3"/>
        <v>1.1764705882352941E-2</v>
      </c>
      <c r="Q22" s="51"/>
    </row>
    <row r="23" spans="1:17">
      <c r="A23" s="7">
        <v>4</v>
      </c>
      <c r="B23" s="8" t="s">
        <v>73</v>
      </c>
      <c r="C23" s="7" t="s">
        <v>74</v>
      </c>
      <c r="D23" s="7">
        <v>-5</v>
      </c>
      <c r="E23" s="7">
        <v>30</v>
      </c>
      <c r="F23" s="7">
        <v>34</v>
      </c>
      <c r="G23" s="7">
        <v>1</v>
      </c>
      <c r="H23" s="7"/>
      <c r="I23" s="49"/>
      <c r="J23" s="7"/>
      <c r="K23" s="7">
        <f>D23*E23</f>
        <v>-150</v>
      </c>
      <c r="L23" s="7">
        <f>D23*F23</f>
        <v>-170</v>
      </c>
      <c r="M23" s="10">
        <f>AVERAGE(K23,L23)</f>
        <v>-160</v>
      </c>
      <c r="N23" s="56">
        <f t="shared" si="1"/>
        <v>5.8823529411764705E-2</v>
      </c>
      <c r="O23" s="53">
        <f t="shared" si="7"/>
        <v>0.2</v>
      </c>
      <c r="P23" s="58">
        <f t="shared" si="3"/>
        <v>1.1764705882352941E-2</v>
      </c>
      <c r="Q23" s="51"/>
    </row>
    <row r="24" spans="1:17">
      <c r="A24" s="7">
        <v>4</v>
      </c>
      <c r="B24" s="7" t="s">
        <v>20</v>
      </c>
      <c r="C24" s="7" t="s">
        <v>61</v>
      </c>
      <c r="D24" s="7">
        <v>4</v>
      </c>
      <c r="E24" s="7">
        <v>23</v>
      </c>
      <c r="F24" s="7">
        <v>31</v>
      </c>
      <c r="G24" s="7">
        <v>1</v>
      </c>
      <c r="H24" s="7"/>
      <c r="I24" s="49"/>
      <c r="J24" s="7"/>
      <c r="K24" s="7">
        <f>D24*E24</f>
        <v>92</v>
      </c>
      <c r="L24" s="7">
        <f>D24*F24</f>
        <v>124</v>
      </c>
      <c r="M24" s="10">
        <f>AVERAGE(K24,L24)</f>
        <v>108</v>
      </c>
      <c r="N24" s="56">
        <f t="shared" si="1"/>
        <v>5.8823529411764705E-2</v>
      </c>
      <c r="O24" s="53">
        <f t="shared" si="7"/>
        <v>0.2</v>
      </c>
      <c r="P24" s="58">
        <f t="shared" si="3"/>
        <v>1.1764705882352941E-2</v>
      </c>
      <c r="Q24" s="51"/>
    </row>
    <row r="25" spans="1:17">
      <c r="A25" s="7">
        <v>4</v>
      </c>
      <c r="B25" s="10" t="s">
        <v>76</v>
      </c>
      <c r="C25" s="11" t="s">
        <v>77</v>
      </c>
      <c r="D25" s="7">
        <v>4</v>
      </c>
      <c r="E25" s="7">
        <v>33</v>
      </c>
      <c r="F25" s="7">
        <v>36</v>
      </c>
      <c r="G25" s="7">
        <v>1</v>
      </c>
      <c r="H25" s="7"/>
      <c r="I25" s="49"/>
      <c r="J25" s="7"/>
      <c r="K25" s="7">
        <f>D25*E25</f>
        <v>132</v>
      </c>
      <c r="L25" s="7">
        <f>D25*F25</f>
        <v>144</v>
      </c>
      <c r="M25" s="10">
        <f t="shared" si="4"/>
        <v>138</v>
      </c>
      <c r="N25" s="56">
        <f t="shared" si="1"/>
        <v>5.8823529411764705E-2</v>
      </c>
      <c r="O25" s="53">
        <f t="shared" si="7"/>
        <v>0.2</v>
      </c>
      <c r="P25" s="58">
        <f t="shared" si="3"/>
        <v>1.1764705882352941E-2</v>
      </c>
      <c r="Q25" s="51"/>
    </row>
    <row r="26" spans="1:17">
      <c r="A26" s="7">
        <v>4</v>
      </c>
      <c r="B26" s="7" t="s">
        <v>108</v>
      </c>
      <c r="C26" s="7" t="s">
        <v>197</v>
      </c>
      <c r="D26" s="7">
        <v>4</v>
      </c>
      <c r="E26" s="10">
        <v>33</v>
      </c>
      <c r="F26" s="10">
        <v>36</v>
      </c>
      <c r="G26" s="7">
        <v>1</v>
      </c>
      <c r="H26" s="10"/>
      <c r="I26" s="50"/>
      <c r="J26" s="10"/>
      <c r="K26" s="10">
        <f>D26*E26</f>
        <v>132</v>
      </c>
      <c r="L26" s="10">
        <f>D26*F26</f>
        <v>144</v>
      </c>
      <c r="M26" s="10">
        <f t="shared" si="4"/>
        <v>138</v>
      </c>
      <c r="N26" s="56">
        <f t="shared" si="1"/>
        <v>5.8823529411764705E-2</v>
      </c>
      <c r="O26" s="53">
        <f t="shared" si="7"/>
        <v>0.2</v>
      </c>
      <c r="P26" s="58">
        <f t="shared" si="3"/>
        <v>1.1764705882352941E-2</v>
      </c>
      <c r="Q26" s="51"/>
    </row>
    <row r="27" spans="1:17">
      <c r="A27" s="7">
        <v>4</v>
      </c>
      <c r="B27" s="10" t="s">
        <v>30</v>
      </c>
      <c r="C27" s="11" t="s">
        <v>36</v>
      </c>
      <c r="D27" s="7">
        <v>1</v>
      </c>
      <c r="E27" s="7">
        <v>5</v>
      </c>
      <c r="F27" s="7">
        <v>5</v>
      </c>
      <c r="G27" s="7">
        <v>1.2</v>
      </c>
      <c r="H27" s="7" t="b">
        <v>1</v>
      </c>
      <c r="I27" s="49"/>
      <c r="J27" s="7"/>
      <c r="K27" s="7">
        <f>D27*E27</f>
        <v>5</v>
      </c>
      <c r="L27" s="7">
        <f>D27*F27</f>
        <v>5</v>
      </c>
      <c r="M27" s="10">
        <f>AVERAGE(K27,L27)</f>
        <v>5</v>
      </c>
      <c r="N27" s="56">
        <f t="shared" si="1"/>
        <v>5.8823529411764705E-2</v>
      </c>
      <c r="O27" s="53">
        <f t="shared" si="7"/>
        <v>0.18849555921538758</v>
      </c>
      <c r="P27" s="58">
        <f t="shared" si="3"/>
        <v>1.1087974071493386E-2</v>
      </c>
      <c r="Q27" s="51"/>
    </row>
    <row r="28" spans="1:17">
      <c r="A28" s="1">
        <v>5</v>
      </c>
      <c r="B28" s="7" t="s">
        <v>18</v>
      </c>
      <c r="C28" s="7" t="s">
        <v>19</v>
      </c>
      <c r="D28" s="7">
        <v>5</v>
      </c>
      <c r="E28" s="7">
        <v>22</v>
      </c>
      <c r="F28" s="7">
        <v>34</v>
      </c>
      <c r="G28" s="7">
        <v>1</v>
      </c>
      <c r="H28" s="7"/>
      <c r="I28" s="49"/>
      <c r="J28" s="7"/>
      <c r="K28" s="7">
        <f>D28*E28</f>
        <v>110</v>
      </c>
      <c r="L28" s="7">
        <f>D28*F28</f>
        <v>170</v>
      </c>
      <c r="M28" s="10">
        <f t="shared" si="4"/>
        <v>140</v>
      </c>
      <c r="N28" s="56">
        <f t="shared" si="1"/>
        <v>5.8823529411764705E-2</v>
      </c>
      <c r="O28" s="53">
        <f>IF(G28=1,1/COUNTIF($G$28:$G$33,1),G28/2*$P$1/161*(PI()/10))</f>
        <v>0.25</v>
      </c>
      <c r="P28" s="58">
        <f t="shared" si="3"/>
        <v>1.4705882352941176E-2</v>
      </c>
      <c r="Q28" s="51"/>
    </row>
    <row r="29" spans="1:17">
      <c r="A29" s="1">
        <v>5</v>
      </c>
      <c r="B29" s="7" t="s">
        <v>110</v>
      </c>
      <c r="C29" s="7" t="s">
        <v>208</v>
      </c>
      <c r="D29" s="7">
        <v>0</v>
      </c>
      <c r="E29" s="7">
        <v>0</v>
      </c>
      <c r="F29" s="7">
        <v>0</v>
      </c>
      <c r="G29" s="7">
        <v>1</v>
      </c>
      <c r="H29" s="7"/>
      <c r="I29" s="49"/>
      <c r="J29" s="7"/>
      <c r="K29" s="7">
        <f>D29*E29</f>
        <v>0</v>
      </c>
      <c r="L29" s="7">
        <f>D29*F29</f>
        <v>0</v>
      </c>
      <c r="M29" s="10">
        <f t="shared" si="4"/>
        <v>0</v>
      </c>
      <c r="N29" s="56">
        <f t="shared" si="1"/>
        <v>5.8823529411764705E-2</v>
      </c>
      <c r="O29" s="53">
        <f t="shared" ref="O29:O33" si="8">IF(G29=1,1/COUNTIF($G$28:$G$33,1),G29/2*$P$1/161*(PI()/10))</f>
        <v>0.25</v>
      </c>
      <c r="P29" s="58">
        <f t="shared" si="3"/>
        <v>1.4705882352941176E-2</v>
      </c>
      <c r="Q29" s="51"/>
    </row>
    <row r="30" spans="1:17">
      <c r="A30" s="1">
        <v>5</v>
      </c>
      <c r="B30" s="7" t="s">
        <v>119</v>
      </c>
      <c r="C30" s="9" t="s">
        <v>120</v>
      </c>
      <c r="D30" s="7">
        <v>1</v>
      </c>
      <c r="E30" s="7">
        <v>2</v>
      </c>
      <c r="F30" s="7">
        <v>2</v>
      </c>
      <c r="G30" s="7">
        <v>0.4</v>
      </c>
      <c r="H30" s="7" t="b">
        <v>1</v>
      </c>
      <c r="I30" s="49"/>
      <c r="J30" s="7"/>
      <c r="K30" s="7">
        <f>D30*E30</f>
        <v>2</v>
      </c>
      <c r="L30" s="7">
        <f>D30*F30</f>
        <v>2</v>
      </c>
      <c r="M30" s="10">
        <f>AVERAGE(K30,L30)</f>
        <v>2</v>
      </c>
      <c r="N30" s="56">
        <f t="shared" si="1"/>
        <v>5.8823529411764705E-2</v>
      </c>
      <c r="O30" s="53">
        <f t="shared" si="8"/>
        <v>6.2831853071795868E-2</v>
      </c>
      <c r="P30" s="58">
        <f t="shared" si="3"/>
        <v>3.695991357164463E-3</v>
      </c>
    </row>
    <row r="31" spans="1:17">
      <c r="A31" s="1">
        <v>5</v>
      </c>
      <c r="B31" s="7" t="s">
        <v>117</v>
      </c>
      <c r="C31" s="9" t="s">
        <v>206</v>
      </c>
      <c r="D31" s="7">
        <v>1</v>
      </c>
      <c r="E31" s="7">
        <v>2</v>
      </c>
      <c r="F31" s="7">
        <v>2</v>
      </c>
      <c r="G31" s="7">
        <v>0.4</v>
      </c>
      <c r="H31" s="7" t="b">
        <v>1</v>
      </c>
      <c r="I31" s="49"/>
      <c r="J31" s="7"/>
      <c r="K31" s="7">
        <f>D31*E31</f>
        <v>2</v>
      </c>
      <c r="L31" s="7">
        <f>D31*F31</f>
        <v>2</v>
      </c>
      <c r="M31" s="10">
        <f>AVERAGE(K31,L31)</f>
        <v>2</v>
      </c>
      <c r="N31" s="56">
        <f t="shared" si="1"/>
        <v>5.8823529411764705E-2</v>
      </c>
      <c r="O31" s="53">
        <f t="shared" si="8"/>
        <v>6.2831853071795868E-2</v>
      </c>
      <c r="P31" s="58">
        <f t="shared" si="3"/>
        <v>3.695991357164463E-3</v>
      </c>
    </row>
    <row r="32" spans="1:17" ht="28.8">
      <c r="A32" s="1">
        <v>5</v>
      </c>
      <c r="B32" s="7" t="s">
        <v>109</v>
      </c>
      <c r="C32" s="9" t="s">
        <v>198</v>
      </c>
      <c r="D32" s="7">
        <v>5</v>
      </c>
      <c r="E32" s="7">
        <v>31</v>
      </c>
      <c r="F32" s="7">
        <v>37</v>
      </c>
      <c r="G32" s="7">
        <v>1</v>
      </c>
      <c r="H32" s="7"/>
      <c r="I32" s="49"/>
      <c r="J32" s="7"/>
      <c r="K32" s="7">
        <f>D32*E32</f>
        <v>155</v>
      </c>
      <c r="L32" s="7">
        <f>D32*F32</f>
        <v>185</v>
      </c>
      <c r="M32" s="10">
        <f>AVERAGE(K32,L32)</f>
        <v>170</v>
      </c>
      <c r="N32" s="56">
        <f t="shared" si="1"/>
        <v>5.8823529411764705E-2</v>
      </c>
      <c r="O32" s="53">
        <f t="shared" si="8"/>
        <v>0.25</v>
      </c>
      <c r="P32" s="58">
        <f t="shared" si="3"/>
        <v>1.4705882352941176E-2</v>
      </c>
    </row>
    <row r="33" spans="1:16">
      <c r="A33" s="1">
        <v>5</v>
      </c>
      <c r="B33" s="7" t="s">
        <v>64</v>
      </c>
      <c r="C33" s="7" t="s">
        <v>65</v>
      </c>
      <c r="D33" s="7">
        <v>5</v>
      </c>
      <c r="E33" s="7">
        <v>32</v>
      </c>
      <c r="F33" s="7">
        <v>46</v>
      </c>
      <c r="G33" s="7">
        <v>1</v>
      </c>
      <c r="H33" s="7"/>
      <c r="I33" s="49"/>
      <c r="J33" s="7"/>
      <c r="K33" s="7">
        <f>D33*E33</f>
        <v>160</v>
      </c>
      <c r="L33" s="7">
        <f>D33*F33</f>
        <v>230</v>
      </c>
      <c r="M33" s="10">
        <f t="shared" ref="M33:M60" si="9">AVERAGE(K33,L33)</f>
        <v>195</v>
      </c>
      <c r="N33" s="56">
        <f t="shared" si="1"/>
        <v>5.8823529411764705E-2</v>
      </c>
      <c r="O33" s="53">
        <f t="shared" si="8"/>
        <v>0.25</v>
      </c>
      <c r="P33" s="58">
        <f t="shared" si="3"/>
        <v>1.4705882352941176E-2</v>
      </c>
    </row>
    <row r="34" spans="1:16">
      <c r="A34" s="1">
        <v>6</v>
      </c>
      <c r="B34" s="7" t="s">
        <v>66</v>
      </c>
      <c r="C34" s="7" t="s">
        <v>69</v>
      </c>
      <c r="D34" s="7">
        <v>6</v>
      </c>
      <c r="E34" s="7">
        <v>31</v>
      </c>
      <c r="F34" s="7">
        <v>48</v>
      </c>
      <c r="G34" s="7">
        <v>1</v>
      </c>
      <c r="H34" s="7"/>
      <c r="I34" s="49"/>
      <c r="J34" s="7"/>
      <c r="K34" s="7">
        <f>D34*E34</f>
        <v>186</v>
      </c>
      <c r="L34" s="7">
        <f>D34*F34</f>
        <v>288</v>
      </c>
      <c r="M34" s="10">
        <f>AVERAGE(K34,L34)</f>
        <v>237</v>
      </c>
      <c r="N34" s="56">
        <f t="shared" si="1"/>
        <v>5.8823529411764705E-2</v>
      </c>
      <c r="O34" s="53">
        <f>IF(G34=1,1/COUNTIF($G$34:$G$40,1),G34/2*$P$1/161*(PI()/10))</f>
        <v>0.16666666666666666</v>
      </c>
      <c r="P34" s="58">
        <f t="shared" si="3"/>
        <v>9.8039215686274508E-3</v>
      </c>
    </row>
    <row r="35" spans="1:16" ht="28.8">
      <c r="A35" s="1">
        <v>6</v>
      </c>
      <c r="B35" s="7" t="s">
        <v>102</v>
      </c>
      <c r="C35" s="9" t="s">
        <v>207</v>
      </c>
      <c r="D35" s="7">
        <v>6</v>
      </c>
      <c r="E35" s="7">
        <v>32</v>
      </c>
      <c r="F35" s="7">
        <v>49</v>
      </c>
      <c r="G35" s="7">
        <v>1</v>
      </c>
      <c r="H35" s="7"/>
      <c r="I35" s="49"/>
      <c r="J35" s="7"/>
      <c r="K35" s="7">
        <f>D35*E35</f>
        <v>192</v>
      </c>
      <c r="L35" s="7">
        <f>D35*F35</f>
        <v>294</v>
      </c>
      <c r="M35" s="10">
        <f t="shared" si="9"/>
        <v>243</v>
      </c>
      <c r="N35" s="56">
        <f t="shared" si="1"/>
        <v>5.8823529411764705E-2</v>
      </c>
      <c r="O35" s="53">
        <f t="shared" ref="O35:O41" si="10">IF(G35=1,1/COUNTIF($G$34:$G$40,1),G35/2*$P$1/161*(PI()/10))</f>
        <v>0.16666666666666666</v>
      </c>
      <c r="P35" s="58">
        <f t="shared" si="3"/>
        <v>9.8039215686274508E-3</v>
      </c>
    </row>
    <row r="36" spans="1:16" ht="28.8">
      <c r="A36" s="1">
        <v>6</v>
      </c>
      <c r="B36" s="10" t="s">
        <v>28</v>
      </c>
      <c r="C36" s="11" t="s">
        <v>37</v>
      </c>
      <c r="D36" s="7">
        <v>1</v>
      </c>
      <c r="E36" s="7">
        <v>5</v>
      </c>
      <c r="F36" s="7">
        <v>5</v>
      </c>
      <c r="G36" s="7">
        <v>1.2</v>
      </c>
      <c r="H36" s="7" t="b">
        <v>1</v>
      </c>
      <c r="I36" s="49"/>
      <c r="J36" s="7"/>
      <c r="K36" s="7">
        <f>D36*E36</f>
        <v>5</v>
      </c>
      <c r="L36" s="7">
        <f>D36*F36</f>
        <v>5</v>
      </c>
      <c r="M36" s="10">
        <f>AVERAGE(K36,L36)</f>
        <v>5</v>
      </c>
      <c r="N36" s="56">
        <f t="shared" si="1"/>
        <v>5.8823529411764705E-2</v>
      </c>
      <c r="O36" s="53">
        <f t="shared" si="10"/>
        <v>0.18849555921538758</v>
      </c>
      <c r="P36" s="58">
        <f t="shared" si="3"/>
        <v>1.1087974071493386E-2</v>
      </c>
    </row>
    <row r="37" spans="1:16" ht="28.8">
      <c r="A37" s="1">
        <v>6</v>
      </c>
      <c r="B37" s="8" t="s">
        <v>103</v>
      </c>
      <c r="C37" s="9" t="s">
        <v>193</v>
      </c>
      <c r="D37" s="7">
        <v>-8</v>
      </c>
      <c r="E37" s="7">
        <v>32</v>
      </c>
      <c r="F37" s="7">
        <v>48</v>
      </c>
      <c r="G37" s="7">
        <v>1</v>
      </c>
      <c r="H37" s="7"/>
      <c r="I37" s="49"/>
      <c r="J37" s="7"/>
      <c r="K37" s="7">
        <f>D37*E37</f>
        <v>-256</v>
      </c>
      <c r="L37" s="7">
        <f>D37*F37</f>
        <v>-384</v>
      </c>
      <c r="M37" s="10">
        <f>AVERAGE(K37,L37)</f>
        <v>-320</v>
      </c>
      <c r="N37" s="56">
        <f t="shared" si="1"/>
        <v>5.8823529411764705E-2</v>
      </c>
      <c r="O37" s="53">
        <f t="shared" si="10"/>
        <v>0.16666666666666666</v>
      </c>
      <c r="P37" s="58">
        <f t="shared" si="3"/>
        <v>9.8039215686274508E-3</v>
      </c>
    </row>
    <row r="38" spans="1:16">
      <c r="A38" s="1">
        <v>6</v>
      </c>
      <c r="B38" s="7" t="s">
        <v>84</v>
      </c>
      <c r="C38" s="7" t="s">
        <v>85</v>
      </c>
      <c r="D38" s="7">
        <v>6</v>
      </c>
      <c r="E38" s="7">
        <v>53</v>
      </c>
      <c r="F38" s="7">
        <v>59</v>
      </c>
      <c r="G38" s="7">
        <v>1</v>
      </c>
      <c r="H38" s="7"/>
      <c r="I38" s="49"/>
      <c r="J38" s="7"/>
      <c r="K38" s="7">
        <f>D38*E38</f>
        <v>318</v>
      </c>
      <c r="L38" s="7">
        <f>D38*F38</f>
        <v>354</v>
      </c>
      <c r="M38" s="10">
        <f t="shared" si="9"/>
        <v>336</v>
      </c>
      <c r="N38" s="56">
        <f t="shared" si="1"/>
        <v>5.8823529411764705E-2</v>
      </c>
      <c r="O38" s="53">
        <f t="shared" si="10"/>
        <v>0.16666666666666666</v>
      </c>
      <c r="P38" s="58">
        <f t="shared" si="3"/>
        <v>9.8039215686274508E-3</v>
      </c>
    </row>
    <row r="39" spans="1:16">
      <c r="A39" s="1">
        <v>6</v>
      </c>
      <c r="B39" s="7" t="s">
        <v>78</v>
      </c>
      <c r="C39" s="7" t="s">
        <v>79</v>
      </c>
      <c r="D39" s="7">
        <v>6</v>
      </c>
      <c r="E39" s="7">
        <v>42</v>
      </c>
      <c r="F39" s="7">
        <v>53</v>
      </c>
      <c r="G39" s="7">
        <v>1</v>
      </c>
      <c r="H39" s="7"/>
      <c r="I39" s="49"/>
      <c r="J39" s="7"/>
      <c r="K39" s="7">
        <f>D39*E39</f>
        <v>252</v>
      </c>
      <c r="L39" s="7">
        <f>D39*F39</f>
        <v>318</v>
      </c>
      <c r="M39" s="10">
        <f t="shared" si="9"/>
        <v>285</v>
      </c>
      <c r="N39" s="56">
        <f t="shared" si="1"/>
        <v>5.8823529411764705E-2</v>
      </c>
      <c r="O39" s="53">
        <f t="shared" si="10"/>
        <v>0.16666666666666666</v>
      </c>
      <c r="P39" s="58">
        <f t="shared" si="3"/>
        <v>9.8039215686274508E-3</v>
      </c>
    </row>
    <row r="40" spans="1:16">
      <c r="A40" s="1">
        <v>6</v>
      </c>
      <c r="B40" s="7" t="s">
        <v>75</v>
      </c>
      <c r="C40" s="7" t="s">
        <v>209</v>
      </c>
      <c r="D40" s="7">
        <v>6</v>
      </c>
      <c r="E40" s="7">
        <v>42</v>
      </c>
      <c r="F40" s="7">
        <v>55</v>
      </c>
      <c r="G40" s="7">
        <v>1</v>
      </c>
      <c r="H40" s="7"/>
      <c r="I40" s="49"/>
      <c r="J40" s="7"/>
      <c r="K40" s="7">
        <f>D40*E40</f>
        <v>252</v>
      </c>
      <c r="L40" s="7">
        <f>D40*F40</f>
        <v>330</v>
      </c>
      <c r="M40" s="10">
        <f>AVERAGE(K40,L40)</f>
        <v>291</v>
      </c>
      <c r="N40" s="56">
        <f t="shared" si="1"/>
        <v>5.8823529411764705E-2</v>
      </c>
      <c r="O40" s="53">
        <f t="shared" si="10"/>
        <v>0.16666666666666666</v>
      </c>
      <c r="P40" s="58">
        <f t="shared" si="3"/>
        <v>9.8039215686274508E-3</v>
      </c>
    </row>
    <row r="41" spans="1:16">
      <c r="A41" s="7">
        <v>7</v>
      </c>
      <c r="B41" s="7" t="s">
        <v>8</v>
      </c>
      <c r="C41" s="7" t="s">
        <v>9</v>
      </c>
      <c r="D41" s="7">
        <v>3</v>
      </c>
      <c r="E41" s="7">
        <v>11</v>
      </c>
      <c r="F41" s="7">
        <v>28</v>
      </c>
      <c r="G41" s="7">
        <v>1</v>
      </c>
      <c r="H41" s="7"/>
      <c r="I41" s="49"/>
      <c r="J41" s="7"/>
      <c r="K41" s="7">
        <f>D41*E41</f>
        <v>33</v>
      </c>
      <c r="L41" s="7">
        <f>D41*F41</f>
        <v>84</v>
      </c>
      <c r="M41" s="10">
        <f>AVERAGE(K41,L41)</f>
        <v>58.5</v>
      </c>
      <c r="N41" s="56">
        <f t="shared" si="1"/>
        <v>5.8823529411764705E-2</v>
      </c>
      <c r="O41" s="53">
        <f>IF(G41=1,1/COUNTIF($G$41:$G$46,1),G41/2*$P$1/161*(PI()/10))</f>
        <v>0.25</v>
      </c>
      <c r="P41" s="58">
        <f t="shared" si="3"/>
        <v>1.4705882352941176E-2</v>
      </c>
    </row>
    <row r="42" spans="1:16">
      <c r="A42" s="1">
        <v>7</v>
      </c>
      <c r="B42" s="10" t="s">
        <v>29</v>
      </c>
      <c r="C42" s="11" t="s">
        <v>33</v>
      </c>
      <c r="D42" s="7">
        <v>1</v>
      </c>
      <c r="E42" s="7">
        <v>5</v>
      </c>
      <c r="F42" s="7">
        <v>5</v>
      </c>
      <c r="G42" s="7">
        <v>1.1000000000000001</v>
      </c>
      <c r="H42" s="7" t="b">
        <v>1</v>
      </c>
      <c r="I42" s="49"/>
      <c r="J42" s="7"/>
      <c r="K42" s="7">
        <f>D42*E42</f>
        <v>5</v>
      </c>
      <c r="L42" s="7">
        <f>D42*F42</f>
        <v>5</v>
      </c>
      <c r="M42" s="10">
        <f>AVERAGE(K42,L42)</f>
        <v>5</v>
      </c>
      <c r="N42" s="56">
        <f t="shared" si="1"/>
        <v>5.8823529411764705E-2</v>
      </c>
      <c r="O42" s="53">
        <f t="shared" ref="O42:O46" si="11">IF(G42=1,1/COUNTIF($G$41:$G$46,1),G42/2*$P$1/161*(PI()/10))</f>
        <v>0.17278759594743864</v>
      </c>
      <c r="P42" s="58">
        <f t="shared" si="3"/>
        <v>1.0163976232202273E-2</v>
      </c>
    </row>
    <row r="43" spans="1:16">
      <c r="A43" s="1">
        <v>7</v>
      </c>
      <c r="B43" s="10" t="s">
        <v>80</v>
      </c>
      <c r="C43" s="11" t="s">
        <v>83</v>
      </c>
      <c r="D43" s="7">
        <v>7</v>
      </c>
      <c r="E43" s="7">
        <v>46</v>
      </c>
      <c r="F43" s="7">
        <v>57</v>
      </c>
      <c r="G43" s="7">
        <v>1</v>
      </c>
      <c r="H43" s="7"/>
      <c r="I43" s="49"/>
      <c r="J43" s="7"/>
      <c r="K43" s="7">
        <f>D43*E43</f>
        <v>322</v>
      </c>
      <c r="L43" s="7">
        <f>D43*F43</f>
        <v>399</v>
      </c>
      <c r="M43" s="10">
        <f t="shared" si="9"/>
        <v>360.5</v>
      </c>
      <c r="N43" s="56">
        <f t="shared" si="1"/>
        <v>5.8823529411764705E-2</v>
      </c>
      <c r="O43" s="53">
        <f t="shared" si="11"/>
        <v>0.25</v>
      </c>
      <c r="P43" s="58">
        <f t="shared" si="3"/>
        <v>1.4705882352941176E-2</v>
      </c>
    </row>
    <row r="44" spans="1:16">
      <c r="A44" s="1">
        <v>7</v>
      </c>
      <c r="B44" s="7" t="s">
        <v>62</v>
      </c>
      <c r="C44" s="7" t="s">
        <v>63</v>
      </c>
      <c r="D44" s="7">
        <v>5</v>
      </c>
      <c r="E44" s="7">
        <v>3</v>
      </c>
      <c r="F44" s="7">
        <v>20</v>
      </c>
      <c r="G44" s="7">
        <v>1</v>
      </c>
      <c r="H44" s="7"/>
      <c r="I44" s="49"/>
      <c r="J44" s="7"/>
      <c r="K44" s="7">
        <f>D44*E44</f>
        <v>15</v>
      </c>
      <c r="L44" s="7">
        <f>D44*F44</f>
        <v>100</v>
      </c>
      <c r="M44" s="10">
        <f>AVERAGE(K44,L44)</f>
        <v>57.5</v>
      </c>
      <c r="N44" s="56">
        <f t="shared" si="1"/>
        <v>5.8823529411764705E-2</v>
      </c>
      <c r="O44" s="53">
        <f t="shared" si="11"/>
        <v>0.25</v>
      </c>
      <c r="P44" s="58">
        <f t="shared" si="3"/>
        <v>1.4705882352941176E-2</v>
      </c>
    </row>
    <row r="45" spans="1:16">
      <c r="A45" s="1">
        <v>7</v>
      </c>
      <c r="B45" s="7" t="s">
        <v>67</v>
      </c>
      <c r="C45" s="7" t="s">
        <v>68</v>
      </c>
      <c r="D45" s="7">
        <v>5</v>
      </c>
      <c r="E45" s="7">
        <v>42</v>
      </c>
      <c r="F45" s="7">
        <v>47</v>
      </c>
      <c r="G45" s="7">
        <v>1</v>
      </c>
      <c r="H45" s="7"/>
      <c r="I45" s="49"/>
      <c r="J45" s="7"/>
      <c r="K45" s="7">
        <f>D45*E45</f>
        <v>210</v>
      </c>
      <c r="L45" s="7">
        <f>D45*F45</f>
        <v>235</v>
      </c>
      <c r="M45" s="10">
        <f>AVERAGE(K45,L45)</f>
        <v>222.5</v>
      </c>
      <c r="N45" s="56">
        <f t="shared" si="1"/>
        <v>5.8823529411764705E-2</v>
      </c>
      <c r="O45" s="53">
        <f t="shared" si="11"/>
        <v>0.25</v>
      </c>
      <c r="P45" s="58">
        <f t="shared" si="3"/>
        <v>1.4705882352941176E-2</v>
      </c>
    </row>
    <row r="46" spans="1:16">
      <c r="A46" s="1">
        <v>7</v>
      </c>
      <c r="B46" s="10" t="s">
        <v>27</v>
      </c>
      <c r="C46" s="11" t="s">
        <v>35</v>
      </c>
      <c r="D46" s="7">
        <v>1</v>
      </c>
      <c r="E46" s="7">
        <v>5</v>
      </c>
      <c r="F46" s="7">
        <v>5</v>
      </c>
      <c r="G46" s="7">
        <v>0.2</v>
      </c>
      <c r="H46" s="7" t="b">
        <v>1</v>
      </c>
      <c r="I46" s="49"/>
      <c r="J46" s="7"/>
      <c r="K46" s="7">
        <f>D46*E46</f>
        <v>5</v>
      </c>
      <c r="L46" s="7">
        <f>D46*F46</f>
        <v>5</v>
      </c>
      <c r="M46" s="10">
        <f>AVERAGE(K46,L46)</f>
        <v>5</v>
      </c>
      <c r="N46" s="56">
        <f t="shared" si="1"/>
        <v>5.8823529411764705E-2</v>
      </c>
      <c r="O46" s="53">
        <f t="shared" si="11"/>
        <v>3.1415926535897934E-2</v>
      </c>
      <c r="P46" s="58">
        <f t="shared" si="3"/>
        <v>1.8479956785822315E-3</v>
      </c>
    </row>
    <row r="47" spans="1:16" ht="144">
      <c r="A47" s="1">
        <v>8</v>
      </c>
      <c r="B47" s="10" t="s">
        <v>94</v>
      </c>
      <c r="C47" s="11" t="s">
        <v>203</v>
      </c>
      <c r="D47" s="7">
        <v>8</v>
      </c>
      <c r="E47" s="10">
        <v>60</v>
      </c>
      <c r="F47" s="10">
        <v>67</v>
      </c>
      <c r="G47" s="7">
        <v>1</v>
      </c>
      <c r="H47" s="7"/>
      <c r="I47" s="49"/>
      <c r="J47" s="7"/>
      <c r="K47" s="10">
        <f>D47*E47</f>
        <v>480</v>
      </c>
      <c r="L47" s="10">
        <f>D47*F47</f>
        <v>536</v>
      </c>
      <c r="M47" s="10">
        <f>AVERAGE(K47,L47)</f>
        <v>508</v>
      </c>
      <c r="N47" s="56">
        <f t="shared" si="1"/>
        <v>5.8823529411764705E-2</v>
      </c>
      <c r="O47" s="53">
        <f>IF(G47=1,1/COUNTIF($G$47:$G$52,1),G47/2*$P$1/161*(PI()/10))</f>
        <v>0.2</v>
      </c>
      <c r="P47" s="58">
        <f t="shared" si="3"/>
        <v>1.1764705882352941E-2</v>
      </c>
    </row>
    <row r="48" spans="1:16">
      <c r="A48" s="1">
        <v>8</v>
      </c>
      <c r="B48" s="10" t="s">
        <v>113</v>
      </c>
      <c r="C48" s="11" t="s">
        <v>195</v>
      </c>
      <c r="D48" s="7">
        <v>8</v>
      </c>
      <c r="E48" s="7">
        <v>60</v>
      </c>
      <c r="F48" s="7">
        <v>64</v>
      </c>
      <c r="G48" s="7">
        <v>1</v>
      </c>
      <c r="H48" s="7"/>
      <c r="I48" s="49"/>
      <c r="J48" s="7"/>
      <c r="K48" s="7">
        <f>D48*E48</f>
        <v>480</v>
      </c>
      <c r="L48" s="7">
        <f>D48*F48</f>
        <v>512</v>
      </c>
      <c r="M48" s="10">
        <f t="shared" ref="M48:M53" si="12">AVERAGE(K48,L48)</f>
        <v>496</v>
      </c>
      <c r="N48" s="56">
        <f t="shared" si="1"/>
        <v>5.8823529411764705E-2</v>
      </c>
      <c r="O48" s="53">
        <f t="shared" ref="O48:O53" si="13">IF(G48=1,1/COUNTIF($G$47:$G$52,1),G48/2*$P$1/161*(PI()/10))</f>
        <v>0.2</v>
      </c>
      <c r="P48" s="58">
        <f t="shared" si="3"/>
        <v>1.1764705882352941E-2</v>
      </c>
    </row>
    <row r="49" spans="1:16">
      <c r="A49" s="1">
        <v>8</v>
      </c>
      <c r="B49" s="7" t="s">
        <v>42</v>
      </c>
      <c r="C49" s="7" t="s">
        <v>43</v>
      </c>
      <c r="D49" s="7">
        <v>1</v>
      </c>
      <c r="E49" s="7">
        <v>10</v>
      </c>
      <c r="F49" s="7">
        <v>10</v>
      </c>
      <c r="G49" s="7">
        <v>0.7</v>
      </c>
      <c r="H49" s="7" t="b">
        <v>1</v>
      </c>
      <c r="I49" s="49"/>
      <c r="J49" s="7"/>
      <c r="K49" s="7">
        <f>D49*E49</f>
        <v>10</v>
      </c>
      <c r="L49" s="7">
        <f>D49*F49</f>
        <v>10</v>
      </c>
      <c r="M49" s="10">
        <f>AVERAGE(K49,L49)</f>
        <v>10</v>
      </c>
      <c r="N49" s="56">
        <f t="shared" si="1"/>
        <v>5.8823529411764705E-2</v>
      </c>
      <c r="O49" s="53">
        <f t="shared" si="13"/>
        <v>0.10995574287564275</v>
      </c>
      <c r="P49" s="58">
        <f t="shared" si="3"/>
        <v>6.4679848750378082E-3</v>
      </c>
    </row>
    <row r="50" spans="1:16">
      <c r="A50" s="1">
        <v>8</v>
      </c>
      <c r="B50" s="7" t="s">
        <v>104</v>
      </c>
      <c r="C50" s="7" t="s">
        <v>194</v>
      </c>
      <c r="D50" s="7">
        <v>8</v>
      </c>
      <c r="E50" s="7">
        <v>55</v>
      </c>
      <c r="F50" s="7">
        <v>66</v>
      </c>
      <c r="G50" s="7">
        <v>1</v>
      </c>
      <c r="H50" s="7"/>
      <c r="I50" s="49"/>
      <c r="J50" s="7"/>
      <c r="K50" s="7">
        <f>D50*E50</f>
        <v>440</v>
      </c>
      <c r="L50" s="7">
        <f>D50*F50</f>
        <v>528</v>
      </c>
      <c r="M50" s="10">
        <f t="shared" si="12"/>
        <v>484</v>
      </c>
      <c r="N50" s="56">
        <f t="shared" si="1"/>
        <v>5.8823529411764705E-2</v>
      </c>
      <c r="O50" s="53">
        <f t="shared" si="13"/>
        <v>0.2</v>
      </c>
      <c r="P50" s="58">
        <f t="shared" si="3"/>
        <v>1.1764705882352941E-2</v>
      </c>
    </row>
    <row r="51" spans="1:16">
      <c r="A51" s="1">
        <v>8</v>
      </c>
      <c r="B51" s="10" t="s">
        <v>93</v>
      </c>
      <c r="C51" s="11" t="s">
        <v>204</v>
      </c>
      <c r="D51" s="7">
        <v>8</v>
      </c>
      <c r="E51" s="7">
        <v>55</v>
      </c>
      <c r="F51" s="7">
        <v>68</v>
      </c>
      <c r="G51" s="7">
        <v>1</v>
      </c>
      <c r="H51" s="7"/>
      <c r="I51" s="49"/>
      <c r="J51" s="7"/>
      <c r="K51" s="7">
        <f>D51*E51</f>
        <v>440</v>
      </c>
      <c r="L51" s="7">
        <f>D51*F51</f>
        <v>544</v>
      </c>
      <c r="M51" s="10">
        <f t="shared" si="12"/>
        <v>492</v>
      </c>
      <c r="N51" s="56">
        <f t="shared" si="1"/>
        <v>5.8823529411764705E-2</v>
      </c>
      <c r="O51" s="53">
        <f t="shared" si="13"/>
        <v>0.2</v>
      </c>
      <c r="P51" s="58">
        <f t="shared" si="3"/>
        <v>1.1764705882352941E-2</v>
      </c>
    </row>
    <row r="52" spans="1:16">
      <c r="A52" s="1">
        <v>8</v>
      </c>
      <c r="B52" s="7" t="s">
        <v>23</v>
      </c>
      <c r="C52" s="7" t="s">
        <v>24</v>
      </c>
      <c r="D52" s="7">
        <v>8</v>
      </c>
      <c r="E52" s="7">
        <v>53</v>
      </c>
      <c r="F52" s="7">
        <v>58</v>
      </c>
      <c r="G52" s="7">
        <v>1</v>
      </c>
      <c r="H52" s="7"/>
      <c r="I52" s="49"/>
      <c r="J52" s="7"/>
      <c r="K52" s="7">
        <f>D52*E52</f>
        <v>424</v>
      </c>
      <c r="L52" s="7">
        <f>D52*F52</f>
        <v>464</v>
      </c>
      <c r="M52" s="10">
        <f t="shared" si="12"/>
        <v>444</v>
      </c>
      <c r="N52" s="56">
        <f t="shared" si="1"/>
        <v>5.8823529411764705E-2</v>
      </c>
      <c r="O52" s="53">
        <f t="shared" si="13"/>
        <v>0.2</v>
      </c>
      <c r="P52" s="58">
        <f t="shared" si="3"/>
        <v>1.1764705882352941E-2</v>
      </c>
    </row>
    <row r="53" spans="1:16">
      <c r="A53" s="1">
        <v>9</v>
      </c>
      <c r="B53" s="10" t="s">
        <v>222</v>
      </c>
      <c r="C53" s="11" t="s">
        <v>223</v>
      </c>
      <c r="D53" s="7">
        <v>1</v>
      </c>
      <c r="E53" s="7">
        <v>12</v>
      </c>
      <c r="F53" s="7">
        <v>12</v>
      </c>
      <c r="G53" s="7">
        <v>0.6</v>
      </c>
      <c r="H53" s="7" t="b">
        <v>1</v>
      </c>
      <c r="I53" s="49"/>
      <c r="J53" s="7"/>
      <c r="K53" s="7">
        <f>D53*E53</f>
        <v>12</v>
      </c>
      <c r="L53" s="7">
        <f>D53*F53</f>
        <v>12</v>
      </c>
      <c r="M53" s="10">
        <f t="shared" si="12"/>
        <v>12</v>
      </c>
      <c r="N53" s="56">
        <f t="shared" si="1"/>
        <v>5.8823529411764705E-2</v>
      </c>
      <c r="O53" s="53">
        <f>IF(G53=1,1/COUNTIF($G$53:$G$59,1),G53/2*$P$1/161*(PI()/10))</f>
        <v>9.4247779607693788E-2</v>
      </c>
      <c r="P53" s="58">
        <f t="shared" si="3"/>
        <v>5.5439870357466932E-3</v>
      </c>
    </row>
    <row r="54" spans="1:16">
      <c r="A54" s="1">
        <v>9</v>
      </c>
      <c r="B54" s="10" t="s">
        <v>95</v>
      </c>
      <c r="C54" s="11" t="s">
        <v>205</v>
      </c>
      <c r="D54" s="7">
        <v>1</v>
      </c>
      <c r="E54" s="7">
        <v>12</v>
      </c>
      <c r="F54" s="7">
        <v>12</v>
      </c>
      <c r="G54" s="7">
        <v>0.4</v>
      </c>
      <c r="H54" s="7" t="b">
        <v>1</v>
      </c>
      <c r="I54" s="49"/>
      <c r="J54" s="7"/>
      <c r="K54" s="7">
        <f>D54*E54</f>
        <v>12</v>
      </c>
      <c r="L54" s="7">
        <f>D54*F54</f>
        <v>12</v>
      </c>
      <c r="M54" s="10">
        <f>AVERAGE(K54,L54)</f>
        <v>12</v>
      </c>
      <c r="N54" s="56">
        <f t="shared" si="1"/>
        <v>5.8823529411764705E-2</v>
      </c>
      <c r="O54" s="53">
        <f t="shared" ref="O54:O60" si="14">IF(G54=1,1/COUNTIF($G$53:$G$59,1),G54/2*$P$1/161*(PI()/10))</f>
        <v>6.2831853071795868E-2</v>
      </c>
      <c r="P54" s="58">
        <f t="shared" si="3"/>
        <v>3.695991357164463E-3</v>
      </c>
    </row>
    <row r="55" spans="1:16">
      <c r="A55" s="1">
        <v>9</v>
      </c>
      <c r="B55" s="7" t="s">
        <v>45</v>
      </c>
      <c r="C55" s="7" t="s">
        <v>46</v>
      </c>
      <c r="D55" s="7">
        <v>1</v>
      </c>
      <c r="E55" s="7">
        <v>10</v>
      </c>
      <c r="F55" s="7">
        <v>10</v>
      </c>
      <c r="G55" s="7">
        <v>0.2</v>
      </c>
      <c r="H55" s="7" t="b">
        <v>1</v>
      </c>
      <c r="I55" s="49"/>
      <c r="J55" s="7"/>
      <c r="K55" s="7">
        <f>D55*E55</f>
        <v>10</v>
      </c>
      <c r="L55" s="7">
        <f>D55*F55</f>
        <v>10</v>
      </c>
      <c r="M55" s="10">
        <f>AVERAGE(K55,L55)</f>
        <v>10</v>
      </c>
      <c r="N55" s="56">
        <f t="shared" si="1"/>
        <v>5.8823529411764705E-2</v>
      </c>
      <c r="O55" s="53">
        <f t="shared" si="14"/>
        <v>3.1415926535897934E-2</v>
      </c>
      <c r="P55" s="58">
        <f t="shared" si="3"/>
        <v>1.8479956785822315E-3</v>
      </c>
    </row>
    <row r="56" spans="1:16">
      <c r="A56" s="1">
        <v>9</v>
      </c>
      <c r="B56" s="10" t="s">
        <v>111</v>
      </c>
      <c r="C56" s="11" t="s">
        <v>210</v>
      </c>
      <c r="D56" s="7">
        <v>9</v>
      </c>
      <c r="E56" s="7">
        <v>65</v>
      </c>
      <c r="F56" s="7">
        <v>76</v>
      </c>
      <c r="G56" s="7">
        <v>1</v>
      </c>
      <c r="H56" s="7"/>
      <c r="I56" s="49"/>
      <c r="J56" s="7"/>
      <c r="K56" s="7">
        <f>D56*E56</f>
        <v>585</v>
      </c>
      <c r="L56" s="7">
        <f>D56*F56</f>
        <v>684</v>
      </c>
      <c r="M56" s="10">
        <f t="shared" si="9"/>
        <v>634.5</v>
      </c>
      <c r="N56" s="56">
        <f t="shared" si="1"/>
        <v>5.8823529411764705E-2</v>
      </c>
      <c r="O56" s="53">
        <f t="shared" si="14"/>
        <v>0.25</v>
      </c>
      <c r="P56" s="58">
        <f t="shared" si="3"/>
        <v>1.4705882352941176E-2</v>
      </c>
    </row>
    <row r="57" spans="1:16">
      <c r="A57" s="1">
        <v>9</v>
      </c>
      <c r="B57" s="10" t="s">
        <v>220</v>
      </c>
      <c r="C57" s="11" t="s">
        <v>221</v>
      </c>
      <c r="D57" s="7">
        <v>11</v>
      </c>
      <c r="E57" s="10">
        <v>82</v>
      </c>
      <c r="F57" s="10">
        <v>88</v>
      </c>
      <c r="G57" s="7">
        <v>1</v>
      </c>
      <c r="H57" s="10"/>
      <c r="I57" s="50"/>
      <c r="J57" s="10"/>
      <c r="K57" s="7">
        <f>D57*E57</f>
        <v>902</v>
      </c>
      <c r="L57" s="7">
        <f>D57*F57</f>
        <v>968</v>
      </c>
      <c r="M57" s="10">
        <f>AVERAGE(K57,L57)</f>
        <v>935</v>
      </c>
      <c r="N57" s="56">
        <f t="shared" si="1"/>
        <v>5.8823529411764705E-2</v>
      </c>
      <c r="O57" s="53">
        <f t="shared" si="14"/>
        <v>0.25</v>
      </c>
      <c r="P57" s="58">
        <f t="shared" si="3"/>
        <v>1.4705882352941176E-2</v>
      </c>
    </row>
    <row r="58" spans="1:16">
      <c r="A58" s="1">
        <v>9</v>
      </c>
      <c r="B58" s="7" t="s">
        <v>21</v>
      </c>
      <c r="C58" s="7" t="s">
        <v>22</v>
      </c>
      <c r="D58" s="7">
        <v>9</v>
      </c>
      <c r="E58" s="7">
        <v>62</v>
      </c>
      <c r="F58" s="7">
        <v>74</v>
      </c>
      <c r="G58" s="7">
        <v>1</v>
      </c>
      <c r="H58" s="7"/>
      <c r="I58" s="49"/>
      <c r="J58" s="7"/>
      <c r="K58" s="7">
        <f>D58*E58</f>
        <v>558</v>
      </c>
      <c r="L58" s="7">
        <f>D58*F58</f>
        <v>666</v>
      </c>
      <c r="M58" s="10">
        <f>AVERAGE(K58,L58)</f>
        <v>612</v>
      </c>
      <c r="N58" s="56">
        <f t="shared" si="1"/>
        <v>5.8823529411764705E-2</v>
      </c>
      <c r="O58" s="53">
        <f t="shared" si="14"/>
        <v>0.25</v>
      </c>
      <c r="P58" s="58">
        <f t="shared" si="3"/>
        <v>1.4705882352941176E-2</v>
      </c>
    </row>
    <row r="59" spans="1:16">
      <c r="A59" s="1">
        <v>9</v>
      </c>
      <c r="B59" s="10" t="s">
        <v>81</v>
      </c>
      <c r="C59" s="11" t="s">
        <v>82</v>
      </c>
      <c r="D59" s="7">
        <v>8</v>
      </c>
      <c r="E59" s="7">
        <v>59</v>
      </c>
      <c r="F59" s="7">
        <v>64</v>
      </c>
      <c r="G59" s="7">
        <v>1</v>
      </c>
      <c r="H59" s="7"/>
      <c r="I59" s="49"/>
      <c r="J59" s="7"/>
      <c r="K59" s="7">
        <f>D59*E59</f>
        <v>472</v>
      </c>
      <c r="L59" s="7">
        <f>D59*F59</f>
        <v>512</v>
      </c>
      <c r="M59" s="10">
        <f>AVERAGE(K59,L59)</f>
        <v>492</v>
      </c>
      <c r="N59" s="56">
        <f t="shared" si="1"/>
        <v>5.8823529411764705E-2</v>
      </c>
      <c r="O59" s="53">
        <f t="shared" si="14"/>
        <v>0.25</v>
      </c>
      <c r="P59" s="58">
        <f t="shared" si="3"/>
        <v>1.4705882352941176E-2</v>
      </c>
    </row>
    <row r="60" spans="1:16">
      <c r="A60" s="1">
        <v>10</v>
      </c>
      <c r="B60" s="7" t="s">
        <v>121</v>
      </c>
      <c r="C60" s="7" t="s">
        <v>124</v>
      </c>
      <c r="D60" s="7">
        <v>10</v>
      </c>
      <c r="E60" s="7">
        <v>74</v>
      </c>
      <c r="F60" s="7">
        <v>75</v>
      </c>
      <c r="G60" s="7">
        <v>1</v>
      </c>
      <c r="H60" s="7"/>
      <c r="I60" s="49"/>
      <c r="J60" s="7"/>
      <c r="K60" s="7">
        <f>D60*E60</f>
        <v>740</v>
      </c>
      <c r="L60" s="7">
        <f>D60*F60</f>
        <v>750</v>
      </c>
      <c r="M60" s="10">
        <f t="shared" si="9"/>
        <v>745</v>
      </c>
      <c r="N60" s="56">
        <f t="shared" si="1"/>
        <v>5.8823529411764705E-2</v>
      </c>
      <c r="O60" s="53">
        <f>IF(G60=1,1/COUNTIF($G$60:$G$65,1),G60/2*$P$1/161*(PI()/10))</f>
        <v>0.2</v>
      </c>
      <c r="P60" s="58">
        <f t="shared" si="3"/>
        <v>1.1764705882352941E-2</v>
      </c>
    </row>
    <row r="61" spans="1:16">
      <c r="A61" s="1">
        <v>10</v>
      </c>
      <c r="B61" s="7" t="s">
        <v>12</v>
      </c>
      <c r="C61" s="7" t="s">
        <v>13</v>
      </c>
      <c r="D61" s="7">
        <v>10</v>
      </c>
      <c r="E61" s="7">
        <v>63</v>
      </c>
      <c r="F61" s="7">
        <v>67</v>
      </c>
      <c r="G61" s="7">
        <v>1</v>
      </c>
      <c r="H61" s="7"/>
      <c r="I61" s="49"/>
      <c r="J61" s="7"/>
      <c r="K61" s="7">
        <f>D61*E61</f>
        <v>630</v>
      </c>
      <c r="L61" s="7">
        <f>D61*F61</f>
        <v>670</v>
      </c>
      <c r="M61" s="10">
        <f t="shared" ref="M61:M93" si="15">AVERAGE(K61,L61)</f>
        <v>650</v>
      </c>
      <c r="N61" s="56">
        <f t="shared" si="1"/>
        <v>5.8823529411764705E-2</v>
      </c>
      <c r="O61" s="53">
        <f t="shared" ref="O61:O65" si="16">IF(G61=1,1/COUNTIF($G$60:$G$65,1),G61/2*$P$1/161*(PI()/10))</f>
        <v>0.2</v>
      </c>
      <c r="P61" s="58">
        <f t="shared" si="3"/>
        <v>1.1764705882352941E-2</v>
      </c>
    </row>
    <row r="62" spans="1:16">
      <c r="A62" s="1">
        <v>10</v>
      </c>
      <c r="B62" s="7" t="s">
        <v>115</v>
      </c>
      <c r="C62" s="7" t="s">
        <v>201</v>
      </c>
      <c r="D62" s="7">
        <v>10</v>
      </c>
      <c r="E62" s="7">
        <v>61</v>
      </c>
      <c r="F62" s="7">
        <v>65</v>
      </c>
      <c r="G62" s="7">
        <v>1</v>
      </c>
      <c r="H62" s="7"/>
      <c r="I62" s="49"/>
      <c r="J62" s="7"/>
      <c r="K62" s="7">
        <f>D62*E62</f>
        <v>610</v>
      </c>
      <c r="L62" s="7">
        <f>D62*F62</f>
        <v>650</v>
      </c>
      <c r="M62" s="10">
        <f t="shared" si="15"/>
        <v>630</v>
      </c>
      <c r="N62" s="56">
        <f t="shared" si="1"/>
        <v>5.8823529411764705E-2</v>
      </c>
      <c r="O62" s="53">
        <f t="shared" si="16"/>
        <v>0.2</v>
      </c>
      <c r="P62" s="58">
        <f t="shared" si="3"/>
        <v>1.1764705882352941E-2</v>
      </c>
    </row>
    <row r="63" spans="1:16" ht="43.2">
      <c r="A63" s="1">
        <v>10</v>
      </c>
      <c r="B63" s="10" t="s">
        <v>107</v>
      </c>
      <c r="C63" s="11" t="s">
        <v>196</v>
      </c>
      <c r="D63" s="7">
        <v>10</v>
      </c>
      <c r="E63" s="7">
        <v>69</v>
      </c>
      <c r="F63" s="7">
        <v>76</v>
      </c>
      <c r="G63" s="7">
        <v>1</v>
      </c>
      <c r="H63" s="7"/>
      <c r="I63" s="49"/>
      <c r="J63" s="7"/>
      <c r="K63" s="7">
        <f>D63*E63</f>
        <v>690</v>
      </c>
      <c r="L63" s="7">
        <f>D63*F63</f>
        <v>760</v>
      </c>
      <c r="M63" s="10">
        <f t="shared" si="15"/>
        <v>725</v>
      </c>
      <c r="N63" s="56">
        <f t="shared" si="1"/>
        <v>5.8823529411764705E-2</v>
      </c>
      <c r="O63" s="53">
        <f t="shared" si="16"/>
        <v>0.2</v>
      </c>
      <c r="P63" s="58">
        <f t="shared" si="3"/>
        <v>1.1764705882352941E-2</v>
      </c>
    </row>
    <row r="64" spans="1:16" ht="28.8">
      <c r="A64" s="1">
        <v>10</v>
      </c>
      <c r="B64" s="10" t="s">
        <v>97</v>
      </c>
      <c r="C64" s="11" t="s">
        <v>202</v>
      </c>
      <c r="D64" s="7">
        <v>1</v>
      </c>
      <c r="E64" s="7">
        <v>12</v>
      </c>
      <c r="F64" s="7">
        <v>12</v>
      </c>
      <c r="G64" s="7">
        <v>0.4</v>
      </c>
      <c r="H64" s="7" t="b">
        <v>1</v>
      </c>
      <c r="I64" s="49"/>
      <c r="J64" s="7"/>
      <c r="K64" s="7">
        <f>D64*E64</f>
        <v>12</v>
      </c>
      <c r="L64" s="7">
        <f>D64*F64</f>
        <v>12</v>
      </c>
      <c r="M64" s="10">
        <f>AVERAGE(K64,L64)</f>
        <v>12</v>
      </c>
      <c r="N64" s="56">
        <f t="shared" si="1"/>
        <v>5.8823529411764705E-2</v>
      </c>
      <c r="O64" s="53">
        <f t="shared" si="16"/>
        <v>6.2831853071795868E-2</v>
      </c>
      <c r="P64" s="58">
        <f t="shared" si="3"/>
        <v>3.695991357164463E-3</v>
      </c>
    </row>
    <row r="65" spans="1:16">
      <c r="A65" s="1">
        <v>10</v>
      </c>
      <c r="B65" s="10" t="s">
        <v>127</v>
      </c>
      <c r="C65" s="10" t="s">
        <v>128</v>
      </c>
      <c r="D65" s="7">
        <v>10</v>
      </c>
      <c r="E65" s="10">
        <v>89</v>
      </c>
      <c r="F65" s="10">
        <v>99</v>
      </c>
      <c r="G65" s="7">
        <v>1</v>
      </c>
      <c r="H65" s="10"/>
      <c r="I65" s="50"/>
      <c r="J65" s="10"/>
      <c r="K65" s="7">
        <f>D65*E65</f>
        <v>890</v>
      </c>
      <c r="L65" s="7">
        <f>D65*F65</f>
        <v>990</v>
      </c>
      <c r="M65" s="10">
        <f t="shared" si="15"/>
        <v>940</v>
      </c>
      <c r="N65" s="56">
        <f t="shared" si="1"/>
        <v>5.8823529411764705E-2</v>
      </c>
      <c r="O65" s="53">
        <f t="shared" si="16"/>
        <v>0.2</v>
      </c>
      <c r="P65" s="58">
        <f t="shared" si="3"/>
        <v>1.1764705882352941E-2</v>
      </c>
    </row>
    <row r="66" spans="1:16">
      <c r="A66" s="1">
        <v>11</v>
      </c>
      <c r="B66" s="7" t="s">
        <v>47</v>
      </c>
      <c r="C66" s="7" t="s">
        <v>48</v>
      </c>
      <c r="D66" s="7">
        <v>1</v>
      </c>
      <c r="E66" s="7">
        <v>10</v>
      </c>
      <c r="F66" s="7">
        <v>10</v>
      </c>
      <c r="G66" s="7">
        <v>1</v>
      </c>
      <c r="H66" s="7" t="b">
        <v>1</v>
      </c>
      <c r="I66" s="49"/>
      <c r="J66" s="7"/>
      <c r="K66" s="7">
        <f>D66*E66</f>
        <v>10</v>
      </c>
      <c r="L66" s="7">
        <f>D66*F66</f>
        <v>10</v>
      </c>
      <c r="M66" s="10">
        <f t="shared" si="15"/>
        <v>10</v>
      </c>
      <c r="N66" s="56">
        <f t="shared" si="1"/>
        <v>5.8823529411764705E-2</v>
      </c>
      <c r="O66" s="53">
        <f>IF(G66=1,1/COUNTIF($G$66:$G$72,1),G66/2*$P$1/161*(PI()/10))</f>
        <v>0.16666666666666666</v>
      </c>
      <c r="P66" s="58">
        <f t="shared" si="3"/>
        <v>9.8039215686274508E-3</v>
      </c>
    </row>
    <row r="67" spans="1:16">
      <c r="A67" s="1">
        <v>11</v>
      </c>
      <c r="B67" s="10" t="s">
        <v>620</v>
      </c>
      <c r="C67" s="11" t="s">
        <v>621</v>
      </c>
      <c r="D67" s="7">
        <v>11</v>
      </c>
      <c r="E67" s="10">
        <v>77</v>
      </c>
      <c r="F67" s="10">
        <v>84</v>
      </c>
      <c r="G67" s="7">
        <v>1</v>
      </c>
      <c r="H67" s="10"/>
      <c r="I67" s="50"/>
      <c r="J67" s="10"/>
      <c r="K67" s="7">
        <f>D67*E67</f>
        <v>847</v>
      </c>
      <c r="L67" s="7">
        <f>D67*F67</f>
        <v>924</v>
      </c>
      <c r="M67" s="10">
        <f t="shared" si="15"/>
        <v>885.5</v>
      </c>
      <c r="N67" s="56">
        <f t="shared" ref="N67:N113" si="17">1/(TRUNC($P$1/9))</f>
        <v>5.8823529411764705E-2</v>
      </c>
      <c r="O67" s="53">
        <f t="shared" ref="O67:O73" si="18">IF(G67=1,1/COUNTIF($G$66:$G$72,1),G67/2*$P$1/161*(PI()/10))</f>
        <v>0.16666666666666666</v>
      </c>
      <c r="P67" s="58">
        <f t="shared" ref="P67:P113" si="19">N67*O67</f>
        <v>9.8039215686274508E-3</v>
      </c>
    </row>
    <row r="68" spans="1:16">
      <c r="A68" s="1">
        <v>11</v>
      </c>
      <c r="B68" s="10" t="s">
        <v>251</v>
      </c>
      <c r="C68" s="11" t="s">
        <v>252</v>
      </c>
      <c r="D68" s="7">
        <v>11</v>
      </c>
      <c r="E68" s="10">
        <v>74</v>
      </c>
      <c r="F68" s="10">
        <v>97</v>
      </c>
      <c r="G68" s="7">
        <v>1</v>
      </c>
      <c r="H68" s="10"/>
      <c r="I68" s="50"/>
      <c r="J68" s="10"/>
      <c r="K68" s="7">
        <f>D68*E68</f>
        <v>814</v>
      </c>
      <c r="L68" s="7">
        <f>D68*F68</f>
        <v>1067</v>
      </c>
      <c r="M68" s="10">
        <f t="shared" si="15"/>
        <v>940.5</v>
      </c>
      <c r="N68" s="56">
        <f t="shared" si="17"/>
        <v>5.8823529411764705E-2</v>
      </c>
      <c r="O68" s="53">
        <f t="shared" si="18"/>
        <v>0.16666666666666666</v>
      </c>
      <c r="P68" s="58">
        <f t="shared" si="19"/>
        <v>9.8039215686274508E-3</v>
      </c>
    </row>
    <row r="69" spans="1:16">
      <c r="A69" s="1">
        <v>11</v>
      </c>
      <c r="B69" s="10" t="s">
        <v>247</v>
      </c>
      <c r="C69" s="11" t="s">
        <v>248</v>
      </c>
      <c r="D69" s="7">
        <v>11</v>
      </c>
      <c r="E69" s="7">
        <v>74</v>
      </c>
      <c r="F69" s="7">
        <v>93</v>
      </c>
      <c r="G69" s="7">
        <v>1</v>
      </c>
      <c r="H69" s="10"/>
      <c r="I69" s="50"/>
      <c r="J69" s="10"/>
      <c r="K69" s="7">
        <f>D69*E69</f>
        <v>814</v>
      </c>
      <c r="L69" s="7">
        <f>D69*F69</f>
        <v>1023</v>
      </c>
      <c r="M69" s="10">
        <f t="shared" si="15"/>
        <v>918.5</v>
      </c>
      <c r="N69" s="56">
        <f t="shared" si="17"/>
        <v>5.8823529411764705E-2</v>
      </c>
      <c r="O69" s="53">
        <f t="shared" si="18"/>
        <v>0.16666666666666666</v>
      </c>
      <c r="P69" s="58">
        <f t="shared" si="19"/>
        <v>9.8039215686274508E-3</v>
      </c>
    </row>
    <row r="70" spans="1:16">
      <c r="A70" s="1">
        <v>11</v>
      </c>
      <c r="B70" s="7" t="s">
        <v>91</v>
      </c>
      <c r="C70" s="7" t="s">
        <v>92</v>
      </c>
      <c r="D70" s="7">
        <v>1</v>
      </c>
      <c r="E70" s="7">
        <v>10</v>
      </c>
      <c r="F70" s="7">
        <v>10</v>
      </c>
      <c r="G70" s="7">
        <v>0.5</v>
      </c>
      <c r="H70" s="7" t="b">
        <v>1</v>
      </c>
      <c r="I70" s="49"/>
      <c r="J70" s="7"/>
      <c r="K70" s="7">
        <f>D70*E70</f>
        <v>10</v>
      </c>
      <c r="L70" s="7">
        <f>D70*F70</f>
        <v>10</v>
      </c>
      <c r="M70" s="10">
        <f>AVERAGE(K70,L70)</f>
        <v>10</v>
      </c>
      <c r="N70" s="56">
        <f t="shared" si="17"/>
        <v>5.8823529411764705E-2</v>
      </c>
      <c r="O70" s="53">
        <f t="shared" si="18"/>
        <v>7.8539816339744828E-2</v>
      </c>
      <c r="P70" s="58">
        <f t="shared" si="19"/>
        <v>4.6199891964555781E-3</v>
      </c>
    </row>
    <row r="71" spans="1:16">
      <c r="A71" s="1">
        <v>11</v>
      </c>
      <c r="B71" s="10" t="s">
        <v>253</v>
      </c>
      <c r="C71" s="11" t="s">
        <v>254</v>
      </c>
      <c r="D71" s="7">
        <v>11</v>
      </c>
      <c r="E71" s="10">
        <v>71</v>
      </c>
      <c r="F71" s="10">
        <v>72</v>
      </c>
      <c r="G71" s="7">
        <v>1</v>
      </c>
      <c r="H71" s="10"/>
      <c r="I71" s="50"/>
      <c r="J71" s="10"/>
      <c r="K71" s="7">
        <f>D71*E71</f>
        <v>781</v>
      </c>
      <c r="L71" s="7">
        <f>D71*F71</f>
        <v>792</v>
      </c>
      <c r="M71" s="10">
        <f t="shared" si="15"/>
        <v>786.5</v>
      </c>
      <c r="N71" s="56">
        <f t="shared" si="17"/>
        <v>5.8823529411764705E-2</v>
      </c>
      <c r="O71" s="53">
        <f t="shared" si="18"/>
        <v>0.16666666666666666</v>
      </c>
      <c r="P71" s="58">
        <f t="shared" si="19"/>
        <v>9.8039215686274508E-3</v>
      </c>
    </row>
    <row r="72" spans="1:16">
      <c r="A72" s="1">
        <v>11</v>
      </c>
      <c r="B72" s="10" t="s">
        <v>263</v>
      </c>
      <c r="C72" s="10" t="s">
        <v>264</v>
      </c>
      <c r="D72" s="7">
        <v>11</v>
      </c>
      <c r="E72" s="10">
        <v>88</v>
      </c>
      <c r="F72" s="10">
        <v>92</v>
      </c>
      <c r="G72" s="7">
        <v>1</v>
      </c>
      <c r="H72" s="10"/>
      <c r="I72" s="50"/>
      <c r="J72" s="10"/>
      <c r="K72" s="7">
        <f>D72*E72</f>
        <v>968</v>
      </c>
      <c r="L72" s="7">
        <f>D72*F72</f>
        <v>1012</v>
      </c>
      <c r="M72" s="10">
        <f t="shared" si="15"/>
        <v>990</v>
      </c>
      <c r="N72" s="56">
        <f t="shared" si="17"/>
        <v>5.8823529411764705E-2</v>
      </c>
      <c r="O72" s="53">
        <f t="shared" si="18"/>
        <v>0.16666666666666666</v>
      </c>
      <c r="P72" s="58">
        <f t="shared" si="19"/>
        <v>9.8039215686274508E-3</v>
      </c>
    </row>
    <row r="73" spans="1:16">
      <c r="A73" s="1">
        <v>12</v>
      </c>
      <c r="B73" s="10" t="s">
        <v>271</v>
      </c>
      <c r="C73" s="11" t="s">
        <v>272</v>
      </c>
      <c r="D73" s="7">
        <v>12</v>
      </c>
      <c r="E73" s="10">
        <v>84</v>
      </c>
      <c r="F73" s="10">
        <v>86</v>
      </c>
      <c r="G73" s="7">
        <v>1</v>
      </c>
      <c r="H73" s="10"/>
      <c r="I73" s="50"/>
      <c r="J73" s="10"/>
      <c r="K73" s="7">
        <f>D73*E73</f>
        <v>1008</v>
      </c>
      <c r="L73" s="7">
        <f>D73*F73</f>
        <v>1032</v>
      </c>
      <c r="M73" s="10">
        <f t="shared" si="15"/>
        <v>1020</v>
      </c>
      <c r="N73" s="56">
        <f t="shared" si="17"/>
        <v>5.8823529411764705E-2</v>
      </c>
      <c r="O73" s="53">
        <f>IF(G73=1,1/COUNTIF($G$73:$G$78,1),G73/2*$P$1/161*(PI()/10))</f>
        <v>0.25</v>
      </c>
      <c r="P73" s="58">
        <f t="shared" si="19"/>
        <v>1.4705882352941176E-2</v>
      </c>
    </row>
    <row r="74" spans="1:16">
      <c r="A74" s="1">
        <v>12</v>
      </c>
      <c r="B74" s="7" t="s">
        <v>25</v>
      </c>
      <c r="C74" s="7" t="s">
        <v>87</v>
      </c>
      <c r="D74" s="7">
        <v>1</v>
      </c>
      <c r="E74" s="7">
        <v>8</v>
      </c>
      <c r="F74" s="7">
        <v>8</v>
      </c>
      <c r="G74" s="7">
        <v>1</v>
      </c>
      <c r="H74" s="7" t="b">
        <v>1</v>
      </c>
      <c r="I74" s="49"/>
      <c r="J74" s="7"/>
      <c r="K74" s="7">
        <f>D74*E74</f>
        <v>8</v>
      </c>
      <c r="L74" s="7">
        <f>D74*F74</f>
        <v>8</v>
      </c>
      <c r="M74" s="10">
        <f t="shared" si="15"/>
        <v>8</v>
      </c>
      <c r="N74" s="56">
        <f t="shared" si="17"/>
        <v>5.8823529411764705E-2</v>
      </c>
      <c r="O74" s="53">
        <f t="shared" ref="O74:O79" si="20">IF(G74=1,1/COUNTIF($G$73:$G$78,1),G74/2*$P$1/161*(PI()/10))</f>
        <v>0.25</v>
      </c>
      <c r="P74" s="58">
        <f t="shared" si="19"/>
        <v>1.4705882352941176E-2</v>
      </c>
    </row>
    <row r="75" spans="1:16">
      <c r="A75" s="1">
        <v>12</v>
      </c>
      <c r="B75" s="10" t="s">
        <v>277</v>
      </c>
      <c r="C75" s="11" t="s">
        <v>278</v>
      </c>
      <c r="D75" s="7">
        <v>12</v>
      </c>
      <c r="E75" s="10">
        <v>86</v>
      </c>
      <c r="F75" s="10">
        <v>95</v>
      </c>
      <c r="G75" s="7">
        <v>1</v>
      </c>
      <c r="H75" s="10"/>
      <c r="I75" s="50"/>
      <c r="J75" s="10"/>
      <c r="K75" s="7">
        <f>D75*E75</f>
        <v>1032</v>
      </c>
      <c r="L75" s="7">
        <f>D75*F75</f>
        <v>1140</v>
      </c>
      <c r="M75" s="10">
        <f t="shared" si="15"/>
        <v>1086</v>
      </c>
      <c r="N75" s="56">
        <f t="shared" si="17"/>
        <v>5.8823529411764705E-2</v>
      </c>
      <c r="O75" s="53">
        <f t="shared" si="20"/>
        <v>0.25</v>
      </c>
      <c r="P75" s="58">
        <f t="shared" si="19"/>
        <v>1.4705882352941176E-2</v>
      </c>
    </row>
    <row r="76" spans="1:16" ht="28.8">
      <c r="A76" s="1">
        <v>12</v>
      </c>
      <c r="B76" s="10" t="s">
        <v>504</v>
      </c>
      <c r="C76" s="16" t="s">
        <v>505</v>
      </c>
      <c r="D76" s="7">
        <v>1</v>
      </c>
      <c r="E76" s="10">
        <v>20</v>
      </c>
      <c r="F76" s="10">
        <v>20</v>
      </c>
      <c r="G76" s="7">
        <v>0.6</v>
      </c>
      <c r="H76" s="7" t="b">
        <v>1</v>
      </c>
      <c r="I76" s="49"/>
      <c r="J76" s="10" t="s">
        <v>574</v>
      </c>
      <c r="K76" s="7">
        <f>D76*E76</f>
        <v>20</v>
      </c>
      <c r="L76" s="7">
        <f>D76*F76</f>
        <v>20</v>
      </c>
      <c r="M76" s="10">
        <f>AVERAGE(K76,L76)</f>
        <v>20</v>
      </c>
      <c r="N76" s="56">
        <f t="shared" si="17"/>
        <v>5.8823529411764705E-2</v>
      </c>
      <c r="O76" s="53">
        <f t="shared" si="20"/>
        <v>9.4247779607693788E-2</v>
      </c>
      <c r="P76" s="58">
        <f t="shared" si="19"/>
        <v>5.5439870357466932E-3</v>
      </c>
    </row>
    <row r="77" spans="1:16" ht="28.8">
      <c r="A77" s="1">
        <v>12</v>
      </c>
      <c r="B77" s="10" t="s">
        <v>507</v>
      </c>
      <c r="C77" s="16" t="s">
        <v>511</v>
      </c>
      <c r="D77" s="7">
        <v>1</v>
      </c>
      <c r="E77" s="10">
        <v>112</v>
      </c>
      <c r="F77" s="10">
        <v>113</v>
      </c>
      <c r="G77" s="7">
        <v>0.6</v>
      </c>
      <c r="H77" s="7" t="b">
        <v>1</v>
      </c>
      <c r="I77" s="49"/>
      <c r="J77" s="10" t="s">
        <v>576</v>
      </c>
      <c r="K77" s="7">
        <f>D77*E77</f>
        <v>112</v>
      </c>
      <c r="L77" s="7">
        <f>D77*F77</f>
        <v>113</v>
      </c>
      <c r="M77" s="10">
        <f>AVERAGE(K77,L77)</f>
        <v>112.5</v>
      </c>
      <c r="N77" s="56">
        <f t="shared" si="17"/>
        <v>5.8823529411764705E-2</v>
      </c>
      <c r="O77" s="53">
        <f t="shared" si="20"/>
        <v>9.4247779607693788E-2</v>
      </c>
      <c r="P77" s="58">
        <f t="shared" si="19"/>
        <v>5.5439870357466932E-3</v>
      </c>
    </row>
    <row r="78" spans="1:16">
      <c r="A78" s="1">
        <v>12</v>
      </c>
      <c r="B78" s="10" t="s">
        <v>281</v>
      </c>
      <c r="C78" s="11" t="s">
        <v>282</v>
      </c>
      <c r="D78" s="7">
        <v>12</v>
      </c>
      <c r="E78" s="10">
        <v>87</v>
      </c>
      <c r="F78" s="10">
        <v>88</v>
      </c>
      <c r="G78" s="7">
        <v>1</v>
      </c>
      <c r="H78" s="10"/>
      <c r="I78" s="50"/>
      <c r="J78" s="10"/>
      <c r="K78" s="7">
        <f>D78*E78</f>
        <v>1044</v>
      </c>
      <c r="L78" s="7">
        <f>D78*F78</f>
        <v>1056</v>
      </c>
      <c r="M78" s="10">
        <f t="shared" si="15"/>
        <v>1050</v>
      </c>
      <c r="N78" s="56">
        <f t="shared" si="17"/>
        <v>5.8823529411764705E-2</v>
      </c>
      <c r="O78" s="53">
        <f t="shared" si="20"/>
        <v>0.25</v>
      </c>
      <c r="P78" s="58">
        <f t="shared" si="19"/>
        <v>1.4705882352941176E-2</v>
      </c>
    </row>
    <row r="79" spans="1:16">
      <c r="A79" s="1">
        <v>13</v>
      </c>
      <c r="B79" s="10" t="s">
        <v>265</v>
      </c>
      <c r="C79" s="11" t="s">
        <v>266</v>
      </c>
      <c r="D79" s="7">
        <v>12</v>
      </c>
      <c r="E79" s="10">
        <v>108</v>
      </c>
      <c r="F79" s="10">
        <v>114</v>
      </c>
      <c r="G79" s="7">
        <v>1</v>
      </c>
      <c r="H79" s="10"/>
      <c r="I79" s="50"/>
      <c r="J79" s="10"/>
      <c r="K79" s="7">
        <f>D79*E79</f>
        <v>1296</v>
      </c>
      <c r="L79" s="7">
        <f>D79*F79</f>
        <v>1368</v>
      </c>
      <c r="M79" s="10">
        <f t="shared" si="15"/>
        <v>1332</v>
      </c>
      <c r="N79" s="56">
        <f t="shared" si="17"/>
        <v>5.8823529411764705E-2</v>
      </c>
      <c r="O79" s="53">
        <f>IF(G79=1,1/COUNTIF($G$79:$G$85,1),G79/2*$P$1/161*(PI()/10))</f>
        <v>0.2</v>
      </c>
      <c r="P79" s="58">
        <f t="shared" si="19"/>
        <v>1.1764705882352941E-2</v>
      </c>
    </row>
    <row r="80" spans="1:16">
      <c r="A80" s="1">
        <v>13</v>
      </c>
      <c r="B80" s="10" t="s">
        <v>259</v>
      </c>
      <c r="C80" s="11" t="s">
        <v>260</v>
      </c>
      <c r="D80" s="7">
        <v>12</v>
      </c>
      <c r="E80" s="10">
        <v>103</v>
      </c>
      <c r="F80" s="10">
        <v>109</v>
      </c>
      <c r="G80" s="7">
        <v>1</v>
      </c>
      <c r="H80" s="10"/>
      <c r="I80" s="50"/>
      <c r="J80" s="10"/>
      <c r="K80" s="7">
        <f>D80*E80</f>
        <v>1236</v>
      </c>
      <c r="L80" s="7">
        <f>D80*F80</f>
        <v>1308</v>
      </c>
      <c r="M80" s="10">
        <f t="shared" si="15"/>
        <v>1272</v>
      </c>
      <c r="N80" s="56">
        <f t="shared" si="17"/>
        <v>5.8823529411764705E-2</v>
      </c>
      <c r="O80" s="53">
        <f t="shared" ref="O80:O85" si="21">IF(G80=1,1/COUNTIF($G$79:$G$85,1),G80/2*$P$1/161*(PI()/10))</f>
        <v>0.2</v>
      </c>
      <c r="P80" s="58">
        <f t="shared" si="19"/>
        <v>1.1764705882352941E-2</v>
      </c>
    </row>
    <row r="81" spans="1:16">
      <c r="A81" s="1">
        <v>13</v>
      </c>
      <c r="B81" s="10" t="s">
        <v>255</v>
      </c>
      <c r="C81" s="11" t="s">
        <v>256</v>
      </c>
      <c r="D81" s="7">
        <v>13</v>
      </c>
      <c r="E81" s="10">
        <v>109</v>
      </c>
      <c r="F81" s="10">
        <v>115</v>
      </c>
      <c r="G81" s="7">
        <v>1</v>
      </c>
      <c r="H81" s="10"/>
      <c r="I81" s="50"/>
      <c r="J81" s="10"/>
      <c r="K81" s="7">
        <f>D81*E81</f>
        <v>1417</v>
      </c>
      <c r="L81" s="7">
        <f>D81*F81</f>
        <v>1495</v>
      </c>
      <c r="M81" s="10">
        <f t="shared" si="15"/>
        <v>1456</v>
      </c>
      <c r="N81" s="56">
        <f t="shared" si="17"/>
        <v>5.8823529411764705E-2</v>
      </c>
      <c r="O81" s="53">
        <f t="shared" si="21"/>
        <v>0.2</v>
      </c>
      <c r="P81" s="58">
        <f t="shared" si="19"/>
        <v>1.1764705882352941E-2</v>
      </c>
    </row>
    <row r="82" spans="1:16">
      <c r="A82" s="1">
        <v>13</v>
      </c>
      <c r="B82" s="10" t="s">
        <v>257</v>
      </c>
      <c r="C82" s="11" t="s">
        <v>258</v>
      </c>
      <c r="D82" s="7">
        <v>13</v>
      </c>
      <c r="E82" s="10">
        <v>101</v>
      </c>
      <c r="F82" s="10">
        <v>105</v>
      </c>
      <c r="G82" s="7">
        <v>1</v>
      </c>
      <c r="H82" s="10"/>
      <c r="I82" s="50"/>
      <c r="J82" s="10"/>
      <c r="K82" s="7">
        <f>D82*E82</f>
        <v>1313</v>
      </c>
      <c r="L82" s="7">
        <f>D82*F82</f>
        <v>1365</v>
      </c>
      <c r="M82" s="10">
        <f t="shared" si="15"/>
        <v>1339</v>
      </c>
      <c r="N82" s="56">
        <f t="shared" si="17"/>
        <v>5.8823529411764705E-2</v>
      </c>
      <c r="O82" s="53">
        <f t="shared" si="21"/>
        <v>0.2</v>
      </c>
      <c r="P82" s="58">
        <f t="shared" si="19"/>
        <v>1.1764705882352941E-2</v>
      </c>
    </row>
    <row r="83" spans="1:16">
      <c r="A83" s="1">
        <v>13</v>
      </c>
      <c r="B83" s="10" t="s">
        <v>287</v>
      </c>
      <c r="C83" s="11" t="s">
        <v>288</v>
      </c>
      <c r="D83" s="7">
        <v>13</v>
      </c>
      <c r="E83" s="10">
        <v>105</v>
      </c>
      <c r="F83" s="10">
        <v>118</v>
      </c>
      <c r="G83" s="7">
        <v>1</v>
      </c>
      <c r="H83" s="10"/>
      <c r="I83" s="50"/>
      <c r="J83" s="10"/>
      <c r="K83" s="7">
        <f>D83*E83</f>
        <v>1365</v>
      </c>
      <c r="L83" s="7">
        <f>D83*F83</f>
        <v>1534</v>
      </c>
      <c r="M83" s="10">
        <f t="shared" si="15"/>
        <v>1449.5</v>
      </c>
      <c r="N83" s="56">
        <f t="shared" si="17"/>
        <v>5.8823529411764705E-2</v>
      </c>
      <c r="O83" s="53">
        <f t="shared" si="21"/>
        <v>0.2</v>
      </c>
      <c r="P83" s="58">
        <f t="shared" si="19"/>
        <v>1.1764705882352941E-2</v>
      </c>
    </row>
    <row r="84" spans="1:16" ht="28.8">
      <c r="A84" s="1">
        <v>13</v>
      </c>
      <c r="B84" s="10" t="s">
        <v>509</v>
      </c>
      <c r="C84" s="16" t="s">
        <v>510</v>
      </c>
      <c r="D84" s="7">
        <v>1</v>
      </c>
      <c r="E84" s="10">
        <v>20</v>
      </c>
      <c r="F84" s="10">
        <v>20</v>
      </c>
      <c r="G84" s="7">
        <v>0.6</v>
      </c>
      <c r="H84" s="7" t="b">
        <v>1</v>
      </c>
      <c r="I84" s="49"/>
      <c r="J84" s="10" t="s">
        <v>575</v>
      </c>
      <c r="K84" s="7">
        <f>D84*E84</f>
        <v>20</v>
      </c>
      <c r="L84" s="7">
        <f>D84*F84</f>
        <v>20</v>
      </c>
      <c r="M84" s="10">
        <f t="shared" si="15"/>
        <v>20</v>
      </c>
      <c r="N84" s="56">
        <f t="shared" si="17"/>
        <v>5.8823529411764705E-2</v>
      </c>
      <c r="O84" s="53">
        <f t="shared" si="21"/>
        <v>9.4247779607693788E-2</v>
      </c>
      <c r="P84" s="58">
        <f t="shared" si="19"/>
        <v>5.5439870357466932E-3</v>
      </c>
    </row>
    <row r="85" spans="1:16" ht="28.8">
      <c r="A85" s="1">
        <v>13</v>
      </c>
      <c r="B85" s="10" t="s">
        <v>514</v>
      </c>
      <c r="C85" s="16" t="s">
        <v>515</v>
      </c>
      <c r="D85" s="7">
        <v>1</v>
      </c>
      <c r="E85" s="10">
        <v>20</v>
      </c>
      <c r="F85" s="10">
        <v>20</v>
      </c>
      <c r="G85" s="7">
        <v>0.5</v>
      </c>
      <c r="H85" s="7" t="b">
        <v>1</v>
      </c>
      <c r="I85" s="49"/>
      <c r="J85" s="10" t="s">
        <v>574</v>
      </c>
      <c r="K85" s="7">
        <f>D85*E85</f>
        <v>20</v>
      </c>
      <c r="L85" s="7">
        <f>D85*F85</f>
        <v>20</v>
      </c>
      <c r="M85" s="10">
        <f>AVERAGE(K85,L85)</f>
        <v>20</v>
      </c>
      <c r="N85" s="56">
        <f t="shared" si="17"/>
        <v>5.8823529411764705E-2</v>
      </c>
      <c r="O85" s="53">
        <f t="shared" si="21"/>
        <v>7.8539816339744828E-2</v>
      </c>
      <c r="P85" s="58">
        <f t="shared" si="19"/>
        <v>4.6199891964555781E-3</v>
      </c>
    </row>
    <row r="86" spans="1:16">
      <c r="A86" s="1">
        <v>14</v>
      </c>
      <c r="B86" s="10" t="s">
        <v>292</v>
      </c>
      <c r="C86" s="11" t="s">
        <v>293</v>
      </c>
      <c r="D86" s="7">
        <v>13</v>
      </c>
      <c r="E86" s="10">
        <v>105</v>
      </c>
      <c r="F86" s="10">
        <v>115</v>
      </c>
      <c r="G86" s="7">
        <v>1</v>
      </c>
      <c r="H86" s="10"/>
      <c r="I86" s="50"/>
      <c r="J86" s="10"/>
      <c r="K86" s="7">
        <f>D86*E86</f>
        <v>1365</v>
      </c>
      <c r="L86" s="7">
        <f>D86*F86</f>
        <v>1495</v>
      </c>
      <c r="M86" s="10">
        <f>AVERAGE(K86,L86)</f>
        <v>1430</v>
      </c>
      <c r="N86" s="56">
        <f t="shared" si="17"/>
        <v>5.8823529411764705E-2</v>
      </c>
      <c r="O86" s="53">
        <f>IF(G86=1,1/COUNTIF($G$86:$G$91,1),G86/2*$P$1/161*(PI()/10))</f>
        <v>0.25</v>
      </c>
      <c r="P86" s="58">
        <f t="shared" si="19"/>
        <v>1.4705882352941176E-2</v>
      </c>
    </row>
    <row r="87" spans="1:16">
      <c r="A87" s="1">
        <v>14</v>
      </c>
      <c r="B87" s="10" t="s">
        <v>294</v>
      </c>
      <c r="C87" s="11" t="s">
        <v>295</v>
      </c>
      <c r="D87" s="7">
        <v>14</v>
      </c>
      <c r="E87" s="10">
        <v>105</v>
      </c>
      <c r="F87" s="10">
        <v>110</v>
      </c>
      <c r="G87" s="7">
        <v>1</v>
      </c>
      <c r="H87" s="10"/>
      <c r="I87" s="50"/>
      <c r="J87" s="10"/>
      <c r="K87" s="7">
        <f>D87*E87</f>
        <v>1470</v>
      </c>
      <c r="L87" s="7">
        <f>D87*F87</f>
        <v>1540</v>
      </c>
      <c r="M87" s="10">
        <f t="shared" si="15"/>
        <v>1505</v>
      </c>
      <c r="N87" s="56">
        <f t="shared" si="17"/>
        <v>5.8823529411764705E-2</v>
      </c>
      <c r="O87" s="53">
        <f t="shared" ref="O87:O91" si="22">IF(G87=1,1/COUNTIF($G$86:$G$91,1),G87/2*$P$1/161*(PI()/10))</f>
        <v>0.25</v>
      </c>
      <c r="P87" s="58">
        <f t="shared" si="19"/>
        <v>1.4705882352941176E-2</v>
      </c>
    </row>
    <row r="88" spans="1:16">
      <c r="A88" s="1">
        <v>14</v>
      </c>
      <c r="B88" s="10" t="s">
        <v>249</v>
      </c>
      <c r="C88" s="11" t="s">
        <v>250</v>
      </c>
      <c r="D88" s="7">
        <v>14</v>
      </c>
      <c r="E88" s="10">
        <v>130</v>
      </c>
      <c r="F88" s="10">
        <v>145</v>
      </c>
      <c r="G88" s="7">
        <v>1</v>
      </c>
      <c r="H88" s="10"/>
      <c r="I88" s="50"/>
      <c r="J88" s="10"/>
      <c r="K88" s="7">
        <f>D88*E88</f>
        <v>1820</v>
      </c>
      <c r="L88" s="7">
        <f>D88*F88</f>
        <v>2030</v>
      </c>
      <c r="M88" s="10">
        <f t="shared" si="15"/>
        <v>1925</v>
      </c>
      <c r="N88" s="56">
        <f t="shared" si="17"/>
        <v>5.8823529411764705E-2</v>
      </c>
      <c r="O88" s="53">
        <f t="shared" si="22"/>
        <v>0.25</v>
      </c>
      <c r="P88" s="58">
        <f t="shared" si="19"/>
        <v>1.4705882352941176E-2</v>
      </c>
    </row>
    <row r="89" spans="1:16">
      <c r="A89" s="1">
        <v>14</v>
      </c>
      <c r="B89" s="10" t="s">
        <v>267</v>
      </c>
      <c r="C89" s="11" t="s">
        <v>268</v>
      </c>
      <c r="D89" s="7">
        <v>14</v>
      </c>
      <c r="E89" s="10">
        <v>135</v>
      </c>
      <c r="F89" s="10">
        <v>144</v>
      </c>
      <c r="G89" s="7">
        <v>1</v>
      </c>
      <c r="H89" s="10"/>
      <c r="I89" s="50"/>
      <c r="J89" s="10"/>
      <c r="K89" s="7">
        <f>D89*E89</f>
        <v>1890</v>
      </c>
      <c r="L89" s="7">
        <f>D89*F89</f>
        <v>2016</v>
      </c>
      <c r="M89" s="10">
        <f t="shared" si="15"/>
        <v>1953</v>
      </c>
      <c r="N89" s="56">
        <f t="shared" si="17"/>
        <v>5.8823529411764705E-2</v>
      </c>
      <c r="O89" s="53">
        <f t="shared" si="22"/>
        <v>0.25</v>
      </c>
      <c r="P89" s="58">
        <f t="shared" si="19"/>
        <v>1.4705882352941176E-2</v>
      </c>
    </row>
    <row r="90" spans="1:16" ht="28.8">
      <c r="A90" s="1">
        <v>14</v>
      </c>
      <c r="B90" s="10" t="s">
        <v>506</v>
      </c>
      <c r="C90" s="16" t="s">
        <v>523</v>
      </c>
      <c r="D90" s="7">
        <v>1</v>
      </c>
      <c r="E90" s="10">
        <v>20</v>
      </c>
      <c r="F90" s="10">
        <v>20</v>
      </c>
      <c r="G90" s="7">
        <v>0.5</v>
      </c>
      <c r="H90" s="7" t="b">
        <v>1</v>
      </c>
      <c r="I90" s="49"/>
      <c r="J90" s="10" t="s">
        <v>576</v>
      </c>
      <c r="K90" s="7">
        <f>D90*E90</f>
        <v>20</v>
      </c>
      <c r="L90" s="7">
        <f>D90*F90</f>
        <v>20</v>
      </c>
      <c r="M90" s="10">
        <f t="shared" si="15"/>
        <v>20</v>
      </c>
      <c r="N90" s="56">
        <f t="shared" si="17"/>
        <v>5.8823529411764705E-2</v>
      </c>
      <c r="O90" s="53">
        <f t="shared" si="22"/>
        <v>7.8539816339744828E-2</v>
      </c>
      <c r="P90" s="58">
        <f t="shared" si="19"/>
        <v>4.6199891964555781E-3</v>
      </c>
    </row>
    <row r="91" spans="1:16" ht="28.8">
      <c r="A91" s="1">
        <v>14</v>
      </c>
      <c r="B91" s="10" t="s">
        <v>521</v>
      </c>
      <c r="C91" s="16" t="s">
        <v>522</v>
      </c>
      <c r="D91" s="7">
        <v>1</v>
      </c>
      <c r="E91" s="10">
        <v>20</v>
      </c>
      <c r="F91" s="10">
        <v>20</v>
      </c>
      <c r="G91" s="7">
        <v>0.5</v>
      </c>
      <c r="H91" s="7" t="b">
        <v>1</v>
      </c>
      <c r="I91" s="49"/>
      <c r="J91" s="10" t="s">
        <v>575</v>
      </c>
      <c r="K91" s="7">
        <f>D91*E91</f>
        <v>20</v>
      </c>
      <c r="L91" s="7">
        <f>D91*F91</f>
        <v>20</v>
      </c>
      <c r="M91" s="10">
        <f>AVERAGE(K91,L91)</f>
        <v>20</v>
      </c>
      <c r="N91" s="56">
        <f t="shared" si="17"/>
        <v>5.8823529411764705E-2</v>
      </c>
      <c r="O91" s="53">
        <f t="shared" si="22"/>
        <v>7.8539816339744828E-2</v>
      </c>
      <c r="P91" s="58">
        <f t="shared" si="19"/>
        <v>4.6199891964555781E-3</v>
      </c>
    </row>
    <row r="92" spans="1:16">
      <c r="A92" s="1">
        <v>15</v>
      </c>
      <c r="B92" s="10" t="s">
        <v>298</v>
      </c>
      <c r="C92" s="11" t="s">
        <v>299</v>
      </c>
      <c r="D92" s="7">
        <v>14</v>
      </c>
      <c r="E92" s="10">
        <v>102</v>
      </c>
      <c r="F92" s="10">
        <v>114</v>
      </c>
      <c r="G92" s="7">
        <v>1</v>
      </c>
      <c r="H92" s="10"/>
      <c r="I92" s="50"/>
      <c r="J92" s="10"/>
      <c r="K92" s="7">
        <f>D92*E92</f>
        <v>1428</v>
      </c>
      <c r="L92" s="7">
        <f>D92*F92</f>
        <v>1596</v>
      </c>
      <c r="M92" s="10">
        <f>AVERAGE(K92,L92)</f>
        <v>1512</v>
      </c>
      <c r="N92" s="56">
        <f t="shared" si="17"/>
        <v>5.8823529411764705E-2</v>
      </c>
      <c r="O92" s="53">
        <f>IF(G92=1,1/COUNTIF($G$92:$G$98,1),G92/2*$P$1/161*(PI()/10))</f>
        <v>0.25</v>
      </c>
      <c r="P92" s="58">
        <f t="shared" si="19"/>
        <v>1.4705882352941176E-2</v>
      </c>
    </row>
    <row r="93" spans="1:16">
      <c r="A93" s="1">
        <v>15</v>
      </c>
      <c r="B93" s="10" t="s">
        <v>261</v>
      </c>
      <c r="C93" s="11" t="s">
        <v>262</v>
      </c>
      <c r="D93" s="7">
        <v>15</v>
      </c>
      <c r="E93" s="10">
        <v>124</v>
      </c>
      <c r="F93" s="10">
        <v>145</v>
      </c>
      <c r="G93" s="7">
        <v>1</v>
      </c>
      <c r="H93" s="10"/>
      <c r="I93" s="50"/>
      <c r="J93" s="10"/>
      <c r="K93" s="7">
        <f>D93*E93</f>
        <v>1860</v>
      </c>
      <c r="L93" s="7">
        <f>D93*F93</f>
        <v>2175</v>
      </c>
      <c r="M93" s="10">
        <f t="shared" si="15"/>
        <v>2017.5</v>
      </c>
      <c r="N93" s="56">
        <f t="shared" si="17"/>
        <v>5.8823529411764705E-2</v>
      </c>
      <c r="O93" s="53">
        <f t="shared" ref="O93:O99" si="23">IF(G93=1,1/COUNTIF($G$92:$G$98,1),G93/2*$P$1/161*(PI()/10))</f>
        <v>0.25</v>
      </c>
      <c r="P93" s="58">
        <f t="shared" si="19"/>
        <v>1.4705882352941176E-2</v>
      </c>
    </row>
    <row r="94" spans="1:16" ht="28.8">
      <c r="A94" s="1">
        <v>15</v>
      </c>
      <c r="B94" s="12" t="s">
        <v>486</v>
      </c>
      <c r="C94" s="39" t="s">
        <v>530</v>
      </c>
      <c r="D94" s="7">
        <v>-20</v>
      </c>
      <c r="E94" s="10">
        <v>124</v>
      </c>
      <c r="F94" s="10">
        <v>128</v>
      </c>
      <c r="G94" s="7">
        <v>1.4</v>
      </c>
      <c r="H94" s="10"/>
      <c r="I94" s="50" t="b">
        <v>1</v>
      </c>
      <c r="J94" s="10"/>
      <c r="K94" s="7">
        <f>D94*E94</f>
        <v>-2480</v>
      </c>
      <c r="L94" s="7">
        <f>D94*F94</f>
        <v>-2560</v>
      </c>
      <c r="M94" s="10">
        <f t="shared" ref="M94:M102" si="24">AVERAGE(K94,L94)</f>
        <v>-2520</v>
      </c>
      <c r="N94" s="56">
        <f t="shared" si="17"/>
        <v>5.8823529411764705E-2</v>
      </c>
      <c r="O94" s="53">
        <f t="shared" si="23"/>
        <v>0.2199114857512855</v>
      </c>
      <c r="P94" s="58">
        <f t="shared" si="19"/>
        <v>1.2935969750075616E-2</v>
      </c>
    </row>
    <row r="95" spans="1:16">
      <c r="A95" s="1">
        <v>15</v>
      </c>
      <c r="B95" s="10" t="s">
        <v>283</v>
      </c>
      <c r="C95" s="11" t="s">
        <v>284</v>
      </c>
      <c r="D95" s="7">
        <v>15</v>
      </c>
      <c r="E95" s="10">
        <v>126</v>
      </c>
      <c r="F95" s="10">
        <v>131</v>
      </c>
      <c r="G95" s="7">
        <v>1</v>
      </c>
      <c r="K95" s="7">
        <f>D95*E95</f>
        <v>1890</v>
      </c>
      <c r="L95" s="7">
        <f>D95*F95</f>
        <v>1965</v>
      </c>
      <c r="M95" s="10">
        <f t="shared" si="24"/>
        <v>1927.5</v>
      </c>
      <c r="N95" s="56">
        <f t="shared" si="17"/>
        <v>5.8823529411764705E-2</v>
      </c>
      <c r="O95" s="53">
        <f t="shared" si="23"/>
        <v>0.25</v>
      </c>
      <c r="P95" s="58">
        <f t="shared" si="19"/>
        <v>1.4705882352941176E-2</v>
      </c>
    </row>
    <row r="96" spans="1:16">
      <c r="A96" s="1">
        <v>15</v>
      </c>
      <c r="B96" s="10" t="s">
        <v>291</v>
      </c>
      <c r="C96" s="11" t="s">
        <v>290</v>
      </c>
      <c r="D96" s="7">
        <v>15</v>
      </c>
      <c r="E96" s="10">
        <v>137</v>
      </c>
      <c r="F96" s="10">
        <v>141</v>
      </c>
      <c r="G96" s="7">
        <v>1</v>
      </c>
      <c r="H96" s="10"/>
      <c r="I96" s="50"/>
      <c r="J96" s="10"/>
      <c r="K96" s="7">
        <f>D96*E96</f>
        <v>2055</v>
      </c>
      <c r="L96" s="7">
        <f>D96*F96</f>
        <v>2115</v>
      </c>
      <c r="M96" s="10">
        <f t="shared" si="24"/>
        <v>2085</v>
      </c>
      <c r="N96" s="56">
        <f t="shared" si="17"/>
        <v>5.8823529411764705E-2</v>
      </c>
      <c r="O96" s="53">
        <f t="shared" si="23"/>
        <v>0.25</v>
      </c>
      <c r="P96" s="58">
        <f t="shared" si="19"/>
        <v>1.4705882352941176E-2</v>
      </c>
    </row>
    <row r="97" spans="1:16" ht="28.8">
      <c r="A97" s="1">
        <v>15</v>
      </c>
      <c r="B97" s="10" t="s">
        <v>518</v>
      </c>
      <c r="C97" s="16" t="s">
        <v>519</v>
      </c>
      <c r="D97" s="7">
        <v>1</v>
      </c>
      <c r="E97" s="10">
        <v>20</v>
      </c>
      <c r="F97" s="10">
        <v>20</v>
      </c>
      <c r="G97" s="7">
        <v>0.3</v>
      </c>
      <c r="H97" s="7" t="b">
        <v>1</v>
      </c>
      <c r="I97" s="49"/>
      <c r="J97" s="10" t="s">
        <v>574</v>
      </c>
      <c r="K97" s="7">
        <f>D97*E97</f>
        <v>20</v>
      </c>
      <c r="L97" s="7">
        <f>D97*F97</f>
        <v>20</v>
      </c>
      <c r="M97" s="10">
        <f>AVERAGE(K97,L97)</f>
        <v>20</v>
      </c>
      <c r="N97" s="56">
        <f t="shared" si="17"/>
        <v>5.8823529411764705E-2</v>
      </c>
      <c r="O97" s="53">
        <f t="shared" si="23"/>
        <v>4.7123889803846894E-2</v>
      </c>
      <c r="P97" s="58">
        <f t="shared" si="19"/>
        <v>2.7719935178733466E-3</v>
      </c>
    </row>
    <row r="98" spans="1:16" ht="28.8">
      <c r="A98" s="1">
        <v>15</v>
      </c>
      <c r="B98" s="10" t="s">
        <v>491</v>
      </c>
      <c r="C98" s="16" t="s">
        <v>492</v>
      </c>
      <c r="D98" s="7">
        <v>1</v>
      </c>
      <c r="E98" s="10">
        <v>20</v>
      </c>
      <c r="F98" s="10">
        <v>20</v>
      </c>
      <c r="G98" s="7">
        <v>0.3</v>
      </c>
      <c r="H98" s="7" t="b">
        <v>1</v>
      </c>
      <c r="I98" s="49"/>
      <c r="J98" s="10" t="s">
        <v>576</v>
      </c>
      <c r="K98" s="7">
        <f>D98*E98</f>
        <v>20</v>
      </c>
      <c r="L98" s="7">
        <f>D98*F98</f>
        <v>20</v>
      </c>
      <c r="M98" s="10">
        <f>AVERAGE(K98,L98)</f>
        <v>20</v>
      </c>
      <c r="N98" s="56">
        <f t="shared" si="17"/>
        <v>5.8823529411764705E-2</v>
      </c>
      <c r="O98" s="53">
        <f t="shared" si="23"/>
        <v>4.7123889803846894E-2</v>
      </c>
      <c r="P98" s="58">
        <f t="shared" si="19"/>
        <v>2.7719935178733466E-3</v>
      </c>
    </row>
    <row r="99" spans="1:16">
      <c r="A99" s="1">
        <v>16</v>
      </c>
      <c r="B99" s="10" t="s">
        <v>285</v>
      </c>
      <c r="C99" s="11" t="s">
        <v>286</v>
      </c>
      <c r="D99" s="7">
        <v>15</v>
      </c>
      <c r="E99" s="10">
        <v>126</v>
      </c>
      <c r="F99" s="10">
        <v>135</v>
      </c>
      <c r="G99" s="7">
        <v>1</v>
      </c>
      <c r="H99" s="10"/>
      <c r="I99" s="50"/>
      <c r="J99" s="10"/>
      <c r="K99" s="7">
        <f>D99*E99</f>
        <v>1890</v>
      </c>
      <c r="L99" s="7">
        <f>D99*F99</f>
        <v>2025</v>
      </c>
      <c r="M99" s="10">
        <f t="shared" si="24"/>
        <v>1957.5</v>
      </c>
      <c r="N99" s="56">
        <f t="shared" si="17"/>
        <v>5.8823529411764705E-2</v>
      </c>
      <c r="O99" s="53">
        <f>IF(G99=1,1/COUNTIF($G$99:$G$104,1),G99/2*$P$1/161*(PI()/10))</f>
        <v>0.33333333333333331</v>
      </c>
      <c r="P99" s="58">
        <f t="shared" si="19"/>
        <v>1.9607843137254902E-2</v>
      </c>
    </row>
    <row r="100" spans="1:16">
      <c r="A100" s="1">
        <v>16</v>
      </c>
      <c r="B100" s="10" t="s">
        <v>275</v>
      </c>
      <c r="C100" s="11" t="s">
        <v>276</v>
      </c>
      <c r="D100" s="7">
        <v>15</v>
      </c>
      <c r="E100" s="10">
        <v>140</v>
      </c>
      <c r="F100" s="10">
        <v>149</v>
      </c>
      <c r="G100" s="7">
        <v>1</v>
      </c>
      <c r="H100" s="10"/>
      <c r="I100" s="50"/>
      <c r="J100" s="10"/>
      <c r="K100" s="7">
        <f>D100*E100</f>
        <v>2100</v>
      </c>
      <c r="L100" s="7">
        <f>D100*F100</f>
        <v>2235</v>
      </c>
      <c r="M100" s="10">
        <f t="shared" si="24"/>
        <v>2167.5</v>
      </c>
      <c r="N100" s="56">
        <f t="shared" si="17"/>
        <v>5.8823529411764705E-2</v>
      </c>
      <c r="O100" s="53">
        <f t="shared" ref="O100:O105" si="25">IF(G100=1,1/COUNTIF($G$99:$G$104,1),G100/2*$P$1/161*(PI()/10))</f>
        <v>0.33333333333333331</v>
      </c>
      <c r="P100" s="58">
        <f t="shared" si="19"/>
        <v>1.9607843137254902E-2</v>
      </c>
    </row>
    <row r="101" spans="1:16">
      <c r="A101" s="1">
        <v>16</v>
      </c>
      <c r="B101" s="10" t="s">
        <v>269</v>
      </c>
      <c r="C101" s="11" t="s">
        <v>270</v>
      </c>
      <c r="D101" s="7">
        <v>16</v>
      </c>
      <c r="E101" s="10">
        <v>162</v>
      </c>
      <c r="F101" s="10">
        <v>166</v>
      </c>
      <c r="G101" s="7">
        <v>1</v>
      </c>
      <c r="H101" s="10"/>
      <c r="I101" s="50"/>
      <c r="J101" s="10"/>
      <c r="K101" s="7">
        <f>D101*E101</f>
        <v>2592</v>
      </c>
      <c r="L101" s="7">
        <f>D101*F101</f>
        <v>2656</v>
      </c>
      <c r="M101" s="10">
        <f t="shared" si="24"/>
        <v>2624</v>
      </c>
      <c r="N101" s="56">
        <f t="shared" si="17"/>
        <v>5.8823529411764705E-2</v>
      </c>
      <c r="O101" s="53">
        <f t="shared" si="25"/>
        <v>0.33333333333333331</v>
      </c>
      <c r="P101" s="58">
        <f t="shared" si="19"/>
        <v>1.9607843137254902E-2</v>
      </c>
    </row>
    <row r="102" spans="1:16" ht="28.8">
      <c r="A102" s="1">
        <v>16</v>
      </c>
      <c r="B102" s="12" t="s">
        <v>487</v>
      </c>
      <c r="C102" s="46" t="s">
        <v>531</v>
      </c>
      <c r="D102" s="7">
        <v>-20</v>
      </c>
      <c r="E102" s="10">
        <v>156</v>
      </c>
      <c r="F102" s="10">
        <v>166</v>
      </c>
      <c r="G102" s="7">
        <v>1.4</v>
      </c>
      <c r="H102" s="10"/>
      <c r="I102" s="50" t="b">
        <v>1</v>
      </c>
      <c r="J102" s="10"/>
      <c r="K102" s="7">
        <f>D102*E102</f>
        <v>-3120</v>
      </c>
      <c r="L102" s="7">
        <f>D102*F102</f>
        <v>-3320</v>
      </c>
      <c r="M102" s="10">
        <f t="shared" si="24"/>
        <v>-3220</v>
      </c>
      <c r="N102" s="56">
        <f t="shared" si="17"/>
        <v>5.8823529411764705E-2</v>
      </c>
      <c r="O102" s="53">
        <f t="shared" si="25"/>
        <v>0.2199114857512855</v>
      </c>
      <c r="P102" s="58">
        <f t="shared" si="19"/>
        <v>1.2935969750075616E-2</v>
      </c>
    </row>
    <row r="103" spans="1:16" ht="28.8">
      <c r="A103" s="1">
        <v>16</v>
      </c>
      <c r="B103" s="10" t="s">
        <v>516</v>
      </c>
      <c r="C103" s="16" t="s">
        <v>517</v>
      </c>
      <c r="D103" s="7">
        <v>1</v>
      </c>
      <c r="E103" s="10">
        <v>20</v>
      </c>
      <c r="F103" s="10">
        <v>20</v>
      </c>
      <c r="G103" s="7">
        <v>0.3</v>
      </c>
      <c r="H103" s="7" t="b">
        <v>1</v>
      </c>
      <c r="I103" s="49"/>
      <c r="J103" s="10" t="s">
        <v>575</v>
      </c>
      <c r="K103" s="7">
        <f>D103*E103</f>
        <v>20</v>
      </c>
      <c r="L103" s="7">
        <f>D103*F103</f>
        <v>20</v>
      </c>
      <c r="M103" s="10">
        <f t="shared" ref="M103:M111" si="26">AVERAGE(K103,L103)</f>
        <v>20</v>
      </c>
      <c r="N103" s="56">
        <f t="shared" si="17"/>
        <v>5.8823529411764705E-2</v>
      </c>
      <c r="O103" s="53">
        <f t="shared" si="25"/>
        <v>4.7123889803846894E-2</v>
      </c>
      <c r="P103" s="58">
        <f t="shared" si="19"/>
        <v>2.7719935178733466E-3</v>
      </c>
    </row>
    <row r="104" spans="1:16" ht="28.8">
      <c r="A104" s="1">
        <v>16</v>
      </c>
      <c r="B104" s="10" t="s">
        <v>508</v>
      </c>
      <c r="C104" s="16" t="s">
        <v>520</v>
      </c>
      <c r="D104" s="7">
        <v>1</v>
      </c>
      <c r="E104" s="10">
        <v>20</v>
      </c>
      <c r="F104" s="10">
        <v>20</v>
      </c>
      <c r="G104" s="7">
        <v>0.1</v>
      </c>
      <c r="H104" s="7" t="b">
        <v>1</v>
      </c>
      <c r="I104" s="49"/>
      <c r="J104" s="10" t="s">
        <v>574</v>
      </c>
      <c r="K104" s="7">
        <f>D104*E104</f>
        <v>20</v>
      </c>
      <c r="L104" s="7">
        <f>D104*F104</f>
        <v>20</v>
      </c>
      <c r="M104" s="10">
        <f t="shared" si="26"/>
        <v>20</v>
      </c>
      <c r="N104" s="56">
        <f t="shared" si="17"/>
        <v>5.8823529411764705E-2</v>
      </c>
      <c r="O104" s="53">
        <f t="shared" si="25"/>
        <v>1.5707963267948967E-2</v>
      </c>
      <c r="P104" s="58">
        <f t="shared" si="19"/>
        <v>9.2399783929111574E-4</v>
      </c>
    </row>
    <row r="105" spans="1:16">
      <c r="A105" s="1">
        <v>17</v>
      </c>
      <c r="B105" s="10" t="s">
        <v>296</v>
      </c>
      <c r="C105" s="11" t="s">
        <v>297</v>
      </c>
      <c r="D105" s="7">
        <v>16</v>
      </c>
      <c r="E105" s="10">
        <v>151</v>
      </c>
      <c r="F105" s="10">
        <v>155</v>
      </c>
      <c r="G105" s="7">
        <v>1</v>
      </c>
      <c r="H105" s="10"/>
      <c r="I105" s="50"/>
      <c r="J105" s="10"/>
      <c r="K105" s="7">
        <f>D105*E105</f>
        <v>2416</v>
      </c>
      <c r="L105" s="7">
        <f>D105*F105</f>
        <v>2480</v>
      </c>
      <c r="M105" s="10">
        <f t="shared" si="26"/>
        <v>2448</v>
      </c>
      <c r="N105" s="56">
        <f t="shared" si="17"/>
        <v>5.8823529411764705E-2</v>
      </c>
      <c r="O105" s="53">
        <f>IF(G105=1,1/COUNTIF($G$105:$G$113,1),G105/2*$P$1/161*(PI()/10))</f>
        <v>0.2</v>
      </c>
      <c r="P105" s="58">
        <f t="shared" si="19"/>
        <v>1.1764705882352941E-2</v>
      </c>
    </row>
    <row r="106" spans="1:16">
      <c r="A106" s="1">
        <v>17</v>
      </c>
      <c r="B106" s="10" t="s">
        <v>289</v>
      </c>
      <c r="C106" s="11" t="s">
        <v>290</v>
      </c>
      <c r="D106" s="7">
        <v>16</v>
      </c>
      <c r="E106" s="10">
        <v>163</v>
      </c>
      <c r="F106" s="10">
        <v>166</v>
      </c>
      <c r="G106" s="7">
        <v>1</v>
      </c>
      <c r="H106" s="10"/>
      <c r="I106" s="50"/>
      <c r="J106" s="10"/>
      <c r="K106" s="7">
        <f>D106*E106</f>
        <v>2608</v>
      </c>
      <c r="L106" s="7">
        <f>D106*F106</f>
        <v>2656</v>
      </c>
      <c r="M106" s="10">
        <f t="shared" si="26"/>
        <v>2632</v>
      </c>
      <c r="N106" s="56">
        <f t="shared" si="17"/>
        <v>5.8823529411764705E-2</v>
      </c>
      <c r="O106" s="53">
        <f t="shared" ref="O106:O113" si="27">IF(G106=1,1/COUNTIF($G$105:$G$113,1),G106/2*$P$1/161*(PI()/10))</f>
        <v>0.2</v>
      </c>
      <c r="P106" s="58">
        <f t="shared" si="19"/>
        <v>1.1764705882352941E-2</v>
      </c>
    </row>
    <row r="107" spans="1:16" ht="28.8">
      <c r="A107" s="1">
        <v>17</v>
      </c>
      <c r="B107" s="10" t="s">
        <v>512</v>
      </c>
      <c r="C107" s="16" t="s">
        <v>513</v>
      </c>
      <c r="D107" s="7">
        <v>1</v>
      </c>
      <c r="E107" s="10">
        <v>20</v>
      </c>
      <c r="F107" s="10">
        <v>20</v>
      </c>
      <c r="G107" s="7">
        <v>0.1</v>
      </c>
      <c r="H107" s="7" t="b">
        <v>1</v>
      </c>
      <c r="I107" s="49"/>
      <c r="J107" s="10" t="s">
        <v>576</v>
      </c>
      <c r="K107" s="7">
        <f>D107*E107</f>
        <v>20</v>
      </c>
      <c r="L107" s="7">
        <f>D107*F107</f>
        <v>20</v>
      </c>
      <c r="M107" s="10">
        <f t="shared" si="26"/>
        <v>20</v>
      </c>
      <c r="N107" s="56">
        <f t="shared" si="17"/>
        <v>5.8823529411764705E-2</v>
      </c>
      <c r="O107" s="53">
        <f t="shared" si="27"/>
        <v>1.5707963267948967E-2</v>
      </c>
      <c r="P107" s="58">
        <f t="shared" si="19"/>
        <v>9.2399783929111574E-4</v>
      </c>
    </row>
    <row r="108" spans="1:16" ht="28.8">
      <c r="A108" s="1">
        <v>17</v>
      </c>
      <c r="B108" s="10" t="s">
        <v>490</v>
      </c>
      <c r="C108" s="16" t="s">
        <v>489</v>
      </c>
      <c r="D108" s="7">
        <v>1</v>
      </c>
      <c r="E108" s="10">
        <v>20</v>
      </c>
      <c r="F108" s="10">
        <v>20</v>
      </c>
      <c r="G108" s="7">
        <v>0.1</v>
      </c>
      <c r="H108" s="7" t="b">
        <v>1</v>
      </c>
      <c r="I108" s="49"/>
      <c r="J108" s="10" t="s">
        <v>575</v>
      </c>
      <c r="K108" s="7">
        <f>D108*E108</f>
        <v>20</v>
      </c>
      <c r="L108" s="7">
        <f>D108*F108</f>
        <v>20</v>
      </c>
      <c r="M108" s="10">
        <f t="shared" si="26"/>
        <v>20</v>
      </c>
      <c r="N108" s="56">
        <f t="shared" si="17"/>
        <v>5.8823529411764705E-2</v>
      </c>
      <c r="O108" s="53">
        <f t="shared" si="27"/>
        <v>1.5707963267948967E-2</v>
      </c>
      <c r="P108" s="58">
        <f t="shared" si="19"/>
        <v>9.2399783929111574E-4</v>
      </c>
    </row>
    <row r="109" spans="1:16">
      <c r="A109" s="1">
        <v>17</v>
      </c>
      <c r="B109" s="10" t="s">
        <v>279</v>
      </c>
      <c r="C109" s="11" t="s">
        <v>280</v>
      </c>
      <c r="D109" s="7">
        <v>17</v>
      </c>
      <c r="E109" s="10">
        <v>151</v>
      </c>
      <c r="F109" s="10">
        <v>169</v>
      </c>
      <c r="G109" s="7">
        <v>1</v>
      </c>
      <c r="H109" s="10"/>
      <c r="I109" s="50"/>
      <c r="J109" s="10"/>
      <c r="K109" s="7">
        <f>D109*E109</f>
        <v>2567</v>
      </c>
      <c r="L109" s="7">
        <f>D109*F109</f>
        <v>2873</v>
      </c>
      <c r="M109" s="10">
        <f t="shared" si="26"/>
        <v>2720</v>
      </c>
      <c r="N109" s="56">
        <f t="shared" si="17"/>
        <v>5.8823529411764705E-2</v>
      </c>
      <c r="O109" s="53">
        <f t="shared" si="27"/>
        <v>0.2</v>
      </c>
      <c r="P109" s="58">
        <f t="shared" si="19"/>
        <v>1.1764705882352941E-2</v>
      </c>
    </row>
    <row r="110" spans="1:16">
      <c r="A110" s="1">
        <v>17</v>
      </c>
      <c r="B110" s="10" t="s">
        <v>618</v>
      </c>
      <c r="C110" s="11" t="s">
        <v>619</v>
      </c>
      <c r="D110" s="7">
        <v>17</v>
      </c>
      <c r="E110" s="10">
        <v>153</v>
      </c>
      <c r="F110" s="10">
        <v>155</v>
      </c>
      <c r="G110" s="7">
        <v>1</v>
      </c>
      <c r="H110" s="10"/>
      <c r="I110" s="50"/>
      <c r="J110" s="10"/>
      <c r="K110" s="7">
        <f>D110*E110</f>
        <v>2601</v>
      </c>
      <c r="L110" s="7">
        <f>D110*F110</f>
        <v>2635</v>
      </c>
      <c r="M110" s="10">
        <f t="shared" si="26"/>
        <v>2618</v>
      </c>
      <c r="N110" s="56">
        <f t="shared" si="17"/>
        <v>5.8823529411764705E-2</v>
      </c>
      <c r="O110" s="53">
        <f t="shared" si="27"/>
        <v>0.2</v>
      </c>
      <c r="P110" s="58">
        <f t="shared" si="19"/>
        <v>1.1764705882352941E-2</v>
      </c>
    </row>
    <row r="111" spans="1:16">
      <c r="A111" s="1">
        <v>17</v>
      </c>
      <c r="B111" s="10" t="s">
        <v>273</v>
      </c>
      <c r="C111" s="11" t="s">
        <v>274</v>
      </c>
      <c r="D111" s="7">
        <v>17</v>
      </c>
      <c r="E111" s="10">
        <v>166</v>
      </c>
      <c r="F111" s="10">
        <v>162</v>
      </c>
      <c r="G111" s="7">
        <v>1</v>
      </c>
      <c r="H111" s="10"/>
      <c r="I111" s="50"/>
      <c r="J111" s="10"/>
      <c r="K111" s="7">
        <f>D111*E111</f>
        <v>2822</v>
      </c>
      <c r="L111" s="7">
        <f>D111*F111</f>
        <v>2754</v>
      </c>
      <c r="M111" s="10">
        <f t="shared" si="26"/>
        <v>2788</v>
      </c>
      <c r="N111" s="56">
        <f t="shared" si="17"/>
        <v>5.8823529411764705E-2</v>
      </c>
      <c r="O111" s="53">
        <f t="shared" si="27"/>
        <v>0.2</v>
      </c>
      <c r="P111" s="58">
        <f t="shared" si="19"/>
        <v>1.1764705882352941E-2</v>
      </c>
    </row>
    <row r="112" spans="1:16" ht="28.8">
      <c r="A112" s="1">
        <v>17</v>
      </c>
      <c r="B112" s="10" t="s">
        <v>232</v>
      </c>
      <c r="C112" s="11" t="s">
        <v>334</v>
      </c>
      <c r="D112" s="7">
        <v>222</v>
      </c>
      <c r="E112" s="10">
        <v>100</v>
      </c>
      <c r="F112" s="10">
        <v>666</v>
      </c>
      <c r="G112" s="7">
        <v>0.02</v>
      </c>
      <c r="H112" s="10"/>
      <c r="I112" s="50"/>
      <c r="J112" s="10"/>
      <c r="K112" s="7">
        <f>D112*E112</f>
        <v>22200</v>
      </c>
      <c r="L112" s="7">
        <f>D112*F112</f>
        <v>147852</v>
      </c>
      <c r="M112" s="10">
        <f t="shared" ref="M112:M113" si="28">AVERAGE(K112,L112)</f>
        <v>85026</v>
      </c>
      <c r="N112" s="56">
        <f t="shared" si="17"/>
        <v>5.8823529411764705E-2</v>
      </c>
      <c r="O112" s="53">
        <f t="shared" si="27"/>
        <v>3.1415926535897933E-3</v>
      </c>
      <c r="P112" s="58">
        <f t="shared" si="19"/>
        <v>1.8479956785822312E-4</v>
      </c>
    </row>
    <row r="113" spans="1:16" ht="28.8">
      <c r="A113" s="1">
        <v>17</v>
      </c>
      <c r="B113" s="10" t="s">
        <v>614</v>
      </c>
      <c r="C113" s="11" t="s">
        <v>617</v>
      </c>
      <c r="D113" s="7">
        <v>222</v>
      </c>
      <c r="E113" s="10">
        <v>300</v>
      </c>
      <c r="F113" s="10">
        <v>999</v>
      </c>
      <c r="G113" s="7">
        <v>0.01</v>
      </c>
      <c r="H113" s="10"/>
      <c r="J113" s="10"/>
      <c r="K113" s="7">
        <f>D113*E113</f>
        <v>66600</v>
      </c>
      <c r="L113" s="7">
        <f>D113*F113</f>
        <v>221778</v>
      </c>
      <c r="M113" s="10">
        <f t="shared" si="28"/>
        <v>144189</v>
      </c>
      <c r="N113" s="56">
        <f t="shared" si="17"/>
        <v>5.8823529411764705E-2</v>
      </c>
      <c r="O113" s="53">
        <f t="shared" si="27"/>
        <v>1.5707963267948967E-3</v>
      </c>
      <c r="P113" s="58">
        <f t="shared" si="19"/>
        <v>9.2399783929111561E-5</v>
      </c>
    </row>
    <row r="114" spans="1:16">
      <c r="G114" s="7"/>
      <c r="O114" s="53"/>
    </row>
  </sheetData>
  <phoneticPr fontId="1" type="noConversion"/>
  <conditionalFormatting sqref="H1:I2 H4:I14 H16:I94 H96:I1048576">
    <cfRule type="cellIs" dxfId="1" priority="2" operator="equal">
      <formula>TRUE</formula>
    </cfRule>
  </conditionalFormatting>
  <conditionalFormatting sqref="G1:G1048576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110"/>
  <sheetViews>
    <sheetView workbookViewId="0">
      <pane ySplit="1" topLeftCell="A93" activePane="bottomLeft" state="frozen"/>
      <selection pane="bottomLeft" activeCell="G109" sqref="G106:G109"/>
    </sheetView>
  </sheetViews>
  <sheetFormatPr defaultColWidth="8.81640625" defaultRowHeight="14.4"/>
  <cols>
    <col min="2" max="2" width="27.1796875" bestFit="1" customWidth="1"/>
    <col min="3" max="3" width="18.1796875" customWidth="1"/>
    <col min="4" max="4" width="42.90625" customWidth="1"/>
    <col min="5" max="5" width="17.1796875" style="1" customWidth="1"/>
    <col min="6" max="6" width="41" customWidth="1"/>
    <col min="7" max="7" width="12.453125" customWidth="1"/>
    <col min="8" max="8" width="17.36328125" customWidth="1"/>
    <col min="9" max="9" width="11" customWidth="1"/>
    <col min="10" max="10" width="11.453125" customWidth="1"/>
  </cols>
  <sheetData>
    <row r="1" spans="1:12">
      <c r="A1" s="6" t="s">
        <v>122</v>
      </c>
      <c r="B1" s="6" t="s">
        <v>58</v>
      </c>
      <c r="C1" s="6" t="s">
        <v>90</v>
      </c>
      <c r="D1" s="6" t="s">
        <v>89</v>
      </c>
      <c r="E1" s="13" t="s">
        <v>225</v>
      </c>
      <c r="F1" s="6" t="s">
        <v>101</v>
      </c>
      <c r="G1" s="6" t="s">
        <v>147</v>
      </c>
      <c r="H1" s="6" t="s">
        <v>226</v>
      </c>
      <c r="I1" s="6" t="s">
        <v>227</v>
      </c>
      <c r="J1" s="6" t="s">
        <v>228</v>
      </c>
      <c r="K1" s="6" t="s">
        <v>331</v>
      </c>
      <c r="L1" s="6" t="s">
        <v>389</v>
      </c>
    </row>
    <row r="2" spans="1:12" ht="28.8">
      <c r="A2" s="10" t="s">
        <v>148</v>
      </c>
      <c r="B2" s="38" t="s">
        <v>40</v>
      </c>
      <c r="C2" s="30" t="s">
        <v>41</v>
      </c>
      <c r="D2" s="34" t="s">
        <v>637</v>
      </c>
      <c r="E2" s="11">
        <v>1</v>
      </c>
      <c r="F2" s="37" t="s">
        <v>636</v>
      </c>
      <c r="G2" s="15" t="b">
        <v>0</v>
      </c>
      <c r="H2" s="15"/>
      <c r="I2" s="15"/>
      <c r="J2" s="15"/>
      <c r="K2" s="15" t="b">
        <v>1</v>
      </c>
      <c r="L2" s="15"/>
    </row>
    <row r="3" spans="1:12" ht="60.95">
      <c r="A3" s="10" t="s">
        <v>149</v>
      </c>
      <c r="B3" s="9" t="s">
        <v>332</v>
      </c>
      <c r="C3" s="30" t="s">
        <v>333</v>
      </c>
      <c r="D3" s="29" t="s">
        <v>585</v>
      </c>
      <c r="E3" s="11">
        <v>20000</v>
      </c>
      <c r="F3" s="36" t="s">
        <v>649</v>
      </c>
      <c r="G3" s="15" t="b">
        <v>1</v>
      </c>
      <c r="H3" s="15"/>
      <c r="I3" s="15"/>
      <c r="J3" s="15"/>
      <c r="K3" s="15" t="b">
        <v>1</v>
      </c>
      <c r="L3" s="15"/>
    </row>
    <row r="4" spans="1:12">
      <c r="A4" s="10" t="s">
        <v>150</v>
      </c>
      <c r="B4" s="11" t="s">
        <v>26</v>
      </c>
      <c r="C4" s="15" t="s">
        <v>34</v>
      </c>
      <c r="D4" s="14" t="s">
        <v>136</v>
      </c>
      <c r="E4" s="11">
        <v>5</v>
      </c>
      <c r="F4" s="14"/>
      <c r="G4" s="15" t="b">
        <v>0</v>
      </c>
      <c r="H4" s="15"/>
      <c r="I4" s="15"/>
      <c r="J4" s="15"/>
      <c r="K4" s="15" t="b">
        <v>1</v>
      </c>
      <c r="L4" s="15"/>
    </row>
    <row r="5" spans="1:12">
      <c r="A5" s="10" t="s">
        <v>151</v>
      </c>
      <c r="B5" s="11" t="s">
        <v>27</v>
      </c>
      <c r="C5" s="15" t="s">
        <v>35</v>
      </c>
      <c r="D5" s="14" t="s">
        <v>137</v>
      </c>
      <c r="E5" s="11">
        <v>5</v>
      </c>
      <c r="F5" s="14"/>
      <c r="G5" s="15" t="b">
        <v>0</v>
      </c>
      <c r="H5" s="15"/>
      <c r="I5" s="15"/>
      <c r="J5" s="15"/>
      <c r="K5" s="15" t="b">
        <v>1</v>
      </c>
      <c r="L5" s="15"/>
    </row>
    <row r="6" spans="1:12">
      <c r="A6" s="10" t="s">
        <v>152</v>
      </c>
      <c r="B6" s="11" t="s">
        <v>28</v>
      </c>
      <c r="C6" s="15" t="s">
        <v>37</v>
      </c>
      <c r="D6" s="14" t="s">
        <v>138</v>
      </c>
      <c r="E6" s="11">
        <v>5</v>
      </c>
      <c r="F6" s="14"/>
      <c r="G6" s="15" t="b">
        <v>0</v>
      </c>
      <c r="H6" s="15"/>
      <c r="I6" s="15"/>
      <c r="J6" s="15"/>
      <c r="K6" s="15" t="b">
        <v>1</v>
      </c>
      <c r="L6" s="15"/>
    </row>
    <row r="7" spans="1:12">
      <c r="A7" s="10" t="s">
        <v>153</v>
      </c>
      <c r="B7" s="11" t="s">
        <v>29</v>
      </c>
      <c r="C7" s="15" t="s">
        <v>33</v>
      </c>
      <c r="D7" s="14" t="s">
        <v>139</v>
      </c>
      <c r="E7" s="11">
        <v>5</v>
      </c>
      <c r="F7" s="14"/>
      <c r="G7" s="15" t="b">
        <v>0</v>
      </c>
      <c r="H7" s="15"/>
      <c r="I7" s="15"/>
      <c r="J7" s="15"/>
      <c r="K7" s="15" t="b">
        <v>1</v>
      </c>
      <c r="L7" s="15"/>
    </row>
    <row r="8" spans="1:12">
      <c r="A8" s="10" t="s">
        <v>154</v>
      </c>
      <c r="B8" s="11" t="s">
        <v>30</v>
      </c>
      <c r="C8" s="15" t="s">
        <v>36</v>
      </c>
      <c r="D8" s="14" t="s">
        <v>140</v>
      </c>
      <c r="E8" s="11">
        <v>5</v>
      </c>
      <c r="F8" s="14"/>
      <c r="G8" s="15" t="b">
        <v>0</v>
      </c>
      <c r="H8" s="15"/>
      <c r="I8" s="15"/>
      <c r="J8" s="15"/>
      <c r="K8" s="15" t="b">
        <v>1</v>
      </c>
      <c r="L8" s="15"/>
    </row>
    <row r="9" spans="1:12">
      <c r="A9" s="10" t="s">
        <v>155</v>
      </c>
      <c r="B9" s="11" t="s">
        <v>31</v>
      </c>
      <c r="C9" s="15" t="s">
        <v>32</v>
      </c>
      <c r="D9" s="14" t="s">
        <v>141</v>
      </c>
      <c r="E9" s="11">
        <v>5</v>
      </c>
      <c r="F9" s="14"/>
      <c r="G9" s="15" t="b">
        <v>0</v>
      </c>
      <c r="H9" s="15"/>
      <c r="I9" s="15"/>
      <c r="J9" s="15"/>
      <c r="K9" s="15" t="b">
        <v>1</v>
      </c>
      <c r="L9" s="15"/>
    </row>
    <row r="10" spans="1:12">
      <c r="A10" s="10" t="s">
        <v>156</v>
      </c>
      <c r="B10" s="7" t="s">
        <v>44</v>
      </c>
      <c r="C10" s="30" t="s">
        <v>451</v>
      </c>
      <c r="D10" s="14" t="s">
        <v>130</v>
      </c>
      <c r="E10" s="11">
        <v>10</v>
      </c>
      <c r="F10" s="14"/>
      <c r="G10" s="15" t="b">
        <v>0</v>
      </c>
      <c r="H10" s="15"/>
      <c r="I10" s="15"/>
      <c r="J10" s="15"/>
      <c r="K10" s="15" t="b">
        <v>1</v>
      </c>
      <c r="L10" s="15"/>
    </row>
    <row r="11" spans="1:12">
      <c r="A11" s="10" t="s">
        <v>157</v>
      </c>
      <c r="B11" s="9" t="s">
        <v>45</v>
      </c>
      <c r="C11" s="30" t="s">
        <v>46</v>
      </c>
      <c r="D11" s="14" t="s">
        <v>131</v>
      </c>
      <c r="E11" s="11">
        <v>10</v>
      </c>
      <c r="F11" s="14"/>
      <c r="G11" s="15" t="b">
        <v>0</v>
      </c>
      <c r="H11" s="15"/>
      <c r="I11" s="15"/>
      <c r="J11" s="15"/>
      <c r="K11" s="15" t="b">
        <v>1</v>
      </c>
      <c r="L11" s="15"/>
    </row>
    <row r="12" spans="1:12">
      <c r="A12" s="10" t="s">
        <v>158</v>
      </c>
      <c r="B12" s="9" t="s">
        <v>42</v>
      </c>
      <c r="C12" s="30" t="s">
        <v>43</v>
      </c>
      <c r="D12" s="14" t="s">
        <v>132</v>
      </c>
      <c r="E12" s="11">
        <v>10</v>
      </c>
      <c r="F12" s="14"/>
      <c r="G12" s="15" t="b">
        <v>0</v>
      </c>
      <c r="H12" s="15"/>
      <c r="I12" s="15"/>
      <c r="J12" s="15"/>
      <c r="K12" s="15" t="b">
        <v>1</v>
      </c>
      <c r="L12" s="15"/>
    </row>
    <row r="13" spans="1:12">
      <c r="A13" s="10" t="s">
        <v>159</v>
      </c>
      <c r="B13" s="9" t="s">
        <v>91</v>
      </c>
      <c r="C13" s="30" t="s">
        <v>92</v>
      </c>
      <c r="D13" s="14" t="s">
        <v>133</v>
      </c>
      <c r="E13" s="11">
        <v>10</v>
      </c>
      <c r="F13" s="14"/>
      <c r="G13" s="15" t="b">
        <v>0</v>
      </c>
      <c r="H13" s="15"/>
      <c r="I13" s="15"/>
      <c r="J13" s="15"/>
      <c r="K13" s="15" t="b">
        <v>1</v>
      </c>
      <c r="L13" s="15"/>
    </row>
    <row r="14" spans="1:12">
      <c r="A14" s="10" t="s">
        <v>160</v>
      </c>
      <c r="B14" s="9" t="s">
        <v>47</v>
      </c>
      <c r="C14" s="30" t="s">
        <v>48</v>
      </c>
      <c r="D14" s="14" t="s">
        <v>134</v>
      </c>
      <c r="E14" s="11">
        <v>10</v>
      </c>
      <c r="F14" s="14"/>
      <c r="G14" s="15" t="b">
        <v>0</v>
      </c>
      <c r="H14" s="15"/>
      <c r="I14" s="15"/>
      <c r="J14" s="15"/>
      <c r="K14" s="15" t="b">
        <v>1</v>
      </c>
      <c r="L14" s="15"/>
    </row>
    <row r="15" spans="1:12" ht="28.8">
      <c r="A15" s="10" t="s">
        <v>161</v>
      </c>
      <c r="B15" s="9" t="s">
        <v>25</v>
      </c>
      <c r="C15" s="30" t="s">
        <v>88</v>
      </c>
      <c r="D15" s="14" t="s">
        <v>239</v>
      </c>
      <c r="E15" s="11">
        <v>8</v>
      </c>
      <c r="F15" s="14"/>
      <c r="G15" s="15" t="b">
        <v>0</v>
      </c>
      <c r="H15" s="15"/>
      <c r="I15" s="15"/>
      <c r="J15" s="15"/>
      <c r="K15" s="15" t="b">
        <v>1</v>
      </c>
      <c r="L15" s="15"/>
    </row>
    <row r="16" spans="1:12" ht="28.8">
      <c r="A16" s="10" t="s">
        <v>450</v>
      </c>
      <c r="B16" s="9" t="s">
        <v>216</v>
      </c>
      <c r="C16" s="31" t="s">
        <v>219</v>
      </c>
      <c r="D16" s="28" t="s">
        <v>579</v>
      </c>
      <c r="E16" s="11">
        <v>0</v>
      </c>
      <c r="F16" s="14" t="s">
        <v>236</v>
      </c>
      <c r="G16" s="15" t="b">
        <v>0</v>
      </c>
      <c r="H16" s="15"/>
      <c r="I16" s="15" t="b">
        <v>1</v>
      </c>
      <c r="J16" s="15"/>
      <c r="K16" s="15"/>
      <c r="L16" s="15"/>
    </row>
    <row r="17" spans="1:12" ht="28.8">
      <c r="A17" s="10" t="s">
        <v>162</v>
      </c>
      <c r="B17" s="9" t="s">
        <v>217</v>
      </c>
      <c r="C17" s="31" t="s">
        <v>219</v>
      </c>
      <c r="D17" s="28" t="s">
        <v>580</v>
      </c>
      <c r="E17" s="11">
        <v>0</v>
      </c>
      <c r="F17" s="14" t="s">
        <v>237</v>
      </c>
      <c r="G17" s="15" t="b">
        <v>0</v>
      </c>
      <c r="H17" s="15"/>
      <c r="I17" s="15" t="b">
        <v>1</v>
      </c>
      <c r="J17" s="15"/>
      <c r="K17" s="15"/>
      <c r="L17" s="15"/>
    </row>
    <row r="18" spans="1:12" ht="43.2">
      <c r="A18" s="10" t="s">
        <v>163</v>
      </c>
      <c r="B18" s="9" t="s">
        <v>86</v>
      </c>
      <c r="C18" s="31" t="s">
        <v>219</v>
      </c>
      <c r="D18" s="28" t="s">
        <v>581</v>
      </c>
      <c r="E18" s="11">
        <v>0</v>
      </c>
      <c r="F18" s="14"/>
      <c r="G18" s="15" t="b">
        <v>0</v>
      </c>
      <c r="H18" s="15"/>
      <c r="I18" s="15" t="b">
        <v>1</v>
      </c>
      <c r="J18" s="15"/>
      <c r="K18" s="15"/>
      <c r="L18" s="15"/>
    </row>
    <row r="19" spans="1:12">
      <c r="A19" s="10" t="s">
        <v>164</v>
      </c>
      <c r="B19" s="11" t="s">
        <v>95</v>
      </c>
      <c r="C19" s="15" t="s">
        <v>96</v>
      </c>
      <c r="D19" s="28" t="s">
        <v>100</v>
      </c>
      <c r="E19" s="11">
        <v>12</v>
      </c>
      <c r="F19" s="14"/>
      <c r="G19" s="15" t="b">
        <v>0</v>
      </c>
      <c r="H19" s="15"/>
      <c r="I19" s="15"/>
      <c r="J19" s="15"/>
      <c r="K19" s="15" t="b">
        <v>1</v>
      </c>
      <c r="L19" s="15"/>
    </row>
    <row r="20" spans="1:12">
      <c r="A20" s="10" t="s">
        <v>165</v>
      </c>
      <c r="B20" s="11" t="s">
        <v>97</v>
      </c>
      <c r="C20" s="15" t="s">
        <v>98</v>
      </c>
      <c r="D20" s="28" t="s">
        <v>100</v>
      </c>
      <c r="E20" s="11">
        <v>12</v>
      </c>
      <c r="F20" s="14"/>
      <c r="G20" s="15" t="b">
        <v>0</v>
      </c>
      <c r="H20" s="15"/>
      <c r="I20" s="15"/>
      <c r="J20" s="15"/>
      <c r="K20" s="15" t="b">
        <v>1</v>
      </c>
      <c r="L20" s="15"/>
    </row>
    <row r="21" spans="1:12" ht="29.8" customHeight="1">
      <c r="A21" s="10" t="s">
        <v>166</v>
      </c>
      <c r="B21" s="9" t="s">
        <v>99</v>
      </c>
      <c r="C21" s="31" t="s">
        <v>219</v>
      </c>
      <c r="D21" s="28" t="s">
        <v>582</v>
      </c>
      <c r="E21" s="11">
        <v>0</v>
      </c>
      <c r="F21" s="14" t="s">
        <v>199</v>
      </c>
      <c r="G21" s="15" t="b">
        <v>0</v>
      </c>
      <c r="H21" s="15"/>
      <c r="I21" s="15" t="b">
        <v>1</v>
      </c>
      <c r="J21" s="15"/>
      <c r="K21" s="15"/>
      <c r="L21" s="15"/>
    </row>
    <row r="22" spans="1:12" ht="57.6">
      <c r="A22" s="10" t="s">
        <v>167</v>
      </c>
      <c r="B22" s="7" t="s">
        <v>105</v>
      </c>
      <c r="C22" s="30" t="s">
        <v>106</v>
      </c>
      <c r="D22" s="29" t="s">
        <v>588</v>
      </c>
      <c r="E22" s="11">
        <v>1</v>
      </c>
      <c r="F22" s="14" t="s">
        <v>589</v>
      </c>
      <c r="G22" s="15" t="b">
        <v>0</v>
      </c>
      <c r="H22" s="15"/>
      <c r="I22" s="15"/>
      <c r="J22" s="15"/>
      <c r="K22" s="15"/>
      <c r="L22" s="15"/>
    </row>
    <row r="23" spans="1:12" ht="36.549999999999997" customHeight="1">
      <c r="A23" s="10" t="s">
        <v>168</v>
      </c>
      <c r="B23" s="7" t="s">
        <v>117</v>
      </c>
      <c r="C23" s="30" t="s">
        <v>118</v>
      </c>
      <c r="D23" s="28" t="s">
        <v>583</v>
      </c>
      <c r="E23" s="11">
        <v>2</v>
      </c>
      <c r="F23" s="14" t="s">
        <v>200</v>
      </c>
      <c r="G23" s="15" t="b">
        <v>0</v>
      </c>
      <c r="H23" s="15"/>
      <c r="I23" s="15"/>
      <c r="J23" s="15"/>
      <c r="K23" s="15"/>
      <c r="L23" s="15"/>
    </row>
    <row r="24" spans="1:12" ht="28.8" customHeight="1">
      <c r="A24" s="10" t="s">
        <v>169</v>
      </c>
      <c r="B24" s="7" t="s">
        <v>119</v>
      </c>
      <c r="C24" s="30" t="s">
        <v>120</v>
      </c>
      <c r="D24" s="28" t="s">
        <v>584</v>
      </c>
      <c r="E24" s="11">
        <v>2</v>
      </c>
      <c r="F24" s="14" t="s">
        <v>123</v>
      </c>
      <c r="G24" s="15" t="b">
        <v>0</v>
      </c>
      <c r="H24" s="15"/>
      <c r="I24" s="15"/>
      <c r="J24" s="15"/>
      <c r="K24" s="15"/>
      <c r="L24" s="15"/>
    </row>
    <row r="25" spans="1:12">
      <c r="A25" s="10" t="s">
        <v>170</v>
      </c>
      <c r="B25" s="9" t="s">
        <v>211</v>
      </c>
      <c r="C25" s="32" t="s">
        <v>129</v>
      </c>
      <c r="D25" s="14" t="s">
        <v>135</v>
      </c>
      <c r="E25" s="11">
        <v>20000</v>
      </c>
      <c r="F25" s="14"/>
      <c r="G25" s="15" t="b">
        <v>1</v>
      </c>
      <c r="H25" s="15"/>
      <c r="I25" s="15"/>
      <c r="J25" s="15"/>
      <c r="K25" s="15"/>
      <c r="L25" s="15"/>
    </row>
    <row r="26" spans="1:12" ht="28.8">
      <c r="A26" s="10" t="s">
        <v>171</v>
      </c>
      <c r="B26" s="7" t="s">
        <v>142</v>
      </c>
      <c r="C26" s="32" t="s">
        <v>129</v>
      </c>
      <c r="D26" s="14" t="s">
        <v>146</v>
      </c>
      <c r="E26" s="10">
        <v>9802999</v>
      </c>
      <c r="F26" s="15"/>
      <c r="G26" s="15" t="b">
        <v>1</v>
      </c>
      <c r="H26" s="15"/>
      <c r="I26" s="15"/>
      <c r="J26" s="15"/>
      <c r="K26" s="15"/>
      <c r="L26" s="15"/>
    </row>
    <row r="27" spans="1:12" ht="28.8">
      <c r="A27" s="10" t="s">
        <v>172</v>
      </c>
      <c r="B27" s="7" t="s">
        <v>143</v>
      </c>
      <c r="C27" s="32" t="s">
        <v>129</v>
      </c>
      <c r="D27" s="14" t="s">
        <v>145</v>
      </c>
      <c r="E27" s="10">
        <v>98029</v>
      </c>
      <c r="F27" s="15"/>
      <c r="G27" s="15" t="b">
        <v>1</v>
      </c>
      <c r="H27" s="15"/>
      <c r="I27" s="15"/>
      <c r="J27" s="15"/>
      <c r="K27" s="15"/>
      <c r="L27" s="15"/>
    </row>
    <row r="28" spans="1:12" ht="43.2">
      <c r="A28" s="10" t="s">
        <v>173</v>
      </c>
      <c r="B28" s="7" t="s">
        <v>180</v>
      </c>
      <c r="C28" s="32" t="s">
        <v>129</v>
      </c>
      <c r="D28" s="14" t="s">
        <v>144</v>
      </c>
      <c r="E28" s="10">
        <v>-1</v>
      </c>
      <c r="F28" s="14" t="s">
        <v>181</v>
      </c>
      <c r="G28" s="15" t="b">
        <v>1</v>
      </c>
      <c r="H28" s="15" t="s">
        <v>240</v>
      </c>
      <c r="I28" s="15"/>
      <c r="J28" s="15"/>
      <c r="K28" s="15"/>
      <c r="L28" s="15"/>
    </row>
    <row r="29" spans="1:12" ht="28.8">
      <c r="A29" s="10" t="s">
        <v>174</v>
      </c>
      <c r="B29" s="7" t="s">
        <v>178</v>
      </c>
      <c r="C29" s="32" t="s">
        <v>129</v>
      </c>
      <c r="D29" s="14" t="s">
        <v>238</v>
      </c>
      <c r="E29" s="10">
        <v>3000</v>
      </c>
      <c r="F29" s="15"/>
      <c r="G29" s="15" t="b">
        <v>1</v>
      </c>
      <c r="H29" s="15"/>
      <c r="I29" s="15"/>
      <c r="J29" s="15"/>
      <c r="K29" s="15"/>
      <c r="L29" s="15"/>
    </row>
    <row r="30" spans="1:12" ht="28.8">
      <c r="A30" s="10" t="s">
        <v>175</v>
      </c>
      <c r="B30" s="7" t="s">
        <v>215</v>
      </c>
      <c r="C30" s="32" t="s">
        <v>129</v>
      </c>
      <c r="D30" s="24" t="s">
        <v>622</v>
      </c>
      <c r="E30" s="10">
        <v>3000</v>
      </c>
      <c r="F30" s="15"/>
      <c r="G30" s="15" t="b">
        <v>1</v>
      </c>
      <c r="H30" s="15"/>
      <c r="I30" s="15"/>
      <c r="J30" s="15"/>
      <c r="K30" s="15"/>
      <c r="L30" s="15"/>
    </row>
    <row r="31" spans="1:12" ht="28.8" hidden="1">
      <c r="A31" s="10" t="s">
        <v>176</v>
      </c>
      <c r="B31" s="7" t="s">
        <v>177</v>
      </c>
      <c r="C31" s="32" t="s">
        <v>129</v>
      </c>
      <c r="D31" s="35" t="s">
        <v>655</v>
      </c>
      <c r="E31" s="10">
        <v>2000</v>
      </c>
      <c r="F31" s="15"/>
      <c r="G31" s="15" t="b">
        <v>1</v>
      </c>
      <c r="H31" s="15"/>
      <c r="I31" s="15"/>
      <c r="J31" s="15"/>
      <c r="K31" s="15"/>
      <c r="L31" s="15" t="b">
        <v>1</v>
      </c>
    </row>
    <row r="32" spans="1:12">
      <c r="A32" s="10" t="s">
        <v>179</v>
      </c>
      <c r="B32" s="7" t="s">
        <v>212</v>
      </c>
      <c r="C32" s="32" t="s">
        <v>129</v>
      </c>
      <c r="D32" s="14" t="s">
        <v>183</v>
      </c>
      <c r="E32" s="10">
        <v>5200</v>
      </c>
      <c r="F32" s="15" t="s">
        <v>187</v>
      </c>
      <c r="G32" s="15" t="b">
        <v>1</v>
      </c>
      <c r="H32" s="15"/>
      <c r="I32" s="15"/>
      <c r="J32" s="15"/>
      <c r="K32" s="15"/>
      <c r="L32" s="15"/>
    </row>
    <row r="33" spans="1:12">
      <c r="A33" s="10" t="s">
        <v>182</v>
      </c>
      <c r="B33" s="7" t="s">
        <v>213</v>
      </c>
      <c r="C33" s="32" t="s">
        <v>129</v>
      </c>
      <c r="D33" s="14" t="s">
        <v>184</v>
      </c>
      <c r="E33" s="10">
        <v>5200</v>
      </c>
      <c r="F33" s="15" t="s">
        <v>187</v>
      </c>
      <c r="G33" s="15" t="b">
        <v>1</v>
      </c>
      <c r="H33" s="15"/>
      <c r="I33" s="15"/>
      <c r="J33" s="15"/>
      <c r="K33" s="15"/>
      <c r="L33" s="15"/>
    </row>
    <row r="34" spans="1:12">
      <c r="A34" s="10" t="s">
        <v>186</v>
      </c>
      <c r="B34" s="7" t="s">
        <v>214</v>
      </c>
      <c r="C34" s="32" t="s">
        <v>129</v>
      </c>
      <c r="D34" s="14" t="s">
        <v>185</v>
      </c>
      <c r="E34" s="10">
        <v>5200</v>
      </c>
      <c r="F34" s="15" t="s">
        <v>187</v>
      </c>
      <c r="G34" s="15" t="b">
        <v>1</v>
      </c>
      <c r="H34" s="15"/>
      <c r="I34" s="15"/>
      <c r="J34" s="15"/>
      <c r="K34" s="15"/>
      <c r="L34" s="15"/>
    </row>
    <row r="35" spans="1:12" ht="28.8">
      <c r="A35" s="10" t="s">
        <v>188</v>
      </c>
      <c r="B35" s="7" t="s">
        <v>189</v>
      </c>
      <c r="C35" s="32" t="s">
        <v>129</v>
      </c>
      <c r="D35" s="36" t="s">
        <v>638</v>
      </c>
      <c r="E35" s="10">
        <v>5000</v>
      </c>
      <c r="F35" s="15"/>
      <c r="G35" s="15" t="b">
        <v>1</v>
      </c>
      <c r="H35" s="15"/>
      <c r="I35" s="15"/>
      <c r="J35" s="15"/>
      <c r="K35" s="15"/>
      <c r="L35" s="15"/>
    </row>
    <row r="36" spans="1:12" hidden="1">
      <c r="A36" s="15" t="s">
        <v>335</v>
      </c>
      <c r="B36" s="10" t="s">
        <v>336</v>
      </c>
      <c r="C36" s="15" t="s">
        <v>337</v>
      </c>
      <c r="D36" s="15" t="s">
        <v>338</v>
      </c>
      <c r="E36" s="15">
        <v>30</v>
      </c>
      <c r="F36" s="15"/>
      <c r="G36" s="15" t="b">
        <v>0</v>
      </c>
      <c r="H36" s="15"/>
      <c r="I36" s="15"/>
      <c r="J36" s="15"/>
      <c r="K36" s="15"/>
      <c r="L36" s="15" t="b">
        <v>1</v>
      </c>
    </row>
    <row r="37" spans="1:12" hidden="1">
      <c r="A37" s="15" t="s">
        <v>339</v>
      </c>
      <c r="B37" s="10" t="s">
        <v>340</v>
      </c>
      <c r="C37" s="15" t="s">
        <v>341</v>
      </c>
      <c r="D37" s="15" t="s">
        <v>342</v>
      </c>
      <c r="E37" s="15">
        <v>60</v>
      </c>
      <c r="F37" s="15"/>
      <c r="G37" s="15" t="b">
        <v>0</v>
      </c>
      <c r="H37" s="15"/>
      <c r="I37" s="15"/>
      <c r="J37" s="15"/>
      <c r="K37" s="15"/>
      <c r="L37" s="15" t="b">
        <v>1</v>
      </c>
    </row>
    <row r="38" spans="1:12" hidden="1">
      <c r="A38" s="15" t="s">
        <v>343</v>
      </c>
      <c r="B38" s="10" t="s">
        <v>344</v>
      </c>
      <c r="C38" s="15" t="s">
        <v>345</v>
      </c>
      <c r="D38" s="15" t="s">
        <v>346</v>
      </c>
      <c r="E38" s="15">
        <v>90</v>
      </c>
      <c r="F38" s="15"/>
      <c r="G38" s="15" t="b">
        <v>0</v>
      </c>
      <c r="H38" s="15"/>
      <c r="I38" s="15"/>
      <c r="J38" s="15"/>
      <c r="K38" s="15"/>
      <c r="L38" s="15" t="b">
        <v>1</v>
      </c>
    </row>
    <row r="39" spans="1:12" hidden="1">
      <c r="A39" s="15" t="s">
        <v>347</v>
      </c>
      <c r="B39" s="10" t="s">
        <v>348</v>
      </c>
      <c r="C39" s="15" t="s">
        <v>349</v>
      </c>
      <c r="D39" s="15" t="s">
        <v>350</v>
      </c>
      <c r="E39" s="15">
        <v>120</v>
      </c>
      <c r="F39" s="15"/>
      <c r="G39" s="15" t="b">
        <v>0</v>
      </c>
      <c r="H39" s="15"/>
      <c r="I39" s="15"/>
      <c r="J39" s="15"/>
      <c r="K39" s="15"/>
      <c r="L39" s="15" t="b">
        <v>1</v>
      </c>
    </row>
    <row r="40" spans="1:12" hidden="1">
      <c r="A40" s="15" t="s">
        <v>351</v>
      </c>
      <c r="B40" s="10" t="s">
        <v>352</v>
      </c>
      <c r="C40" s="15" t="s">
        <v>219</v>
      </c>
      <c r="D40" s="15" t="s">
        <v>455</v>
      </c>
      <c r="E40" s="15">
        <v>0</v>
      </c>
      <c r="F40" s="15"/>
      <c r="G40" s="15" t="b">
        <v>0</v>
      </c>
      <c r="H40" s="15"/>
      <c r="I40" s="15" t="b">
        <v>1</v>
      </c>
      <c r="J40" s="15"/>
      <c r="K40" s="15"/>
      <c r="L40" s="15" t="b">
        <v>1</v>
      </c>
    </row>
    <row r="41" spans="1:12" hidden="1">
      <c r="A41" s="15" t="s">
        <v>353</v>
      </c>
      <c r="B41" s="10" t="s">
        <v>354</v>
      </c>
      <c r="C41" s="15" t="s">
        <v>355</v>
      </c>
      <c r="D41" s="15" t="s">
        <v>356</v>
      </c>
      <c r="E41" s="15">
        <v>10</v>
      </c>
      <c r="F41" s="15"/>
      <c r="G41" s="15" t="b">
        <v>0</v>
      </c>
      <c r="H41" s="15"/>
      <c r="I41" s="15"/>
      <c r="J41" s="15"/>
      <c r="K41" s="15"/>
      <c r="L41" s="15" t="b">
        <v>1</v>
      </c>
    </row>
    <row r="42" spans="1:12" ht="34.75" customHeight="1">
      <c r="A42" s="10" t="s">
        <v>218</v>
      </c>
      <c r="B42" s="10" t="s">
        <v>222</v>
      </c>
      <c r="C42" s="33" t="s">
        <v>223</v>
      </c>
      <c r="D42" s="24" t="s">
        <v>578</v>
      </c>
      <c r="E42" s="10">
        <v>12</v>
      </c>
      <c r="F42" s="11" t="s">
        <v>224</v>
      </c>
      <c r="G42" s="15" t="b">
        <v>0</v>
      </c>
      <c r="H42" s="11"/>
      <c r="I42" s="11"/>
      <c r="J42" s="15"/>
      <c r="K42" s="15"/>
      <c r="L42" s="15"/>
    </row>
    <row r="43" spans="1:12" s="3" customFormat="1" hidden="1">
      <c r="A43" s="10" t="s">
        <v>357</v>
      </c>
      <c r="B43" s="10" t="s">
        <v>358</v>
      </c>
      <c r="C43" s="33" t="s">
        <v>359</v>
      </c>
      <c r="D43" s="14" t="s">
        <v>360</v>
      </c>
      <c r="E43" s="10">
        <v>36</v>
      </c>
      <c r="F43" s="11"/>
      <c r="G43" s="15" t="b">
        <v>0</v>
      </c>
      <c r="H43" s="11"/>
      <c r="I43" s="11"/>
      <c r="J43" s="11"/>
      <c r="K43" s="11"/>
      <c r="L43" s="11" t="b">
        <v>1</v>
      </c>
    </row>
    <row r="44" spans="1:12" ht="28.8" hidden="1">
      <c r="A44" s="10" t="s">
        <v>361</v>
      </c>
      <c r="B44" s="10" t="s">
        <v>362</v>
      </c>
      <c r="C44" s="32" t="s">
        <v>363</v>
      </c>
      <c r="D44" s="14" t="s">
        <v>364</v>
      </c>
      <c r="E44" s="10">
        <v>3600</v>
      </c>
      <c r="F44" s="15"/>
      <c r="G44" s="15" t="b">
        <v>1</v>
      </c>
      <c r="H44" s="15"/>
      <c r="I44" s="15"/>
      <c r="J44" s="15"/>
      <c r="K44" s="15"/>
      <c r="L44" s="15" t="b">
        <v>1</v>
      </c>
    </row>
    <row r="45" spans="1:12" ht="28.8" hidden="1">
      <c r="A45" s="10" t="s">
        <v>365</v>
      </c>
      <c r="B45" s="10" t="s">
        <v>366</v>
      </c>
      <c r="C45" s="32" t="s">
        <v>363</v>
      </c>
      <c r="D45" s="14" t="s">
        <v>367</v>
      </c>
      <c r="E45" s="10">
        <v>3600</v>
      </c>
      <c r="F45" s="15"/>
      <c r="G45" s="15" t="b">
        <v>1</v>
      </c>
      <c r="H45" s="15"/>
      <c r="I45" s="15"/>
      <c r="J45" s="15"/>
      <c r="K45" s="15"/>
      <c r="L45" s="15" t="b">
        <v>1</v>
      </c>
    </row>
    <row r="46" spans="1:12" ht="28.8" hidden="1">
      <c r="A46" s="10" t="s">
        <v>368</v>
      </c>
      <c r="B46" s="10" t="s">
        <v>369</v>
      </c>
      <c r="C46" s="33" t="s">
        <v>370</v>
      </c>
      <c r="D46" s="14" t="s">
        <v>371</v>
      </c>
      <c r="E46" s="10">
        <v>50</v>
      </c>
      <c r="F46" s="15"/>
      <c r="G46" s="15" t="b">
        <v>0</v>
      </c>
      <c r="H46" s="15"/>
      <c r="I46" s="15"/>
      <c r="J46" s="15"/>
      <c r="K46" s="15"/>
      <c r="L46" s="15" t="b">
        <v>1</v>
      </c>
    </row>
    <row r="47" spans="1:12" ht="28.8" hidden="1">
      <c r="A47" s="10" t="s">
        <v>372</v>
      </c>
      <c r="B47" s="10" t="s">
        <v>373</v>
      </c>
      <c r="C47" s="33" t="s">
        <v>374</v>
      </c>
      <c r="D47" s="14" t="s">
        <v>375</v>
      </c>
      <c r="E47" s="10">
        <v>50</v>
      </c>
      <c r="F47" s="15"/>
      <c r="G47" s="15" t="b">
        <v>0</v>
      </c>
      <c r="H47" s="15"/>
      <c r="I47" s="15"/>
      <c r="J47" s="15"/>
      <c r="K47" s="15"/>
      <c r="L47" s="15" t="b">
        <v>1</v>
      </c>
    </row>
    <row r="48" spans="1:12" ht="28.8" hidden="1">
      <c r="A48" s="10" t="s">
        <v>376</v>
      </c>
      <c r="B48" s="10" t="s">
        <v>377</v>
      </c>
      <c r="C48" s="33" t="s">
        <v>378</v>
      </c>
      <c r="D48" s="14" t="s">
        <v>379</v>
      </c>
      <c r="E48" s="10">
        <v>90</v>
      </c>
      <c r="F48" s="15"/>
      <c r="G48" s="15" t="b">
        <v>0</v>
      </c>
      <c r="H48" s="15"/>
      <c r="I48" s="15"/>
      <c r="J48" s="15"/>
      <c r="K48" s="15"/>
      <c r="L48" s="15" t="b">
        <v>1</v>
      </c>
    </row>
    <row r="49" spans="1:12" ht="28.8" hidden="1">
      <c r="A49" s="10" t="s">
        <v>380</v>
      </c>
      <c r="B49" s="10" t="s">
        <v>381</v>
      </c>
      <c r="C49" s="33" t="s">
        <v>382</v>
      </c>
      <c r="D49" s="14" t="s">
        <v>383</v>
      </c>
      <c r="E49" s="10">
        <v>90</v>
      </c>
      <c r="F49" s="15"/>
      <c r="G49" s="15" t="b">
        <v>0</v>
      </c>
      <c r="H49" s="15"/>
      <c r="I49" s="15"/>
      <c r="J49" s="15"/>
      <c r="K49" s="15"/>
      <c r="L49" s="15" t="b">
        <v>1</v>
      </c>
    </row>
    <row r="50" spans="1:12" ht="43.2" hidden="1">
      <c r="A50" s="10" t="s">
        <v>384</v>
      </c>
      <c r="B50" s="10" t="s">
        <v>385</v>
      </c>
      <c r="C50" s="31" t="s">
        <v>219</v>
      </c>
      <c r="D50" s="14" t="s">
        <v>386</v>
      </c>
      <c r="E50" s="10">
        <v>0</v>
      </c>
      <c r="F50" s="15"/>
      <c r="G50" s="15" t="b">
        <v>0</v>
      </c>
      <c r="H50" s="15"/>
      <c r="I50" s="15" t="b">
        <v>1</v>
      </c>
      <c r="J50" s="15"/>
      <c r="K50" s="15"/>
      <c r="L50" s="15" t="b">
        <v>1</v>
      </c>
    </row>
    <row r="51" spans="1:12" ht="16.649999999999999">
      <c r="A51" s="10" t="s">
        <v>387</v>
      </c>
      <c r="B51" s="44" t="s">
        <v>691</v>
      </c>
      <c r="C51" s="45" t="s">
        <v>692</v>
      </c>
      <c r="D51" s="36" t="s">
        <v>694</v>
      </c>
      <c r="E51" s="10">
        <v>1</v>
      </c>
      <c r="F51" s="15"/>
      <c r="G51" s="15" t="b">
        <v>0</v>
      </c>
      <c r="H51" s="15"/>
      <c r="I51" s="15" t="b">
        <v>1</v>
      </c>
      <c r="J51" s="15" t="b">
        <v>1</v>
      </c>
      <c r="K51" s="15"/>
      <c r="L51" s="15"/>
    </row>
    <row r="52" spans="1:12" ht="45.45">
      <c r="A52" s="10" t="s">
        <v>388</v>
      </c>
      <c r="B52" s="10" t="s">
        <v>241</v>
      </c>
      <c r="C52" s="32" t="s">
        <v>129</v>
      </c>
      <c r="D52" s="36" t="s">
        <v>693</v>
      </c>
      <c r="E52" s="10">
        <v>2</v>
      </c>
      <c r="F52" s="15"/>
      <c r="G52" s="15" t="b">
        <v>1</v>
      </c>
      <c r="H52" s="15"/>
      <c r="I52" s="15"/>
      <c r="J52" s="15"/>
      <c r="K52" s="15"/>
      <c r="L52" s="15"/>
    </row>
    <row r="53" spans="1:12" ht="28.8" hidden="1">
      <c r="A53" s="10" t="s">
        <v>321</v>
      </c>
      <c r="B53" s="15" t="s">
        <v>306</v>
      </c>
      <c r="C53" s="15" t="s">
        <v>456</v>
      </c>
      <c r="D53" s="14" t="s">
        <v>309</v>
      </c>
      <c r="E53" s="10">
        <v>20</v>
      </c>
      <c r="F53" s="15"/>
      <c r="G53" s="15" t="b">
        <v>0</v>
      </c>
      <c r="H53" s="15"/>
      <c r="I53" s="15"/>
      <c r="J53" s="15"/>
      <c r="K53" s="15" t="b">
        <v>1</v>
      </c>
      <c r="L53" s="15" t="b">
        <v>1</v>
      </c>
    </row>
    <row r="54" spans="1:12" ht="28.8" hidden="1">
      <c r="A54" s="10" t="s">
        <v>318</v>
      </c>
      <c r="B54" s="15" t="s">
        <v>246</v>
      </c>
      <c r="C54" s="15" t="s">
        <v>457</v>
      </c>
      <c r="D54" s="14" t="s">
        <v>310</v>
      </c>
      <c r="E54" s="10">
        <v>20</v>
      </c>
      <c r="F54" s="15"/>
      <c r="G54" s="15" t="b">
        <v>0</v>
      </c>
      <c r="H54" s="15"/>
      <c r="I54" s="15"/>
      <c r="J54" s="15"/>
      <c r="K54" s="15" t="b">
        <v>1</v>
      </c>
      <c r="L54" s="15" t="b">
        <v>1</v>
      </c>
    </row>
    <row r="55" spans="1:12" ht="28.8" hidden="1">
      <c r="A55" s="10" t="s">
        <v>319</v>
      </c>
      <c r="B55" s="15" t="s">
        <v>300</v>
      </c>
      <c r="C55" s="15" t="s">
        <v>458</v>
      </c>
      <c r="D55" s="14" t="s">
        <v>311</v>
      </c>
      <c r="E55" s="10">
        <v>20</v>
      </c>
      <c r="F55" s="15"/>
      <c r="G55" s="15" t="b">
        <v>0</v>
      </c>
      <c r="H55" s="15"/>
      <c r="I55" s="15"/>
      <c r="J55" s="15"/>
      <c r="K55" s="15" t="b">
        <v>1</v>
      </c>
      <c r="L55" s="15" t="b">
        <v>1</v>
      </c>
    </row>
    <row r="56" spans="1:12" ht="28.8" hidden="1">
      <c r="A56" s="10" t="s">
        <v>320</v>
      </c>
      <c r="B56" s="15" t="s">
        <v>301</v>
      </c>
      <c r="C56" s="15" t="s">
        <v>459</v>
      </c>
      <c r="D56" s="14" t="s">
        <v>312</v>
      </c>
      <c r="E56" s="10">
        <v>20</v>
      </c>
      <c r="F56" s="15"/>
      <c r="G56" s="15" t="b">
        <v>0</v>
      </c>
      <c r="H56" s="15"/>
      <c r="I56" s="15"/>
      <c r="J56" s="15"/>
      <c r="K56" s="15" t="b">
        <v>1</v>
      </c>
      <c r="L56" s="15" t="b">
        <v>1</v>
      </c>
    </row>
    <row r="57" spans="1:12" ht="28.8" hidden="1">
      <c r="A57" s="10" t="s">
        <v>322</v>
      </c>
      <c r="B57" s="15" t="s">
        <v>304</v>
      </c>
      <c r="C57" s="15" t="s">
        <v>460</v>
      </c>
      <c r="D57" s="14" t="s">
        <v>313</v>
      </c>
      <c r="E57" s="10">
        <v>20</v>
      </c>
      <c r="F57" s="15"/>
      <c r="G57" s="15" t="b">
        <v>0</v>
      </c>
      <c r="H57" s="15"/>
      <c r="I57" s="15"/>
      <c r="J57" s="15"/>
      <c r="K57" s="15" t="b">
        <v>1</v>
      </c>
      <c r="L57" s="15" t="b">
        <v>1</v>
      </c>
    </row>
    <row r="58" spans="1:12" ht="28.8" hidden="1">
      <c r="A58" s="10" t="s">
        <v>323</v>
      </c>
      <c r="B58" s="15" t="s">
        <v>305</v>
      </c>
      <c r="C58" s="15" t="s">
        <v>461</v>
      </c>
      <c r="D58" s="14" t="s">
        <v>314</v>
      </c>
      <c r="E58" s="10">
        <v>20</v>
      </c>
      <c r="F58" s="15"/>
      <c r="G58" s="15" t="b">
        <v>0</v>
      </c>
      <c r="H58" s="15"/>
      <c r="I58" s="15"/>
      <c r="J58" s="15"/>
      <c r="K58" s="15" t="b">
        <v>1</v>
      </c>
      <c r="L58" s="15" t="b">
        <v>1</v>
      </c>
    </row>
    <row r="59" spans="1:12" ht="28.8" hidden="1">
      <c r="A59" s="10" t="s">
        <v>324</v>
      </c>
      <c r="B59" s="15" t="s">
        <v>307</v>
      </c>
      <c r="C59" s="15" t="s">
        <v>462</v>
      </c>
      <c r="D59" s="14" t="s">
        <v>315</v>
      </c>
      <c r="E59" s="10">
        <v>20</v>
      </c>
      <c r="F59" s="15"/>
      <c r="G59" s="15" t="b">
        <v>0</v>
      </c>
      <c r="H59" s="15"/>
      <c r="I59" s="15"/>
      <c r="J59" s="15"/>
      <c r="K59" s="15" t="b">
        <v>1</v>
      </c>
      <c r="L59" s="15" t="b">
        <v>1</v>
      </c>
    </row>
    <row r="60" spans="1:12" ht="28.8" hidden="1">
      <c r="A60" s="10" t="s">
        <v>325</v>
      </c>
      <c r="B60" s="15" t="s">
        <v>308</v>
      </c>
      <c r="C60" s="15" t="s">
        <v>463</v>
      </c>
      <c r="D60" s="14" t="s">
        <v>316</v>
      </c>
      <c r="E60" s="10">
        <v>20</v>
      </c>
      <c r="F60" s="15"/>
      <c r="G60" s="15" t="b">
        <v>0</v>
      </c>
      <c r="H60" s="15"/>
      <c r="I60" s="15"/>
      <c r="J60" s="15"/>
      <c r="K60" s="15" t="b">
        <v>1</v>
      </c>
      <c r="L60" s="15" t="b">
        <v>1</v>
      </c>
    </row>
    <row r="61" spans="1:12" ht="28.8" hidden="1">
      <c r="A61" s="10" t="s">
        <v>326</v>
      </c>
      <c r="B61" s="15" t="s">
        <v>302</v>
      </c>
      <c r="C61" s="15" t="s">
        <v>464</v>
      </c>
      <c r="D61" s="14" t="s">
        <v>317</v>
      </c>
      <c r="E61" s="10">
        <v>20</v>
      </c>
      <c r="F61" s="15"/>
      <c r="G61" s="15" t="b">
        <v>0</v>
      </c>
      <c r="H61" s="15"/>
      <c r="I61" s="15"/>
      <c r="J61" s="15"/>
      <c r="K61" s="15" t="b">
        <v>1</v>
      </c>
      <c r="L61" s="15" t="b">
        <v>1</v>
      </c>
    </row>
    <row r="62" spans="1:12" ht="28.8" hidden="1">
      <c r="A62" s="10" t="s">
        <v>327</v>
      </c>
      <c r="B62" s="15" t="s">
        <v>303</v>
      </c>
      <c r="C62" s="15" t="s">
        <v>465</v>
      </c>
      <c r="D62" s="14" t="s">
        <v>328</v>
      </c>
      <c r="E62" s="10">
        <v>20</v>
      </c>
      <c r="F62" s="15"/>
      <c r="G62" s="15" t="b">
        <v>0</v>
      </c>
      <c r="H62" s="15"/>
      <c r="I62" s="15"/>
      <c r="J62" s="15"/>
      <c r="K62" s="15" t="b">
        <v>1</v>
      </c>
      <c r="L62" s="15" t="b">
        <v>1</v>
      </c>
    </row>
    <row r="63" spans="1:12" ht="57.6" hidden="1">
      <c r="A63" s="10" t="s">
        <v>454</v>
      </c>
      <c r="B63" s="10" t="s">
        <v>329</v>
      </c>
      <c r="C63" s="31" t="s">
        <v>219</v>
      </c>
      <c r="D63" s="14" t="s">
        <v>466</v>
      </c>
      <c r="E63" s="10">
        <v>0</v>
      </c>
      <c r="F63" s="15"/>
      <c r="G63" s="15"/>
      <c r="H63" s="15"/>
      <c r="I63" s="15" t="b">
        <v>1</v>
      </c>
      <c r="J63" s="15"/>
      <c r="K63" s="15"/>
      <c r="L63" s="15" t="b">
        <v>1</v>
      </c>
    </row>
    <row r="64" spans="1:12" ht="28.8" hidden="1">
      <c r="A64" s="10" t="s">
        <v>449</v>
      </c>
      <c r="B64" s="10" t="s">
        <v>391</v>
      </c>
      <c r="C64" s="15" t="s">
        <v>467</v>
      </c>
      <c r="D64" s="14" t="s">
        <v>392</v>
      </c>
      <c r="E64" s="10">
        <v>20</v>
      </c>
      <c r="F64" s="15"/>
      <c r="G64" s="15" t="b">
        <v>0</v>
      </c>
      <c r="H64" s="15"/>
      <c r="I64" s="15"/>
      <c r="J64" s="15"/>
      <c r="K64" s="15" t="b">
        <v>1</v>
      </c>
      <c r="L64" s="15" t="b">
        <v>1</v>
      </c>
    </row>
    <row r="65" spans="1:12" ht="28.8" hidden="1">
      <c r="A65" s="10" t="s">
        <v>390</v>
      </c>
      <c r="B65" s="10" t="s">
        <v>394</v>
      </c>
      <c r="C65" s="15" t="s">
        <v>468</v>
      </c>
      <c r="D65" s="14" t="s">
        <v>395</v>
      </c>
      <c r="E65" s="10">
        <v>20</v>
      </c>
      <c r="F65" s="15"/>
      <c r="G65" s="15" t="b">
        <v>0</v>
      </c>
      <c r="H65" s="15"/>
      <c r="I65" s="15"/>
      <c r="J65" s="15"/>
      <c r="K65" s="15" t="b">
        <v>1</v>
      </c>
      <c r="L65" s="15" t="b">
        <v>1</v>
      </c>
    </row>
    <row r="66" spans="1:12" ht="28.8" hidden="1">
      <c r="A66" s="10" t="s">
        <v>393</v>
      </c>
      <c r="B66" s="10" t="s">
        <v>397</v>
      </c>
      <c r="C66" s="15" t="s">
        <v>469</v>
      </c>
      <c r="D66" s="14" t="s">
        <v>398</v>
      </c>
      <c r="E66" s="10">
        <v>20</v>
      </c>
      <c r="F66" s="15"/>
      <c r="G66" s="15" t="b">
        <v>0</v>
      </c>
      <c r="H66" s="15"/>
      <c r="I66" s="15"/>
      <c r="J66" s="15"/>
      <c r="K66" s="15" t="b">
        <v>1</v>
      </c>
      <c r="L66" s="15" t="b">
        <v>1</v>
      </c>
    </row>
    <row r="67" spans="1:12" ht="28.8" hidden="1">
      <c r="A67" s="10" t="s">
        <v>396</v>
      </c>
      <c r="B67" s="10" t="s">
        <v>400</v>
      </c>
      <c r="C67" s="15" t="s">
        <v>470</v>
      </c>
      <c r="D67" s="14" t="s">
        <v>401</v>
      </c>
      <c r="E67" s="10">
        <v>20</v>
      </c>
      <c r="F67" s="15"/>
      <c r="G67" s="15" t="b">
        <v>0</v>
      </c>
      <c r="H67" s="15"/>
      <c r="I67" s="15"/>
      <c r="J67" s="15"/>
      <c r="K67" s="15" t="b">
        <v>1</v>
      </c>
      <c r="L67" s="15" t="b">
        <v>1</v>
      </c>
    </row>
    <row r="68" spans="1:12" ht="28.8" hidden="1">
      <c r="A68" s="10" t="s">
        <v>399</v>
      </c>
      <c r="B68" s="10" t="s">
        <v>403</v>
      </c>
      <c r="C68" s="15" t="s">
        <v>471</v>
      </c>
      <c r="D68" s="14" t="s">
        <v>404</v>
      </c>
      <c r="E68" s="10">
        <v>20</v>
      </c>
      <c r="F68" s="15"/>
      <c r="G68" s="15" t="b">
        <v>0</v>
      </c>
      <c r="H68" s="15"/>
      <c r="I68" s="15"/>
      <c r="J68" s="15"/>
      <c r="K68" s="15" t="b">
        <v>1</v>
      </c>
      <c r="L68" s="15" t="b">
        <v>1</v>
      </c>
    </row>
    <row r="69" spans="1:12" ht="28.8" hidden="1">
      <c r="A69" s="10" t="s">
        <v>402</v>
      </c>
      <c r="B69" s="10" t="s">
        <v>406</v>
      </c>
      <c r="C69" s="15" t="s">
        <v>472</v>
      </c>
      <c r="D69" s="14" t="s">
        <v>407</v>
      </c>
      <c r="E69" s="10">
        <v>20</v>
      </c>
      <c r="F69" s="15"/>
      <c r="G69" s="15" t="b">
        <v>0</v>
      </c>
      <c r="H69" s="15"/>
      <c r="I69" s="15"/>
      <c r="J69" s="15"/>
      <c r="K69" s="15" t="b">
        <v>1</v>
      </c>
      <c r="L69" s="15" t="b">
        <v>1</v>
      </c>
    </row>
    <row r="70" spans="1:12" ht="28.8" hidden="1">
      <c r="A70" s="10" t="s">
        <v>405</v>
      </c>
      <c r="B70" s="10" t="s">
        <v>409</v>
      </c>
      <c r="C70" s="15" t="s">
        <v>473</v>
      </c>
      <c r="D70" s="14" t="s">
        <v>410</v>
      </c>
      <c r="E70" s="10">
        <v>20</v>
      </c>
      <c r="F70" s="15"/>
      <c r="G70" s="15" t="b">
        <v>0</v>
      </c>
      <c r="H70" s="15"/>
      <c r="I70" s="15"/>
      <c r="J70" s="15"/>
      <c r="K70" s="15" t="b">
        <v>1</v>
      </c>
      <c r="L70" s="15" t="b">
        <v>1</v>
      </c>
    </row>
    <row r="71" spans="1:12" ht="28.8" hidden="1">
      <c r="A71" s="10" t="s">
        <v>408</v>
      </c>
      <c r="B71" s="10" t="s">
        <v>412</v>
      </c>
      <c r="C71" s="15" t="s">
        <v>474</v>
      </c>
      <c r="D71" s="14" t="s">
        <v>413</v>
      </c>
      <c r="E71" s="10">
        <v>20</v>
      </c>
      <c r="F71" s="15"/>
      <c r="G71" s="15" t="b">
        <v>0</v>
      </c>
      <c r="H71" s="15"/>
      <c r="I71" s="15"/>
      <c r="J71" s="15"/>
      <c r="K71" s="15" t="b">
        <v>1</v>
      </c>
      <c r="L71" s="15" t="b">
        <v>1</v>
      </c>
    </row>
    <row r="72" spans="1:12" ht="28.8" hidden="1">
      <c r="A72" s="10" t="s">
        <v>411</v>
      </c>
      <c r="B72" s="10" t="s">
        <v>415</v>
      </c>
      <c r="C72" s="15" t="s">
        <v>475</v>
      </c>
      <c r="D72" s="14" t="s">
        <v>416</v>
      </c>
      <c r="E72" s="10">
        <v>20</v>
      </c>
      <c r="F72" s="15"/>
      <c r="G72" s="15" t="b">
        <v>0</v>
      </c>
      <c r="H72" s="15"/>
      <c r="I72" s="15"/>
      <c r="J72" s="15"/>
      <c r="K72" s="15" t="b">
        <v>1</v>
      </c>
      <c r="L72" s="15" t="b">
        <v>1</v>
      </c>
    </row>
    <row r="73" spans="1:12" ht="28.8" hidden="1">
      <c r="A73" s="10" t="s">
        <v>414</v>
      </c>
      <c r="B73" s="10" t="s">
        <v>418</v>
      </c>
      <c r="C73" s="15" t="s">
        <v>476</v>
      </c>
      <c r="D73" s="14" t="s">
        <v>419</v>
      </c>
      <c r="E73" s="10">
        <v>20</v>
      </c>
      <c r="F73" s="15"/>
      <c r="G73" s="15" t="b">
        <v>0</v>
      </c>
      <c r="H73" s="15"/>
      <c r="I73" s="15"/>
      <c r="J73" s="15"/>
      <c r="K73" s="15" t="b">
        <v>1</v>
      </c>
      <c r="L73" s="15" t="b">
        <v>1</v>
      </c>
    </row>
    <row r="74" spans="1:12" ht="28.8" hidden="1">
      <c r="A74" s="10" t="s">
        <v>417</v>
      </c>
      <c r="B74" s="10" t="s">
        <v>421</v>
      </c>
      <c r="C74" s="15" t="s">
        <v>477</v>
      </c>
      <c r="D74" s="14" t="s">
        <v>422</v>
      </c>
      <c r="E74" s="10">
        <v>20</v>
      </c>
      <c r="F74" s="15"/>
      <c r="G74" s="15" t="b">
        <v>0</v>
      </c>
      <c r="H74" s="15"/>
      <c r="I74" s="15"/>
      <c r="J74" s="15"/>
      <c r="K74" s="15" t="b">
        <v>1</v>
      </c>
      <c r="L74" s="15" t="b">
        <v>1</v>
      </c>
    </row>
    <row r="75" spans="1:12" ht="28.8" hidden="1">
      <c r="A75" s="10" t="s">
        <v>420</v>
      </c>
      <c r="B75" s="10" t="s">
        <v>424</v>
      </c>
      <c r="C75" s="15" t="s">
        <v>478</v>
      </c>
      <c r="D75" s="14" t="s">
        <v>425</v>
      </c>
      <c r="E75" s="10">
        <v>20</v>
      </c>
      <c r="F75" s="15"/>
      <c r="G75" s="15" t="b">
        <v>0</v>
      </c>
      <c r="H75" s="15"/>
      <c r="I75" s="15"/>
      <c r="J75" s="15"/>
      <c r="K75" s="15" t="b">
        <v>1</v>
      </c>
      <c r="L75" s="15" t="b">
        <v>1</v>
      </c>
    </row>
    <row r="76" spans="1:12" ht="28.8" hidden="1">
      <c r="A76" s="10" t="s">
        <v>423</v>
      </c>
      <c r="B76" s="10" t="s">
        <v>427</v>
      </c>
      <c r="C76" s="15" t="s">
        <v>479</v>
      </c>
      <c r="D76" s="14" t="s">
        <v>428</v>
      </c>
      <c r="E76" s="10">
        <v>20</v>
      </c>
      <c r="F76" s="15"/>
      <c r="G76" s="15" t="b">
        <v>0</v>
      </c>
      <c r="H76" s="15"/>
      <c r="I76" s="15"/>
      <c r="J76" s="15"/>
      <c r="K76" s="15" t="b">
        <v>1</v>
      </c>
      <c r="L76" s="15" t="b">
        <v>1</v>
      </c>
    </row>
    <row r="77" spans="1:12" ht="28.8" hidden="1">
      <c r="A77" s="10" t="s">
        <v>426</v>
      </c>
      <c r="B77" s="10" t="s">
        <v>430</v>
      </c>
      <c r="C77" s="15" t="s">
        <v>462</v>
      </c>
      <c r="D77" s="14" t="s">
        <v>431</v>
      </c>
      <c r="E77" s="10">
        <v>20</v>
      </c>
      <c r="F77" s="15"/>
      <c r="G77" s="15" t="b">
        <v>0</v>
      </c>
      <c r="H77" s="15"/>
      <c r="I77" s="15"/>
      <c r="J77" s="15"/>
      <c r="K77" s="15" t="b">
        <v>1</v>
      </c>
      <c r="L77" s="15" t="b">
        <v>1</v>
      </c>
    </row>
    <row r="78" spans="1:12" ht="28.8" hidden="1">
      <c r="A78" s="10" t="s">
        <v>429</v>
      </c>
      <c r="B78" s="10" t="s">
        <v>433</v>
      </c>
      <c r="C78" s="15" t="s">
        <v>480</v>
      </c>
      <c r="D78" s="14" t="s">
        <v>434</v>
      </c>
      <c r="E78" s="10">
        <v>20</v>
      </c>
      <c r="F78" s="15"/>
      <c r="G78" s="15" t="b">
        <v>0</v>
      </c>
      <c r="H78" s="15"/>
      <c r="I78" s="15"/>
      <c r="J78" s="15"/>
      <c r="K78" s="15" t="b">
        <v>1</v>
      </c>
      <c r="L78" s="15" t="b">
        <v>1</v>
      </c>
    </row>
    <row r="79" spans="1:12" ht="28.8" hidden="1">
      <c r="A79" s="10" t="s">
        <v>432</v>
      </c>
      <c r="B79" s="10" t="s">
        <v>436</v>
      </c>
      <c r="C79" s="15" t="s">
        <v>481</v>
      </c>
      <c r="D79" s="14" t="s">
        <v>437</v>
      </c>
      <c r="E79" s="10">
        <v>20</v>
      </c>
      <c r="F79" s="15"/>
      <c r="G79" s="15" t="b">
        <v>0</v>
      </c>
      <c r="H79" s="15"/>
      <c r="I79" s="15"/>
      <c r="J79" s="15"/>
      <c r="K79" s="15" t="b">
        <v>1</v>
      </c>
      <c r="L79" s="15" t="b">
        <v>1</v>
      </c>
    </row>
    <row r="80" spans="1:12" ht="28.8" hidden="1">
      <c r="A80" s="10" t="s">
        <v>435</v>
      </c>
      <c r="B80" s="10" t="s">
        <v>439</v>
      </c>
      <c r="C80" s="15" t="s">
        <v>482</v>
      </c>
      <c r="D80" s="14" t="s">
        <v>440</v>
      </c>
      <c r="E80" s="10">
        <v>20</v>
      </c>
      <c r="F80" s="15"/>
      <c r="G80" s="15" t="b">
        <v>0</v>
      </c>
      <c r="H80" s="15"/>
      <c r="I80" s="15"/>
      <c r="J80" s="15"/>
      <c r="K80" s="15" t="b">
        <v>1</v>
      </c>
      <c r="L80" s="15" t="b">
        <v>1</v>
      </c>
    </row>
    <row r="81" spans="1:12" ht="28.8" hidden="1">
      <c r="A81" s="10" t="s">
        <v>438</v>
      </c>
      <c r="B81" s="10" t="s">
        <v>442</v>
      </c>
      <c r="C81" s="15" t="s">
        <v>483</v>
      </c>
      <c r="D81" s="14" t="s">
        <v>443</v>
      </c>
      <c r="E81" s="10">
        <v>20</v>
      </c>
      <c r="F81" s="15"/>
      <c r="G81" s="15" t="b">
        <v>0</v>
      </c>
      <c r="H81" s="15"/>
      <c r="I81" s="15"/>
      <c r="J81" s="15"/>
      <c r="K81" s="15" t="b">
        <v>1</v>
      </c>
      <c r="L81" s="15" t="b">
        <v>1</v>
      </c>
    </row>
    <row r="82" spans="1:12" ht="28.8" hidden="1">
      <c r="A82" s="10" t="s">
        <v>441</v>
      </c>
      <c r="B82" s="10" t="s">
        <v>445</v>
      </c>
      <c r="C82" s="15" t="s">
        <v>484</v>
      </c>
      <c r="D82" s="14" t="s">
        <v>446</v>
      </c>
      <c r="E82" s="10">
        <v>20</v>
      </c>
      <c r="F82" s="15"/>
      <c r="G82" s="15" t="b">
        <v>0</v>
      </c>
      <c r="H82" s="15"/>
      <c r="I82" s="15"/>
      <c r="J82" s="15"/>
      <c r="K82" s="15" t="b">
        <v>1</v>
      </c>
      <c r="L82" s="15" t="b">
        <v>1</v>
      </c>
    </row>
    <row r="83" spans="1:12" ht="28.8" hidden="1">
      <c r="A83" s="10" t="s">
        <v>444</v>
      </c>
      <c r="B83" s="10" t="s">
        <v>447</v>
      </c>
      <c r="C83" s="15" t="s">
        <v>485</v>
      </c>
      <c r="D83" s="14" t="s">
        <v>448</v>
      </c>
      <c r="E83" s="10">
        <v>20</v>
      </c>
      <c r="F83" s="15"/>
      <c r="G83" s="15" t="b">
        <v>0</v>
      </c>
      <c r="H83" s="15"/>
      <c r="I83" s="15"/>
      <c r="J83" s="15"/>
      <c r="K83" s="15" t="b">
        <v>1</v>
      </c>
      <c r="L83" s="15" t="b">
        <v>1</v>
      </c>
    </row>
    <row r="84" spans="1:12" ht="28.8">
      <c r="A84" s="10" t="s">
        <v>488</v>
      </c>
      <c r="B84" s="26" t="s">
        <v>504</v>
      </c>
      <c r="C84" s="33" t="s">
        <v>505</v>
      </c>
      <c r="D84" s="17" t="s">
        <v>677</v>
      </c>
      <c r="E84" s="1">
        <v>10</v>
      </c>
      <c r="G84" s="15" t="b">
        <v>0</v>
      </c>
      <c r="K84" s="15" t="b">
        <v>1</v>
      </c>
      <c r="L84" s="15"/>
    </row>
    <row r="85" spans="1:12" ht="28.8">
      <c r="A85" s="10" t="s">
        <v>493</v>
      </c>
      <c r="B85" s="27" t="s">
        <v>507</v>
      </c>
      <c r="C85" s="33" t="s">
        <v>511</v>
      </c>
      <c r="D85" s="17" t="s">
        <v>678</v>
      </c>
      <c r="E85" s="1">
        <v>10</v>
      </c>
      <c r="G85" s="15" t="b">
        <v>0</v>
      </c>
      <c r="K85" s="15" t="b">
        <v>1</v>
      </c>
      <c r="L85" s="15"/>
    </row>
    <row r="86" spans="1:12" ht="28.8">
      <c r="A86" s="10" t="s">
        <v>494</v>
      </c>
      <c r="B86" s="25" t="s">
        <v>509</v>
      </c>
      <c r="C86" s="33" t="s">
        <v>510</v>
      </c>
      <c r="D86" s="17" t="s">
        <v>679</v>
      </c>
      <c r="E86" s="1">
        <v>10</v>
      </c>
      <c r="G86" s="15" t="b">
        <v>0</v>
      </c>
      <c r="K86" s="15" t="b">
        <v>1</v>
      </c>
      <c r="L86" s="15"/>
    </row>
    <row r="87" spans="1:12" ht="28.8">
      <c r="A87" s="10" t="s">
        <v>495</v>
      </c>
      <c r="B87" s="26" t="s">
        <v>514</v>
      </c>
      <c r="C87" s="33" t="s">
        <v>515</v>
      </c>
      <c r="D87" s="17" t="s">
        <v>680</v>
      </c>
      <c r="E87" s="1">
        <v>10</v>
      </c>
      <c r="G87" s="15" t="b">
        <v>0</v>
      </c>
      <c r="K87" s="15" t="b">
        <v>1</v>
      </c>
      <c r="L87" s="15"/>
    </row>
    <row r="88" spans="1:12" ht="28.8">
      <c r="A88" s="10" t="s">
        <v>496</v>
      </c>
      <c r="B88" s="27" t="s">
        <v>506</v>
      </c>
      <c r="C88" s="33" t="s">
        <v>523</v>
      </c>
      <c r="D88" s="17" t="s">
        <v>681</v>
      </c>
      <c r="E88" s="1">
        <v>10</v>
      </c>
      <c r="G88" s="15" t="b">
        <v>0</v>
      </c>
      <c r="K88" s="15" t="b">
        <v>1</v>
      </c>
      <c r="L88" s="15"/>
    </row>
    <row r="89" spans="1:12" ht="28.8">
      <c r="A89" s="10" t="s">
        <v>497</v>
      </c>
      <c r="B89" s="26" t="s">
        <v>518</v>
      </c>
      <c r="C89" s="33" t="s">
        <v>519</v>
      </c>
      <c r="D89" s="17" t="s">
        <v>682</v>
      </c>
      <c r="E89" s="1">
        <v>10</v>
      </c>
      <c r="G89" s="15" t="b">
        <v>0</v>
      </c>
      <c r="K89" s="15" t="b">
        <v>1</v>
      </c>
      <c r="L89" s="15"/>
    </row>
    <row r="90" spans="1:12" ht="28.8">
      <c r="A90" s="10" t="s">
        <v>498</v>
      </c>
      <c r="B90" s="25" t="s">
        <v>521</v>
      </c>
      <c r="C90" s="33" t="s">
        <v>522</v>
      </c>
      <c r="D90" s="17" t="s">
        <v>683</v>
      </c>
      <c r="E90" s="1">
        <v>10</v>
      </c>
      <c r="G90" s="15" t="b">
        <v>0</v>
      </c>
      <c r="K90" s="15" t="b">
        <v>1</v>
      </c>
      <c r="L90" s="15"/>
    </row>
    <row r="91" spans="1:12" ht="28.8">
      <c r="A91" s="10" t="s">
        <v>499</v>
      </c>
      <c r="B91" s="27" t="s">
        <v>491</v>
      </c>
      <c r="C91" s="33" t="s">
        <v>492</v>
      </c>
      <c r="D91" s="17" t="s">
        <v>684</v>
      </c>
      <c r="E91" s="1">
        <v>10</v>
      </c>
      <c r="G91" s="15" t="b">
        <v>0</v>
      </c>
      <c r="K91" s="15" t="b">
        <v>1</v>
      </c>
      <c r="L91" s="15"/>
    </row>
    <row r="92" spans="1:12" ht="28.8">
      <c r="A92" s="10" t="s">
        <v>500</v>
      </c>
      <c r="B92" s="25" t="s">
        <v>516</v>
      </c>
      <c r="C92" s="33" t="s">
        <v>517</v>
      </c>
      <c r="D92" s="17" t="s">
        <v>685</v>
      </c>
      <c r="E92" s="1">
        <v>10</v>
      </c>
      <c r="G92" s="15" t="b">
        <v>0</v>
      </c>
      <c r="K92" s="15" t="b">
        <v>1</v>
      </c>
      <c r="L92" s="15"/>
    </row>
    <row r="93" spans="1:12" ht="28.8">
      <c r="A93" s="10" t="s">
        <v>501</v>
      </c>
      <c r="B93" s="27" t="s">
        <v>512</v>
      </c>
      <c r="C93" s="33" t="s">
        <v>513</v>
      </c>
      <c r="D93" s="17" t="s">
        <v>686</v>
      </c>
      <c r="E93" s="1">
        <v>10</v>
      </c>
      <c r="G93" s="15" t="b">
        <v>0</v>
      </c>
      <c r="K93" s="15" t="b">
        <v>1</v>
      </c>
      <c r="L93" s="15"/>
    </row>
    <row r="94" spans="1:12" ht="28.8">
      <c r="A94" s="10" t="s">
        <v>502</v>
      </c>
      <c r="B94" s="26" t="s">
        <v>508</v>
      </c>
      <c r="C94" s="33" t="s">
        <v>520</v>
      </c>
      <c r="D94" s="17" t="s">
        <v>687</v>
      </c>
      <c r="E94" s="1">
        <v>10</v>
      </c>
      <c r="G94" s="15" t="b">
        <v>0</v>
      </c>
      <c r="K94" s="15" t="b">
        <v>1</v>
      </c>
      <c r="L94" s="15"/>
    </row>
    <row r="95" spans="1:12" ht="28.8">
      <c r="A95" s="10" t="s">
        <v>503</v>
      </c>
      <c r="B95" s="25" t="s">
        <v>490</v>
      </c>
      <c r="C95" s="33" t="s">
        <v>489</v>
      </c>
      <c r="D95" s="17" t="s">
        <v>688</v>
      </c>
      <c r="E95" s="1">
        <v>10</v>
      </c>
      <c r="G95" s="15" t="b">
        <v>0</v>
      </c>
      <c r="K95" s="15" t="b">
        <v>1</v>
      </c>
      <c r="L95" s="15"/>
    </row>
    <row r="96" spans="1:12" ht="72">
      <c r="A96" s="10" t="s">
        <v>524</v>
      </c>
      <c r="B96" s="18" t="s">
        <v>675</v>
      </c>
      <c r="C96" s="31" t="s">
        <v>219</v>
      </c>
      <c r="D96" s="17" t="s">
        <v>577</v>
      </c>
      <c r="E96" s="1">
        <v>0</v>
      </c>
      <c r="F96" s="19" t="s">
        <v>676</v>
      </c>
      <c r="G96" s="15" t="b">
        <v>0</v>
      </c>
      <c r="I96" s="15" t="b">
        <v>1</v>
      </c>
    </row>
    <row r="97" spans="1:7">
      <c r="A97" s="10" t="s">
        <v>714</v>
      </c>
      <c r="B97" s="18" t="s">
        <v>525</v>
      </c>
      <c r="C97" s="32" t="s">
        <v>528</v>
      </c>
      <c r="D97" s="17" t="s">
        <v>529</v>
      </c>
      <c r="E97" s="1">
        <v>0</v>
      </c>
      <c r="G97" s="15" t="b">
        <v>0</v>
      </c>
    </row>
    <row r="98" spans="1:7">
      <c r="A98" s="10" t="s">
        <v>715</v>
      </c>
      <c r="B98" s="18" t="s">
        <v>526</v>
      </c>
      <c r="C98" s="32" t="s">
        <v>528</v>
      </c>
      <c r="D98" s="17" t="s">
        <v>529</v>
      </c>
      <c r="E98" s="1">
        <v>0</v>
      </c>
      <c r="G98" s="15" t="b">
        <v>0</v>
      </c>
    </row>
    <row r="99" spans="1:7">
      <c r="A99" s="10" t="s">
        <v>716</v>
      </c>
      <c r="B99" s="18" t="s">
        <v>527</v>
      </c>
      <c r="C99" s="32" t="s">
        <v>528</v>
      </c>
      <c r="D99" s="17" t="s">
        <v>529</v>
      </c>
      <c r="E99" s="1">
        <v>0</v>
      </c>
      <c r="G99" s="15" t="b">
        <v>0</v>
      </c>
    </row>
    <row r="100" spans="1:7">
      <c r="A100" s="10" t="s">
        <v>717</v>
      </c>
      <c r="B100" s="18"/>
      <c r="C100" s="32"/>
      <c r="D100" s="17"/>
      <c r="G100" s="15" t="b">
        <v>0</v>
      </c>
    </row>
    <row r="101" spans="1:7">
      <c r="A101" s="10" t="s">
        <v>718</v>
      </c>
      <c r="B101" s="18"/>
      <c r="C101" s="32"/>
      <c r="D101" s="17"/>
      <c r="G101" s="15" t="b">
        <v>0</v>
      </c>
    </row>
    <row r="102" spans="1:7">
      <c r="A102" s="10" t="s">
        <v>719</v>
      </c>
    </row>
    <row r="103" spans="1:7">
      <c r="A103" s="10" t="s">
        <v>540</v>
      </c>
    </row>
    <row r="104" spans="1:7">
      <c r="A104" s="10" t="s">
        <v>541</v>
      </c>
    </row>
    <row r="105" spans="1:7">
      <c r="A105" s="10" t="s">
        <v>697</v>
      </c>
    </row>
    <row r="106" spans="1:7" ht="214.9">
      <c r="A106" s="10" t="s">
        <v>698</v>
      </c>
      <c r="B106" s="10" t="s">
        <v>709</v>
      </c>
      <c r="D106" s="47" t="s">
        <v>712</v>
      </c>
      <c r="F106" s="19" t="s">
        <v>713</v>
      </c>
      <c r="G106" s="15" t="b">
        <v>0</v>
      </c>
    </row>
    <row r="107" spans="1:7">
      <c r="A107" s="10" t="s">
        <v>699</v>
      </c>
      <c r="B107" s="10" t="s">
        <v>708</v>
      </c>
      <c r="G107" s="15" t="b">
        <v>0</v>
      </c>
    </row>
    <row r="108" spans="1:7">
      <c r="A108" s="10" t="s">
        <v>700</v>
      </c>
      <c r="G108" s="15" t="b">
        <v>0</v>
      </c>
    </row>
    <row r="109" spans="1:7">
      <c r="A109" s="10" t="s">
        <v>707</v>
      </c>
      <c r="G109" s="15" t="b">
        <v>0</v>
      </c>
    </row>
    <row r="110" spans="1:7">
      <c r="A11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F162-BDF6-428E-A93A-E13FB7B7018A}">
  <dimension ref="A1:I76"/>
  <sheetViews>
    <sheetView workbookViewId="0">
      <pane ySplit="1" topLeftCell="A35" activePane="bottomLeft" state="frozen"/>
      <selection pane="bottomLeft" activeCell="D41" sqref="D41"/>
    </sheetView>
  </sheetViews>
  <sheetFormatPr defaultRowHeight="14.4"/>
  <cols>
    <col min="1" max="1" width="5.7265625" bestFit="1" customWidth="1"/>
    <col min="2" max="2" width="14.6328125" bestFit="1" customWidth="1"/>
    <col min="3" max="3" width="10" bestFit="1" customWidth="1"/>
    <col min="4" max="4" width="10" customWidth="1"/>
    <col min="5" max="5" width="10" bestFit="1" customWidth="1"/>
    <col min="6" max="6" width="14.6328125" bestFit="1" customWidth="1"/>
    <col min="7" max="8" width="8.6328125" customWidth="1"/>
    <col min="9" max="9" width="30.81640625" customWidth="1"/>
  </cols>
  <sheetData>
    <row r="1" spans="1:9">
      <c r="A1" s="20" t="s">
        <v>122</v>
      </c>
      <c r="B1" s="20" t="s">
        <v>58</v>
      </c>
      <c r="C1" s="20" t="s">
        <v>572</v>
      </c>
      <c r="D1" s="20" t="s">
        <v>725</v>
      </c>
      <c r="E1" s="20" t="s">
        <v>532</v>
      </c>
      <c r="F1" s="20" t="s">
        <v>533</v>
      </c>
      <c r="G1" s="20" t="s">
        <v>534</v>
      </c>
      <c r="H1" s="20" t="s">
        <v>721</v>
      </c>
      <c r="I1" s="20" t="s">
        <v>101</v>
      </c>
    </row>
    <row r="2" spans="1:9">
      <c r="A2" s="21" t="s">
        <v>535</v>
      </c>
      <c r="B2" s="11" t="s">
        <v>27</v>
      </c>
      <c r="C2" s="10" t="s">
        <v>151</v>
      </c>
      <c r="D2" s="10">
        <v>1</v>
      </c>
      <c r="E2" s="10" t="s">
        <v>152</v>
      </c>
      <c r="F2" s="10">
        <v>10</v>
      </c>
      <c r="G2" s="22"/>
      <c r="H2" s="23"/>
      <c r="I2" s="16"/>
    </row>
    <row r="3" spans="1:9">
      <c r="A3" s="21" t="s">
        <v>536</v>
      </c>
      <c r="B3" s="11" t="s">
        <v>27</v>
      </c>
      <c r="C3" s="10" t="s">
        <v>151</v>
      </c>
      <c r="D3" s="10">
        <v>1</v>
      </c>
      <c r="E3" s="10" t="s">
        <v>542</v>
      </c>
      <c r="F3" s="10">
        <v>5</v>
      </c>
      <c r="I3" s="16"/>
    </row>
    <row r="4" spans="1:9">
      <c r="A4" s="21" t="s">
        <v>537</v>
      </c>
      <c r="B4" s="11" t="s">
        <v>27</v>
      </c>
      <c r="C4" s="10" t="s">
        <v>151</v>
      </c>
      <c r="D4" s="10">
        <v>1</v>
      </c>
      <c r="E4" s="10" t="s">
        <v>543</v>
      </c>
      <c r="F4" s="10">
        <v>5</v>
      </c>
      <c r="I4" s="16"/>
    </row>
    <row r="5" spans="1:9">
      <c r="A5" s="21" t="s">
        <v>538</v>
      </c>
      <c r="B5" s="11" t="s">
        <v>27</v>
      </c>
      <c r="C5" s="10" t="s">
        <v>151</v>
      </c>
      <c r="D5" s="10">
        <v>1</v>
      </c>
      <c r="E5" s="10" t="s">
        <v>544</v>
      </c>
      <c r="F5" s="10">
        <v>5</v>
      </c>
      <c r="I5" s="16"/>
    </row>
    <row r="6" spans="1:9">
      <c r="A6" s="21" t="s">
        <v>539</v>
      </c>
      <c r="B6" s="11" t="s">
        <v>27</v>
      </c>
      <c r="C6" s="10" t="s">
        <v>151</v>
      </c>
      <c r="D6" s="10">
        <v>1</v>
      </c>
      <c r="E6" s="10" t="s">
        <v>545</v>
      </c>
      <c r="F6" s="10">
        <v>2</v>
      </c>
      <c r="I6" s="16"/>
    </row>
    <row r="7" spans="1:9">
      <c r="A7" s="21" t="s">
        <v>546</v>
      </c>
      <c r="B7" s="11" t="s">
        <v>27</v>
      </c>
      <c r="C7" s="10" t="s">
        <v>151</v>
      </c>
      <c r="D7" s="10">
        <v>1</v>
      </c>
      <c r="F7" s="10"/>
      <c r="G7">
        <v>200000</v>
      </c>
      <c r="I7" s="16"/>
    </row>
    <row r="8" spans="1:9">
      <c r="A8" s="21" t="s">
        <v>547</v>
      </c>
      <c r="B8" s="11" t="s">
        <v>27</v>
      </c>
      <c r="C8" s="10" t="s">
        <v>151</v>
      </c>
      <c r="D8" s="10">
        <v>1</v>
      </c>
      <c r="F8" s="10"/>
      <c r="G8">
        <v>300000</v>
      </c>
      <c r="I8" s="16"/>
    </row>
    <row r="9" spans="1:9">
      <c r="A9" s="21" t="s">
        <v>548</v>
      </c>
      <c r="B9" s="11" t="s">
        <v>27</v>
      </c>
      <c r="C9" s="10" t="s">
        <v>151</v>
      </c>
      <c r="D9" s="10">
        <v>1</v>
      </c>
      <c r="F9" s="10"/>
      <c r="H9">
        <v>400000</v>
      </c>
      <c r="I9" s="16"/>
    </row>
    <row r="10" spans="1:9">
      <c r="A10" s="21" t="s">
        <v>549</v>
      </c>
      <c r="B10" s="11" t="s">
        <v>27</v>
      </c>
      <c r="C10" s="10" t="s">
        <v>151</v>
      </c>
      <c r="D10" s="10">
        <v>1</v>
      </c>
      <c r="F10" s="10"/>
      <c r="H10">
        <v>600000</v>
      </c>
      <c r="I10" s="16"/>
    </row>
    <row r="11" spans="1:9">
      <c r="A11" s="21" t="s">
        <v>550</v>
      </c>
      <c r="B11" s="11" t="s">
        <v>27</v>
      </c>
      <c r="C11" s="10" t="s">
        <v>151</v>
      </c>
      <c r="D11" s="10">
        <v>1</v>
      </c>
      <c r="E11" s="10" t="s">
        <v>587</v>
      </c>
      <c r="F11" s="10">
        <v>8</v>
      </c>
      <c r="I11" s="40" t="s">
        <v>658</v>
      </c>
    </row>
    <row r="12" spans="1:9">
      <c r="A12" s="21" t="s">
        <v>551</v>
      </c>
      <c r="B12" s="11" t="s">
        <v>27</v>
      </c>
      <c r="C12" s="10" t="s">
        <v>151</v>
      </c>
      <c r="D12" s="10">
        <v>1</v>
      </c>
      <c r="E12" s="10" t="s">
        <v>540</v>
      </c>
      <c r="F12" s="10">
        <v>4</v>
      </c>
      <c r="I12" s="40" t="s">
        <v>648</v>
      </c>
    </row>
    <row r="13" spans="1:9">
      <c r="A13" s="21" t="s">
        <v>552</v>
      </c>
      <c r="B13" s="11" t="s">
        <v>27</v>
      </c>
      <c r="C13" s="10" t="s">
        <v>151</v>
      </c>
      <c r="D13" s="10">
        <v>1</v>
      </c>
      <c r="E13" s="10" t="s">
        <v>541</v>
      </c>
      <c r="F13" s="10">
        <v>10</v>
      </c>
      <c r="I13" s="16" t="s">
        <v>598</v>
      </c>
    </row>
    <row r="14" spans="1:9">
      <c r="A14" s="21" t="s">
        <v>553</v>
      </c>
      <c r="B14" s="9" t="s">
        <v>45</v>
      </c>
      <c r="C14" s="10" t="s">
        <v>573</v>
      </c>
      <c r="D14" s="10">
        <v>1</v>
      </c>
      <c r="E14" s="10" t="s">
        <v>570</v>
      </c>
      <c r="F14" s="10">
        <v>10</v>
      </c>
      <c r="I14" s="16"/>
    </row>
    <row r="15" spans="1:9">
      <c r="A15" s="21" t="s">
        <v>554</v>
      </c>
      <c r="B15" s="9" t="s">
        <v>45</v>
      </c>
      <c r="C15" s="10" t="s">
        <v>573</v>
      </c>
      <c r="D15" s="10">
        <v>1</v>
      </c>
      <c r="E15" s="10" t="s">
        <v>571</v>
      </c>
      <c r="F15" s="10">
        <v>5</v>
      </c>
      <c r="I15" s="16"/>
    </row>
    <row r="16" spans="1:9">
      <c r="A16" s="21" t="s">
        <v>555</v>
      </c>
      <c r="B16" s="9" t="s">
        <v>45</v>
      </c>
      <c r="C16" s="10" t="s">
        <v>573</v>
      </c>
      <c r="D16" s="10">
        <v>1</v>
      </c>
      <c r="E16" s="10" t="s">
        <v>159</v>
      </c>
      <c r="F16" s="10">
        <v>2</v>
      </c>
      <c r="I16" s="16"/>
    </row>
    <row r="17" spans="1:9">
      <c r="A17" s="21" t="s">
        <v>556</v>
      </c>
      <c r="B17" s="9" t="s">
        <v>45</v>
      </c>
      <c r="C17" s="10" t="s">
        <v>573</v>
      </c>
      <c r="D17" s="10">
        <v>1</v>
      </c>
      <c r="E17" s="10" t="s">
        <v>160</v>
      </c>
      <c r="F17" s="10">
        <v>5</v>
      </c>
      <c r="I17" s="16"/>
    </row>
    <row r="18" spans="1:9">
      <c r="A18" s="21" t="s">
        <v>557</v>
      </c>
      <c r="B18" s="9" t="s">
        <v>45</v>
      </c>
      <c r="C18" s="10" t="s">
        <v>573</v>
      </c>
      <c r="D18" s="10">
        <v>1</v>
      </c>
      <c r="F18" s="10"/>
      <c r="G18">
        <v>400000</v>
      </c>
      <c r="I18" s="16"/>
    </row>
    <row r="19" spans="1:9">
      <c r="A19" s="21" t="s">
        <v>558</v>
      </c>
      <c r="B19" s="9" t="s">
        <v>45</v>
      </c>
      <c r="C19" s="10" t="s">
        <v>157</v>
      </c>
      <c r="D19" s="10">
        <v>1</v>
      </c>
      <c r="F19" s="10"/>
      <c r="G19">
        <v>600000</v>
      </c>
      <c r="I19" s="16"/>
    </row>
    <row r="20" spans="1:9">
      <c r="A20" s="21" t="s">
        <v>559</v>
      </c>
      <c r="B20" s="9" t="s">
        <v>45</v>
      </c>
      <c r="C20" s="10" t="s">
        <v>157</v>
      </c>
      <c r="D20" s="10">
        <v>1</v>
      </c>
      <c r="F20" s="10"/>
      <c r="H20">
        <v>800000</v>
      </c>
      <c r="I20" s="16"/>
    </row>
    <row r="21" spans="1:9">
      <c r="A21" s="21" t="s">
        <v>560</v>
      </c>
      <c r="B21" s="9" t="s">
        <v>45</v>
      </c>
      <c r="C21" s="10" t="s">
        <v>157</v>
      </c>
      <c r="D21" s="10">
        <v>1</v>
      </c>
      <c r="F21" s="10"/>
      <c r="H21">
        <v>1200000</v>
      </c>
      <c r="I21" s="16"/>
    </row>
    <row r="22" spans="1:9">
      <c r="A22" s="21" t="s">
        <v>561</v>
      </c>
      <c r="B22" s="9" t="s">
        <v>45</v>
      </c>
      <c r="C22" s="10" t="s">
        <v>573</v>
      </c>
      <c r="D22" s="10">
        <v>1</v>
      </c>
      <c r="E22" s="10" t="s">
        <v>587</v>
      </c>
      <c r="F22" s="10">
        <v>10</v>
      </c>
      <c r="I22" s="40" t="s">
        <v>673</v>
      </c>
    </row>
    <row r="23" spans="1:9">
      <c r="A23" s="21" t="s">
        <v>562</v>
      </c>
      <c r="B23" s="9" t="s">
        <v>45</v>
      </c>
      <c r="C23" s="10" t="s">
        <v>573</v>
      </c>
      <c r="D23" s="10">
        <v>1</v>
      </c>
      <c r="E23" s="10" t="s">
        <v>540</v>
      </c>
      <c r="F23" s="10">
        <v>5</v>
      </c>
      <c r="I23" s="40" t="s">
        <v>647</v>
      </c>
    </row>
    <row r="24" spans="1:9">
      <c r="A24" s="21" t="s">
        <v>563</v>
      </c>
      <c r="B24" s="9" t="s">
        <v>45</v>
      </c>
      <c r="C24" s="10" t="s">
        <v>573</v>
      </c>
      <c r="D24" s="10">
        <v>1</v>
      </c>
      <c r="E24" s="10" t="s">
        <v>541</v>
      </c>
      <c r="F24" s="10">
        <v>11</v>
      </c>
      <c r="I24" s="40" t="s">
        <v>656</v>
      </c>
    </row>
    <row r="25" spans="1:9">
      <c r="A25" s="21" t="s">
        <v>564</v>
      </c>
      <c r="B25" s="11" t="s">
        <v>95</v>
      </c>
      <c r="C25" s="10" t="s">
        <v>164</v>
      </c>
      <c r="D25" s="10">
        <v>1</v>
      </c>
      <c r="E25" s="10" t="s">
        <v>165</v>
      </c>
      <c r="F25" s="10">
        <v>2</v>
      </c>
      <c r="I25" s="16"/>
    </row>
    <row r="26" spans="1:9">
      <c r="A26" s="21" t="s">
        <v>565</v>
      </c>
      <c r="B26" s="11" t="s">
        <v>95</v>
      </c>
      <c r="C26" s="10" t="s">
        <v>164</v>
      </c>
      <c r="D26" s="10">
        <v>1</v>
      </c>
      <c r="F26" s="10"/>
      <c r="G26">
        <v>40000</v>
      </c>
      <c r="I26" s="16"/>
    </row>
    <row r="27" spans="1:9">
      <c r="A27" s="21" t="s">
        <v>566</v>
      </c>
      <c r="B27" s="11" t="s">
        <v>95</v>
      </c>
      <c r="C27" s="10" t="s">
        <v>164</v>
      </c>
      <c r="D27" s="10">
        <v>1</v>
      </c>
      <c r="F27" s="10"/>
      <c r="G27">
        <v>50000</v>
      </c>
      <c r="I27" s="16"/>
    </row>
    <row r="28" spans="1:9">
      <c r="A28" s="21" t="s">
        <v>567</v>
      </c>
      <c r="B28" s="11" t="s">
        <v>95</v>
      </c>
      <c r="C28" s="10" t="s">
        <v>164</v>
      </c>
      <c r="D28" s="10">
        <v>1</v>
      </c>
      <c r="F28" s="10"/>
      <c r="H28">
        <v>80000</v>
      </c>
      <c r="I28" s="16"/>
    </row>
    <row r="29" spans="1:9">
      <c r="A29" s="21" t="s">
        <v>568</v>
      </c>
      <c r="B29" s="11" t="s">
        <v>95</v>
      </c>
      <c r="C29" s="10" t="s">
        <v>164</v>
      </c>
      <c r="D29" s="10">
        <v>1</v>
      </c>
      <c r="F29" s="10"/>
      <c r="H29">
        <v>100000</v>
      </c>
      <c r="I29" s="16"/>
    </row>
    <row r="30" spans="1:9">
      <c r="A30" s="21" t="s">
        <v>569</v>
      </c>
      <c r="B30" s="11" t="s">
        <v>95</v>
      </c>
      <c r="C30" s="10" t="s">
        <v>164</v>
      </c>
      <c r="D30" s="10">
        <v>1</v>
      </c>
      <c r="E30" s="10" t="s">
        <v>587</v>
      </c>
      <c r="F30" s="10">
        <v>4</v>
      </c>
      <c r="I30" s="40" t="s">
        <v>674</v>
      </c>
    </row>
    <row r="31" spans="1:9">
      <c r="A31" s="21" t="s">
        <v>590</v>
      </c>
      <c r="B31" s="11" t="s">
        <v>95</v>
      </c>
      <c r="C31" s="10" t="s">
        <v>164</v>
      </c>
      <c r="D31" s="10">
        <v>1</v>
      </c>
      <c r="E31" s="10" t="s">
        <v>540</v>
      </c>
      <c r="F31" s="10">
        <v>1</v>
      </c>
      <c r="I31" s="40" t="s">
        <v>646</v>
      </c>
    </row>
    <row r="32" spans="1:9">
      <c r="A32" s="21" t="s">
        <v>591</v>
      </c>
      <c r="B32" s="11" t="s">
        <v>95</v>
      </c>
      <c r="C32" s="10" t="s">
        <v>164</v>
      </c>
      <c r="D32" s="10">
        <v>1</v>
      </c>
      <c r="E32" s="10" t="s">
        <v>541</v>
      </c>
      <c r="F32" s="10">
        <v>3</v>
      </c>
      <c r="I32" s="40" t="s">
        <v>657</v>
      </c>
    </row>
    <row r="33" spans="1:9">
      <c r="A33" s="21" t="s">
        <v>592</v>
      </c>
      <c r="B33" s="11" t="s">
        <v>97</v>
      </c>
      <c r="C33" s="10" t="s">
        <v>165</v>
      </c>
      <c r="D33" s="10">
        <v>1</v>
      </c>
      <c r="E33" s="10" t="s">
        <v>164</v>
      </c>
      <c r="F33" s="10">
        <v>2</v>
      </c>
      <c r="I33" s="16"/>
    </row>
    <row r="34" spans="1:9">
      <c r="A34" s="21" t="s">
        <v>593</v>
      </c>
      <c r="B34" s="11" t="s">
        <v>97</v>
      </c>
      <c r="C34" s="10" t="s">
        <v>165</v>
      </c>
      <c r="D34" s="10">
        <v>1</v>
      </c>
      <c r="F34" s="10"/>
      <c r="G34">
        <v>40000</v>
      </c>
      <c r="I34" s="16"/>
    </row>
    <row r="35" spans="1:9">
      <c r="A35" s="21" t="s">
        <v>599</v>
      </c>
      <c r="B35" s="11" t="s">
        <v>97</v>
      </c>
      <c r="C35" s="10" t="s">
        <v>165</v>
      </c>
      <c r="D35" s="10">
        <v>1</v>
      </c>
      <c r="F35" s="10"/>
      <c r="G35">
        <v>50000</v>
      </c>
      <c r="I35" s="16"/>
    </row>
    <row r="36" spans="1:9">
      <c r="A36" s="21" t="s">
        <v>600</v>
      </c>
      <c r="B36" s="11" t="s">
        <v>97</v>
      </c>
      <c r="C36" s="10" t="s">
        <v>165</v>
      </c>
      <c r="D36" s="10">
        <v>1</v>
      </c>
      <c r="F36" s="10"/>
      <c r="H36">
        <v>80000</v>
      </c>
      <c r="I36" s="16"/>
    </row>
    <row r="37" spans="1:9">
      <c r="A37" s="21" t="s">
        <v>601</v>
      </c>
      <c r="B37" s="11" t="s">
        <v>97</v>
      </c>
      <c r="C37" s="10" t="s">
        <v>165</v>
      </c>
      <c r="D37" s="10">
        <v>1</v>
      </c>
      <c r="F37" s="10"/>
      <c r="H37">
        <v>100000</v>
      </c>
      <c r="I37" s="16"/>
    </row>
    <row r="38" spans="1:9">
      <c r="A38" s="21" t="s">
        <v>602</v>
      </c>
      <c r="B38" s="11" t="s">
        <v>97</v>
      </c>
      <c r="C38" s="10" t="s">
        <v>165</v>
      </c>
      <c r="D38" s="10">
        <v>1</v>
      </c>
      <c r="E38" s="10" t="s">
        <v>587</v>
      </c>
      <c r="F38" s="10">
        <v>4</v>
      </c>
      <c r="I38" s="40" t="s">
        <v>674</v>
      </c>
    </row>
    <row r="39" spans="1:9">
      <c r="A39" s="21" t="s">
        <v>603</v>
      </c>
      <c r="B39" s="11" t="s">
        <v>97</v>
      </c>
      <c r="C39" s="10" t="s">
        <v>165</v>
      </c>
      <c r="D39" s="10">
        <v>1</v>
      </c>
      <c r="E39" s="10" t="s">
        <v>540</v>
      </c>
      <c r="F39" s="10">
        <v>1</v>
      </c>
      <c r="I39" s="40" t="s">
        <v>646</v>
      </c>
    </row>
    <row r="40" spans="1:9">
      <c r="A40" s="21" t="s">
        <v>607</v>
      </c>
      <c r="B40" s="11" t="s">
        <v>97</v>
      </c>
      <c r="C40" s="10" t="s">
        <v>165</v>
      </c>
      <c r="D40" s="10">
        <v>1</v>
      </c>
      <c r="E40" s="10" t="s">
        <v>541</v>
      </c>
      <c r="F40" s="10">
        <v>3</v>
      </c>
      <c r="I40" s="40" t="s">
        <v>657</v>
      </c>
    </row>
    <row r="41" spans="1:9">
      <c r="A41" s="21" t="s">
        <v>608</v>
      </c>
      <c r="B41" s="9" t="s">
        <v>332</v>
      </c>
      <c r="C41" s="10" t="s">
        <v>586</v>
      </c>
      <c r="D41" s="10">
        <v>1</v>
      </c>
      <c r="E41" s="10" t="s">
        <v>152</v>
      </c>
      <c r="F41" s="10">
        <v>1</v>
      </c>
      <c r="I41" s="16"/>
    </row>
    <row r="42" spans="1:9">
      <c r="A42" s="21" t="s">
        <v>609</v>
      </c>
      <c r="B42" s="9" t="s">
        <v>332</v>
      </c>
      <c r="C42" s="10" t="s">
        <v>586</v>
      </c>
      <c r="D42" s="10">
        <v>1</v>
      </c>
      <c r="E42" s="10" t="s">
        <v>570</v>
      </c>
      <c r="F42" s="10">
        <v>1</v>
      </c>
      <c r="I42" s="16"/>
    </row>
    <row r="43" spans="1:9">
      <c r="A43" s="21" t="s">
        <v>610</v>
      </c>
      <c r="B43" s="9" t="s">
        <v>332</v>
      </c>
      <c r="C43" s="10" t="s">
        <v>586</v>
      </c>
      <c r="D43" s="10">
        <v>1</v>
      </c>
      <c r="E43" s="10"/>
      <c r="F43" s="10"/>
      <c r="G43">
        <v>5</v>
      </c>
      <c r="I43" s="16"/>
    </row>
    <row r="44" spans="1:9">
      <c r="A44" s="21" t="s">
        <v>624</v>
      </c>
      <c r="B44" s="9" t="s">
        <v>332</v>
      </c>
      <c r="C44" s="10" t="s">
        <v>672</v>
      </c>
      <c r="D44" s="10">
        <v>1</v>
      </c>
      <c r="E44" s="10"/>
      <c r="F44" s="10"/>
      <c r="G44">
        <v>5000</v>
      </c>
      <c r="I44" s="16"/>
    </row>
    <row r="45" spans="1:9">
      <c r="A45" s="21" t="s">
        <v>625</v>
      </c>
      <c r="B45" s="9" t="s">
        <v>332</v>
      </c>
      <c r="C45" s="10" t="s">
        <v>672</v>
      </c>
      <c r="D45" s="10">
        <v>1</v>
      </c>
      <c r="E45" s="10"/>
      <c r="F45" s="10"/>
      <c r="H45">
        <v>10</v>
      </c>
      <c r="I45" s="16"/>
    </row>
    <row r="46" spans="1:9">
      <c r="A46" s="21" t="s">
        <v>626</v>
      </c>
      <c r="B46" s="9" t="s">
        <v>332</v>
      </c>
      <c r="C46" s="10" t="s">
        <v>672</v>
      </c>
      <c r="D46" s="10">
        <v>1</v>
      </c>
      <c r="E46" s="10"/>
      <c r="F46" s="10"/>
      <c r="H46">
        <v>10000</v>
      </c>
      <c r="I46" s="16"/>
    </row>
    <row r="47" spans="1:9">
      <c r="A47" s="21" t="s">
        <v>627</v>
      </c>
      <c r="B47" s="9" t="s">
        <v>332</v>
      </c>
      <c r="C47" s="10" t="s">
        <v>672</v>
      </c>
      <c r="D47" s="10">
        <v>1</v>
      </c>
      <c r="E47" s="10" t="s">
        <v>587</v>
      </c>
      <c r="F47" s="10">
        <v>1</v>
      </c>
      <c r="I47" s="16" t="s">
        <v>595</v>
      </c>
    </row>
    <row r="48" spans="1:9">
      <c r="A48" s="21" t="s">
        <v>629</v>
      </c>
      <c r="B48" s="9" t="s">
        <v>105</v>
      </c>
      <c r="C48" s="10" t="s">
        <v>606</v>
      </c>
      <c r="D48" s="10">
        <v>1</v>
      </c>
      <c r="E48" s="10"/>
      <c r="F48" s="10"/>
      <c r="G48">
        <v>10000</v>
      </c>
      <c r="I48" s="16"/>
    </row>
    <row r="49" spans="1:9">
      <c r="A49" s="21" t="s">
        <v>630</v>
      </c>
      <c r="B49" s="9" t="s">
        <v>105</v>
      </c>
      <c r="C49" s="10" t="s">
        <v>167</v>
      </c>
      <c r="D49" s="10">
        <v>1</v>
      </c>
      <c r="E49" s="10"/>
      <c r="F49" s="10"/>
      <c r="H49">
        <v>20000</v>
      </c>
      <c r="I49" s="16"/>
    </row>
    <row r="50" spans="1:9">
      <c r="A50" s="21" t="s">
        <v>631</v>
      </c>
      <c r="B50" s="9" t="s">
        <v>105</v>
      </c>
      <c r="C50" s="10" t="s">
        <v>606</v>
      </c>
      <c r="D50" s="10">
        <v>1</v>
      </c>
      <c r="E50" s="10" t="s">
        <v>587</v>
      </c>
      <c r="F50" s="10">
        <v>20</v>
      </c>
      <c r="I50" s="16" t="s">
        <v>594</v>
      </c>
    </row>
    <row r="51" spans="1:9">
      <c r="A51" s="21" t="s">
        <v>632</v>
      </c>
      <c r="B51" s="9" t="s">
        <v>105</v>
      </c>
      <c r="C51" s="10" t="s">
        <v>606</v>
      </c>
      <c r="D51" s="10">
        <v>1</v>
      </c>
      <c r="E51" s="10" t="s">
        <v>540</v>
      </c>
      <c r="F51" s="10">
        <v>3</v>
      </c>
      <c r="I51" s="16" t="s">
        <v>597</v>
      </c>
    </row>
    <row r="52" spans="1:9">
      <c r="A52" s="21" t="s">
        <v>633</v>
      </c>
      <c r="B52" s="9" t="s">
        <v>105</v>
      </c>
      <c r="C52" s="10" t="s">
        <v>606</v>
      </c>
      <c r="D52" s="10">
        <v>1</v>
      </c>
      <c r="E52" s="10" t="s">
        <v>541</v>
      </c>
      <c r="F52" s="10">
        <v>10</v>
      </c>
      <c r="I52" s="16" t="s">
        <v>598</v>
      </c>
    </row>
    <row r="53" spans="1:9">
      <c r="A53" s="21" t="s">
        <v>634</v>
      </c>
      <c r="B53" s="38" t="s">
        <v>40</v>
      </c>
      <c r="C53" s="18" t="s">
        <v>148</v>
      </c>
      <c r="D53" s="10">
        <v>1</v>
      </c>
      <c r="G53">
        <v>1000</v>
      </c>
    </row>
    <row r="54" spans="1:9">
      <c r="A54" s="21" t="s">
        <v>635</v>
      </c>
      <c r="B54" s="38" t="s">
        <v>40</v>
      </c>
      <c r="C54" s="18" t="s">
        <v>148</v>
      </c>
      <c r="D54" s="10">
        <v>6</v>
      </c>
      <c r="F54" s="10"/>
      <c r="G54">
        <v>5700</v>
      </c>
      <c r="I54" s="16" t="s">
        <v>729</v>
      </c>
    </row>
    <row r="55" spans="1:9">
      <c r="A55" s="21" t="s">
        <v>639</v>
      </c>
      <c r="B55" s="38" t="s">
        <v>40</v>
      </c>
      <c r="C55" s="18" t="s">
        <v>148</v>
      </c>
      <c r="D55" s="10">
        <v>6</v>
      </c>
      <c r="F55" s="10"/>
      <c r="G55">
        <v>5400</v>
      </c>
      <c r="I55" s="16" t="s">
        <v>726</v>
      </c>
    </row>
    <row r="56" spans="1:9">
      <c r="A56" s="21" t="s">
        <v>640</v>
      </c>
      <c r="B56" s="38" t="s">
        <v>40</v>
      </c>
      <c r="C56" s="18" t="s">
        <v>148</v>
      </c>
      <c r="D56" s="10">
        <v>12</v>
      </c>
      <c r="F56" s="10"/>
      <c r="G56">
        <v>10800</v>
      </c>
      <c r="I56" s="16" t="s">
        <v>726</v>
      </c>
    </row>
    <row r="57" spans="1:9">
      <c r="A57" s="21" t="s">
        <v>641</v>
      </c>
      <c r="B57" s="38" t="s">
        <v>40</v>
      </c>
      <c r="C57" s="18" t="s">
        <v>696</v>
      </c>
      <c r="D57" s="10">
        <v>12</v>
      </c>
      <c r="F57" s="10"/>
      <c r="G57">
        <v>10200</v>
      </c>
      <c r="I57" s="16" t="s">
        <v>727</v>
      </c>
    </row>
    <row r="58" spans="1:9">
      <c r="A58" s="21" t="s">
        <v>642</v>
      </c>
      <c r="B58" s="38" t="s">
        <v>40</v>
      </c>
      <c r="C58" s="18" t="s">
        <v>148</v>
      </c>
      <c r="D58" s="10">
        <v>18</v>
      </c>
      <c r="F58" s="10"/>
      <c r="G58">
        <v>15300</v>
      </c>
      <c r="I58" s="16" t="s">
        <v>727</v>
      </c>
    </row>
    <row r="59" spans="1:9">
      <c r="A59" s="21" t="s">
        <v>643</v>
      </c>
      <c r="B59" s="38" t="s">
        <v>40</v>
      </c>
      <c r="C59" s="18" t="s">
        <v>696</v>
      </c>
      <c r="D59" s="10">
        <v>18</v>
      </c>
      <c r="F59" s="10"/>
      <c r="G59">
        <v>14400</v>
      </c>
      <c r="I59" s="16" t="s">
        <v>728</v>
      </c>
    </row>
    <row r="60" spans="1:9">
      <c r="A60" s="21" t="s">
        <v>644</v>
      </c>
      <c r="B60" s="38" t="s">
        <v>40</v>
      </c>
      <c r="C60" s="18" t="s">
        <v>696</v>
      </c>
      <c r="D60" s="10">
        <v>24</v>
      </c>
      <c r="F60" s="10"/>
      <c r="G60">
        <v>19200</v>
      </c>
      <c r="I60" s="16" t="s">
        <v>728</v>
      </c>
    </row>
    <row r="61" spans="1:9">
      <c r="A61" s="21" t="s">
        <v>645</v>
      </c>
      <c r="B61" s="38" t="s">
        <v>40</v>
      </c>
      <c r="C61" s="18" t="s">
        <v>696</v>
      </c>
      <c r="D61" s="10">
        <v>30</v>
      </c>
      <c r="F61" s="10"/>
      <c r="G61">
        <v>24000</v>
      </c>
      <c r="I61" s="16" t="s">
        <v>728</v>
      </c>
    </row>
    <row r="62" spans="1:9">
      <c r="A62" s="21" t="s">
        <v>650</v>
      </c>
      <c r="B62" s="38" t="s">
        <v>40</v>
      </c>
      <c r="C62" s="18" t="s">
        <v>696</v>
      </c>
      <c r="D62" s="10">
        <v>1</v>
      </c>
      <c r="F62" s="10"/>
      <c r="H62">
        <v>2000</v>
      </c>
    </row>
    <row r="63" spans="1:9">
      <c r="A63" s="21" t="s">
        <v>651</v>
      </c>
      <c r="B63" s="38" t="s">
        <v>40</v>
      </c>
      <c r="C63" s="18" t="s">
        <v>148</v>
      </c>
      <c r="D63" s="10">
        <v>6</v>
      </c>
      <c r="F63" s="10"/>
      <c r="H63">
        <v>11400</v>
      </c>
      <c r="I63" s="16" t="s">
        <v>729</v>
      </c>
    </row>
    <row r="64" spans="1:9">
      <c r="A64" s="21" t="s">
        <v>652</v>
      </c>
      <c r="B64" s="38" t="s">
        <v>40</v>
      </c>
      <c r="C64" s="18" t="s">
        <v>148</v>
      </c>
      <c r="D64" s="10">
        <v>6</v>
      </c>
      <c r="F64" s="10"/>
      <c r="H64">
        <v>10800</v>
      </c>
      <c r="I64" s="16" t="s">
        <v>726</v>
      </c>
    </row>
    <row r="65" spans="1:9">
      <c r="A65" s="21" t="s">
        <v>653</v>
      </c>
      <c r="B65" s="38" t="s">
        <v>40</v>
      </c>
      <c r="C65" s="18" t="s">
        <v>148</v>
      </c>
      <c r="D65" s="10">
        <v>12</v>
      </c>
      <c r="F65" s="10"/>
      <c r="H65">
        <v>21600</v>
      </c>
      <c r="I65" s="16" t="s">
        <v>726</v>
      </c>
    </row>
    <row r="66" spans="1:9">
      <c r="A66" s="21" t="s">
        <v>654</v>
      </c>
      <c r="B66" s="38" t="s">
        <v>40</v>
      </c>
      <c r="C66" s="18" t="s">
        <v>696</v>
      </c>
      <c r="D66" s="10">
        <v>12</v>
      </c>
      <c r="F66" s="10"/>
      <c r="H66">
        <v>20400</v>
      </c>
      <c r="I66" s="16" t="s">
        <v>727</v>
      </c>
    </row>
    <row r="67" spans="1:9">
      <c r="A67" s="21" t="s">
        <v>659</v>
      </c>
      <c r="B67" s="38" t="s">
        <v>40</v>
      </c>
      <c r="C67" s="18" t="s">
        <v>148</v>
      </c>
      <c r="D67" s="10">
        <v>18</v>
      </c>
      <c r="F67" s="10"/>
      <c r="H67">
        <v>30600</v>
      </c>
      <c r="I67" s="16" t="s">
        <v>727</v>
      </c>
    </row>
    <row r="68" spans="1:9">
      <c r="A68" s="21" t="s">
        <v>660</v>
      </c>
      <c r="B68" s="38" t="s">
        <v>40</v>
      </c>
      <c r="C68" s="18" t="s">
        <v>148</v>
      </c>
      <c r="D68" s="10">
        <v>18</v>
      </c>
      <c r="F68" s="10"/>
      <c r="H68">
        <v>28800</v>
      </c>
      <c r="I68" s="16" t="s">
        <v>728</v>
      </c>
    </row>
    <row r="69" spans="1:9">
      <c r="A69" s="21" t="s">
        <v>661</v>
      </c>
      <c r="B69" s="38" t="s">
        <v>40</v>
      </c>
      <c r="C69" s="18" t="s">
        <v>696</v>
      </c>
      <c r="D69" s="10">
        <v>24</v>
      </c>
      <c r="F69" s="10"/>
      <c r="H69">
        <v>38400</v>
      </c>
      <c r="I69" s="16" t="s">
        <v>728</v>
      </c>
    </row>
    <row r="70" spans="1:9">
      <c r="A70" s="21" t="s">
        <v>662</v>
      </c>
      <c r="B70" s="38" t="s">
        <v>40</v>
      </c>
      <c r="C70" s="18" t="s">
        <v>696</v>
      </c>
      <c r="D70" s="10">
        <v>30</v>
      </c>
      <c r="F70" s="10"/>
      <c r="H70">
        <v>48000</v>
      </c>
      <c r="I70" s="16" t="s">
        <v>728</v>
      </c>
    </row>
    <row r="71" spans="1:9">
      <c r="A71" s="21" t="s">
        <v>663</v>
      </c>
      <c r="B71" s="42" t="s">
        <v>506</v>
      </c>
      <c r="C71" s="10" t="s">
        <v>623</v>
      </c>
      <c r="D71" s="10">
        <v>1</v>
      </c>
      <c r="E71" s="10" t="s">
        <v>722</v>
      </c>
      <c r="F71" s="10">
        <v>3</v>
      </c>
    </row>
    <row r="72" spans="1:9">
      <c r="A72" s="21" t="s">
        <v>664</v>
      </c>
      <c r="B72" s="26" t="s">
        <v>518</v>
      </c>
      <c r="C72" s="10" t="s">
        <v>497</v>
      </c>
      <c r="D72" s="10">
        <v>1</v>
      </c>
      <c r="E72" s="10" t="s">
        <v>488</v>
      </c>
      <c r="F72" s="10">
        <v>5</v>
      </c>
    </row>
    <row r="73" spans="1:9">
      <c r="A73" s="21" t="s">
        <v>665</v>
      </c>
      <c r="B73" s="25" t="s">
        <v>521</v>
      </c>
      <c r="C73" s="10" t="s">
        <v>498</v>
      </c>
      <c r="D73" s="10">
        <v>1</v>
      </c>
      <c r="E73" s="10" t="s">
        <v>723</v>
      </c>
      <c r="F73" s="10">
        <v>3</v>
      </c>
    </row>
    <row r="74" spans="1:9">
      <c r="A74" s="21" t="s">
        <v>666</v>
      </c>
      <c r="B74" s="25" t="s">
        <v>516</v>
      </c>
      <c r="C74" s="43" t="s">
        <v>669</v>
      </c>
      <c r="D74" s="10">
        <v>1</v>
      </c>
      <c r="E74" s="10" t="s">
        <v>723</v>
      </c>
      <c r="F74" s="10">
        <v>10</v>
      </c>
    </row>
    <row r="75" spans="1:9">
      <c r="A75" s="21" t="s">
        <v>667</v>
      </c>
      <c r="B75" s="42" t="s">
        <v>512</v>
      </c>
      <c r="C75" s="43" t="s">
        <v>501</v>
      </c>
      <c r="D75" s="10">
        <v>1</v>
      </c>
      <c r="E75" s="10" t="s">
        <v>722</v>
      </c>
      <c r="F75" s="10">
        <v>10</v>
      </c>
    </row>
    <row r="76" spans="1:9">
      <c r="A76" s="21" t="s">
        <v>668</v>
      </c>
      <c r="B76" s="26" t="s">
        <v>508</v>
      </c>
      <c r="C76" s="43" t="s">
        <v>502</v>
      </c>
      <c r="D76" s="10">
        <v>1</v>
      </c>
      <c r="E76" s="10" t="s">
        <v>488</v>
      </c>
      <c r="F76" s="10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I6"/>
  <sheetViews>
    <sheetView workbookViewId="0">
      <selection activeCell="E6" sqref="E6"/>
    </sheetView>
  </sheetViews>
  <sheetFormatPr defaultColWidth="8.81640625" defaultRowHeight="14.4"/>
  <cols>
    <col min="1" max="1" width="9.453125" bestFit="1" customWidth="1"/>
    <col min="2" max="2" width="31.453125" bestFit="1" customWidth="1"/>
    <col min="3" max="3" width="7.453125" bestFit="1" customWidth="1"/>
    <col min="4" max="4" width="31.453125" bestFit="1" customWidth="1"/>
    <col min="5" max="5" width="11.6328125" bestFit="1" customWidth="1"/>
    <col min="6" max="6" width="31.453125" bestFit="1" customWidth="1"/>
    <col min="7" max="7" width="7.453125" bestFit="1" customWidth="1"/>
    <col min="8" max="8" width="31.453125" bestFit="1" customWidth="1"/>
    <col min="9" max="9" width="8.81640625" customWidth="1"/>
    <col min="10" max="10" width="28.453125" customWidth="1"/>
  </cols>
  <sheetData>
    <row r="1" spans="1:9">
      <c r="A1" s="52" t="s">
        <v>242</v>
      </c>
      <c r="B1" s="52"/>
      <c r="C1" s="52" t="s">
        <v>243</v>
      </c>
      <c r="D1" s="52"/>
      <c r="E1" s="52" t="s">
        <v>244</v>
      </c>
      <c r="F1" s="52"/>
      <c r="G1" s="52" t="s">
        <v>245</v>
      </c>
      <c r="H1" s="52"/>
    </row>
    <row r="2" spans="1:9">
      <c r="A2" s="10" t="s">
        <v>486</v>
      </c>
      <c r="B2" s="11" t="s">
        <v>234</v>
      </c>
      <c r="C2" s="10" t="s">
        <v>612</v>
      </c>
      <c r="D2" s="11" t="s">
        <v>234</v>
      </c>
      <c r="E2" s="10" t="s">
        <v>229</v>
      </c>
      <c r="F2" s="11" t="s">
        <v>235</v>
      </c>
      <c r="G2" s="10" t="s">
        <v>230</v>
      </c>
      <c r="H2" s="11" t="s">
        <v>235</v>
      </c>
      <c r="I2" t="s">
        <v>628</v>
      </c>
    </row>
    <row r="3" spans="1:9">
      <c r="A3" s="10" t="s">
        <v>487</v>
      </c>
      <c r="B3" s="11" t="s">
        <v>235</v>
      </c>
      <c r="C3" s="10" t="s">
        <v>233</v>
      </c>
      <c r="D3" s="11" t="s">
        <v>235</v>
      </c>
      <c r="E3" s="10" t="s">
        <v>231</v>
      </c>
      <c r="F3" s="11" t="s">
        <v>235</v>
      </c>
      <c r="G3" s="18" t="s">
        <v>695</v>
      </c>
      <c r="H3" s="11" t="s">
        <v>235</v>
      </c>
    </row>
    <row r="5" spans="1:9" ht="28.8">
      <c r="A5" s="10" t="s">
        <v>232</v>
      </c>
      <c r="B5" s="11" t="s">
        <v>334</v>
      </c>
      <c r="C5" s="10" t="s">
        <v>232</v>
      </c>
      <c r="D5" s="11" t="s">
        <v>334</v>
      </c>
      <c r="E5" s="10" t="s">
        <v>232</v>
      </c>
      <c r="F5" s="11" t="s">
        <v>334</v>
      </c>
      <c r="G5" s="10" t="s">
        <v>232</v>
      </c>
      <c r="H5" s="11" t="s">
        <v>334</v>
      </c>
    </row>
    <row r="6" spans="1:9" ht="28.8">
      <c r="A6" s="10" t="s">
        <v>611</v>
      </c>
      <c r="B6" s="39" t="s">
        <v>613</v>
      </c>
      <c r="C6" s="18" t="s">
        <v>614</v>
      </c>
      <c r="D6" s="11" t="s">
        <v>617</v>
      </c>
      <c r="E6" s="10" t="s">
        <v>615</v>
      </c>
      <c r="F6" s="11" t="s">
        <v>616</v>
      </c>
      <c r="G6" s="43" t="s">
        <v>689</v>
      </c>
      <c r="H6" s="39" t="s">
        <v>690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4B0-564E-48EA-853E-75539DF279FB}">
  <dimension ref="A1:Q19"/>
  <sheetViews>
    <sheetView workbookViewId="0">
      <selection activeCell="L6" sqref="L6"/>
    </sheetView>
  </sheetViews>
  <sheetFormatPr defaultRowHeight="14.4"/>
  <cols>
    <col min="12" max="12" width="15.90625" customWidth="1"/>
    <col min="14" max="14" width="6.26953125" customWidth="1"/>
    <col min="15" max="15" width="8.7265625" hidden="1" customWidth="1"/>
    <col min="16" max="16" width="30.26953125" customWidth="1"/>
  </cols>
  <sheetData>
    <row r="1" spans="1:17" ht="16.649999999999999">
      <c r="A1" s="42" t="s">
        <v>506</v>
      </c>
      <c r="B1" s="10" t="s">
        <v>623</v>
      </c>
      <c r="C1" s="41">
        <v>1</v>
      </c>
      <c r="D1" s="10" t="s">
        <v>587</v>
      </c>
      <c r="E1" s="10">
        <v>10</v>
      </c>
      <c r="H1" s="16" t="s">
        <v>604</v>
      </c>
      <c r="L1" s="10" t="s">
        <v>701</v>
      </c>
      <c r="O1" s="1"/>
      <c r="P1" t="s">
        <v>702</v>
      </c>
      <c r="Q1" s="15" t="b">
        <v>0</v>
      </c>
    </row>
    <row r="2" spans="1:17" ht="28.8">
      <c r="A2" s="42" t="s">
        <v>506</v>
      </c>
      <c r="B2" s="10" t="s">
        <v>623</v>
      </c>
      <c r="C2" s="41">
        <v>1</v>
      </c>
      <c r="D2" s="10" t="s">
        <v>540</v>
      </c>
      <c r="E2" s="10">
        <v>2</v>
      </c>
      <c r="H2" s="16" t="s">
        <v>605</v>
      </c>
      <c r="L2" s="10" t="s">
        <v>706</v>
      </c>
      <c r="O2" s="1"/>
      <c r="P2" t="s">
        <v>703</v>
      </c>
      <c r="Q2" s="15" t="b">
        <v>0</v>
      </c>
    </row>
    <row r="3" spans="1:17" ht="17.75">
      <c r="A3" s="42" t="s">
        <v>506</v>
      </c>
      <c r="B3" s="10" t="s">
        <v>623</v>
      </c>
      <c r="C3" s="41">
        <v>1</v>
      </c>
      <c r="D3" s="10" t="s">
        <v>541</v>
      </c>
      <c r="E3" s="10">
        <v>5</v>
      </c>
      <c r="H3" s="16" t="s">
        <v>596</v>
      </c>
      <c r="L3" s="10" t="s">
        <v>705</v>
      </c>
      <c r="O3" s="1"/>
      <c r="P3" t="s">
        <v>704</v>
      </c>
      <c r="Q3" s="15" t="b">
        <v>0</v>
      </c>
    </row>
    <row r="4" spans="1:17" ht="17.75">
      <c r="A4" s="26" t="s">
        <v>518</v>
      </c>
      <c r="B4" s="10" t="s">
        <v>497</v>
      </c>
      <c r="C4" s="41">
        <v>1</v>
      </c>
      <c r="D4" s="10" t="s">
        <v>587</v>
      </c>
      <c r="E4" s="10">
        <v>10</v>
      </c>
      <c r="H4" s="16" t="s">
        <v>604</v>
      </c>
      <c r="L4" s="10" t="s">
        <v>710</v>
      </c>
      <c r="O4" s="1"/>
      <c r="P4" t="s">
        <v>711</v>
      </c>
      <c r="Q4" s="15" t="b">
        <v>0</v>
      </c>
    </row>
    <row r="5" spans="1:17" ht="28.8">
      <c r="A5" s="26" t="s">
        <v>518</v>
      </c>
      <c r="B5" s="10" t="s">
        <v>497</v>
      </c>
      <c r="C5" s="41">
        <v>1</v>
      </c>
      <c r="D5" s="10" t="s">
        <v>540</v>
      </c>
      <c r="E5" s="10">
        <v>2</v>
      </c>
      <c r="H5" s="16" t="s">
        <v>605</v>
      </c>
    </row>
    <row r="6" spans="1:17">
      <c r="A6" s="26" t="s">
        <v>518</v>
      </c>
      <c r="B6" s="10" t="s">
        <v>497</v>
      </c>
      <c r="C6" s="41">
        <v>1</v>
      </c>
      <c r="D6" s="10" t="s">
        <v>541</v>
      </c>
      <c r="E6" s="10">
        <v>5</v>
      </c>
      <c r="H6" s="16" t="s">
        <v>596</v>
      </c>
    </row>
    <row r="7" spans="1:17">
      <c r="A7" s="25" t="s">
        <v>521</v>
      </c>
      <c r="B7" s="10" t="s">
        <v>498</v>
      </c>
      <c r="C7" s="41">
        <v>1</v>
      </c>
      <c r="D7" s="10" t="s">
        <v>587</v>
      </c>
      <c r="E7" s="10">
        <v>10</v>
      </c>
      <c r="H7" s="16" t="s">
        <v>604</v>
      </c>
    </row>
    <row r="8" spans="1:17" ht="28.8">
      <c r="A8" s="25" t="s">
        <v>521</v>
      </c>
      <c r="B8" s="10" t="s">
        <v>498</v>
      </c>
      <c r="C8" s="41">
        <v>1</v>
      </c>
      <c r="D8" s="10" t="s">
        <v>540</v>
      </c>
      <c r="E8" s="10">
        <v>2</v>
      </c>
      <c r="H8" s="16" t="s">
        <v>605</v>
      </c>
    </row>
    <row r="9" spans="1:17">
      <c r="A9" s="25" t="s">
        <v>521</v>
      </c>
      <c r="B9" s="10" t="s">
        <v>498</v>
      </c>
      <c r="C9" s="41">
        <v>1</v>
      </c>
      <c r="D9" s="10" t="s">
        <v>541</v>
      </c>
      <c r="E9" s="10">
        <v>5</v>
      </c>
      <c r="H9" s="16" t="s">
        <v>596</v>
      </c>
    </row>
    <row r="10" spans="1:17">
      <c r="A10" s="25" t="s">
        <v>516</v>
      </c>
      <c r="B10" s="43" t="s">
        <v>669</v>
      </c>
      <c r="C10" s="41">
        <v>1</v>
      </c>
      <c r="D10" s="10" t="s">
        <v>587</v>
      </c>
      <c r="E10" s="10">
        <v>15</v>
      </c>
      <c r="H10" s="40" t="s">
        <v>670</v>
      </c>
    </row>
    <row r="11" spans="1:17" ht="28.8">
      <c r="A11" s="25" t="s">
        <v>516</v>
      </c>
      <c r="B11" s="43" t="s">
        <v>669</v>
      </c>
      <c r="C11" s="41">
        <v>1</v>
      </c>
      <c r="D11" s="10" t="s">
        <v>540</v>
      </c>
      <c r="E11" s="10">
        <v>5</v>
      </c>
      <c r="H11" s="40" t="s">
        <v>647</v>
      </c>
    </row>
    <row r="12" spans="1:17">
      <c r="A12" s="25" t="s">
        <v>516</v>
      </c>
      <c r="B12" s="43" t="s">
        <v>669</v>
      </c>
      <c r="C12" s="41">
        <v>1</v>
      </c>
      <c r="D12" s="10" t="s">
        <v>541</v>
      </c>
      <c r="E12" s="10">
        <v>8</v>
      </c>
      <c r="H12" s="40" t="s">
        <v>671</v>
      </c>
    </row>
    <row r="13" spans="1:17">
      <c r="A13" s="42" t="s">
        <v>512</v>
      </c>
      <c r="B13" s="43" t="s">
        <v>501</v>
      </c>
      <c r="C13" s="41">
        <v>1</v>
      </c>
      <c r="D13" s="10" t="s">
        <v>587</v>
      </c>
      <c r="E13" s="10">
        <v>15</v>
      </c>
      <c r="H13" s="40" t="s">
        <v>670</v>
      </c>
    </row>
    <row r="14" spans="1:17" ht="28.8">
      <c r="A14" s="42" t="s">
        <v>512</v>
      </c>
      <c r="B14" s="43" t="s">
        <v>501</v>
      </c>
      <c r="C14" s="41">
        <v>1</v>
      </c>
      <c r="D14" s="10" t="s">
        <v>540</v>
      </c>
      <c r="E14" s="10">
        <v>5</v>
      </c>
      <c r="H14" s="40" t="s">
        <v>647</v>
      </c>
    </row>
    <row r="15" spans="1:17">
      <c r="A15" s="42" t="s">
        <v>512</v>
      </c>
      <c r="B15" s="43" t="s">
        <v>501</v>
      </c>
      <c r="C15" s="41">
        <v>1</v>
      </c>
      <c r="D15" s="10" t="s">
        <v>541</v>
      </c>
      <c r="E15" s="10">
        <v>8</v>
      </c>
      <c r="H15" s="40" t="s">
        <v>671</v>
      </c>
    </row>
    <row r="16" spans="1:17">
      <c r="A16" s="26" t="s">
        <v>508</v>
      </c>
      <c r="B16" s="43" t="s">
        <v>502</v>
      </c>
      <c r="C16" s="41">
        <v>1</v>
      </c>
      <c r="D16" s="10" t="s">
        <v>587</v>
      </c>
      <c r="E16" s="10">
        <v>15</v>
      </c>
      <c r="H16" s="40" t="s">
        <v>670</v>
      </c>
    </row>
    <row r="17" spans="1:8" ht="28.8">
      <c r="A17" s="26" t="s">
        <v>508</v>
      </c>
      <c r="B17" s="43" t="s">
        <v>502</v>
      </c>
      <c r="C17" s="41">
        <v>1</v>
      </c>
      <c r="D17" s="10" t="s">
        <v>540</v>
      </c>
      <c r="E17" s="10">
        <v>5</v>
      </c>
      <c r="H17" s="40" t="s">
        <v>647</v>
      </c>
    </row>
    <row r="18" spans="1:8">
      <c r="A18" s="26" t="s">
        <v>508</v>
      </c>
      <c r="B18" s="43" t="s">
        <v>502</v>
      </c>
      <c r="C18" s="41">
        <v>1</v>
      </c>
      <c r="D18" s="10" t="s">
        <v>541</v>
      </c>
      <c r="E18" s="10">
        <v>8</v>
      </c>
      <c r="H18" s="40" t="s">
        <v>671</v>
      </c>
    </row>
    <row r="19" spans="1:8">
      <c r="C19" s="41">
        <v>1</v>
      </c>
    </row>
  </sheetData>
  <phoneticPr fontId="1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cp:lastPrinted>2023-08-09T09:58:46Z</cp:lastPrinted>
  <dcterms:created xsi:type="dcterms:W3CDTF">2022-12-08T08:13:39Z</dcterms:created>
  <dcterms:modified xsi:type="dcterms:W3CDTF">2024-07-31T14:40:37Z</dcterms:modified>
</cp:coreProperties>
</file>