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ict\G_雲端硬碟_9198\中山大學\大二下\普物實驗\0502_2-9雷射\"/>
    </mc:Choice>
  </mc:AlternateContent>
  <xr:revisionPtr revIDLastSave="0" documentId="13_ncr:1_{21D80ABE-F230-4EE4-98B7-DAF13C87FD6C}" xr6:coauthVersionLast="47" xr6:coauthVersionMax="47" xr10:uidLastSave="{00000000-0000-0000-0000-000000000000}"/>
  <bookViews>
    <workbookView xWindow="-105" yWindow="0" windowWidth="11730" windowHeight="14745" xr2:uid="{3E5A4F2A-C025-4F71-9580-B4A5CC4FB21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3" i="1"/>
  <c r="G5" i="1"/>
  <c r="G3" i="1"/>
  <c r="F4" i="1"/>
  <c r="F5" i="1"/>
  <c r="F6" i="1"/>
  <c r="F3" i="1"/>
  <c r="D5" i="1"/>
  <c r="E3" i="1"/>
  <c r="E6" i="1"/>
  <c r="E4" i="1"/>
  <c r="H12" i="1"/>
  <c r="H10" i="1"/>
  <c r="G12" i="1"/>
  <c r="G10" i="1"/>
  <c r="F11" i="1"/>
  <c r="F12" i="1"/>
  <c r="F13" i="1"/>
  <c r="F10" i="1"/>
  <c r="E11" i="1"/>
  <c r="E12" i="1"/>
  <c r="E13" i="1"/>
  <c r="E10" i="1"/>
</calcChain>
</file>

<file path=xl/sharedStrings.xml><?xml version="1.0" encoding="utf-8"?>
<sst xmlns="http://schemas.openxmlformats.org/spreadsheetml/2006/main" count="5" uniqueCount="5">
  <si>
    <t>寬:0.05
距:0.25</t>
    <phoneticPr fontId="1" type="noConversion"/>
  </si>
  <si>
    <t>寬:0.1
距:0.5</t>
    <phoneticPr fontId="1" type="noConversion"/>
  </si>
  <si>
    <t>h</t>
    <phoneticPr fontId="1" type="noConversion"/>
  </si>
  <si>
    <t>b</t>
    <phoneticPr fontId="1" type="noConversion"/>
  </si>
  <si>
    <t>雷射波長(mm)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</si>
</sst>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8C28-1A5A-41CE-B8DE-74D28BDC6926}">
  <dimension ref="B2:H17"/>
  <sheetViews>
    <sheetView tabSelected="1" zoomScaleNormal="130" workbookViewId="0">
      <selection activeCell="B2" sqref="B2:H6"/>
    </sheetView>
  </sheetViews>
  <sheetFormatPr defaultRowHeight="16.5" x14ac:dyDescent="0.25"/>
  <cols>
    <col min="2" max="2" width="9" customWidth="1"/>
    <col min="6" max="6" width="12.875" bestFit="1" customWidth="1"/>
  </cols>
  <sheetData>
    <row r="2" spans="2:8" x14ac:dyDescent="0.25">
      <c r="B2" s="1"/>
      <c r="C2" s="1"/>
      <c r="D2" s="1"/>
      <c r="E2" s="1"/>
      <c r="F2" s="1"/>
      <c r="G2" s="1"/>
      <c r="H2" s="1"/>
    </row>
    <row r="3" spans="2:8" x14ac:dyDescent="0.25">
      <c r="B3" s="3">
        <v>0.1</v>
      </c>
      <c r="C3" s="1">
        <v>376</v>
      </c>
      <c r="D3" s="1">
        <v>252</v>
      </c>
      <c r="E3" s="1">
        <f>D3*(1/50.1)</f>
        <v>5.0299401197604787</v>
      </c>
      <c r="F3" s="1">
        <f>(C3*$G$16)/(E3/2)</f>
        <v>9.8224628571428579E-2</v>
      </c>
      <c r="G3" s="3">
        <f>(F3+F4)/2</f>
        <v>9.7792902180451141E-2</v>
      </c>
      <c r="H3" s="3">
        <f>(G3-B3)/B3</f>
        <v>-2.2070978195488644E-2</v>
      </c>
    </row>
    <row r="4" spans="2:8" x14ac:dyDescent="0.25">
      <c r="B4" s="3"/>
      <c r="C4" s="1">
        <v>281</v>
      </c>
      <c r="D4" s="1">
        <v>190</v>
      </c>
      <c r="E4" s="1">
        <f>D4*(1/50.1)</f>
        <v>3.7924151696606785</v>
      </c>
      <c r="F4" s="1">
        <f t="shared" ref="F4:F6" si="0">(C4*$G$16)/(E4/2)</f>
        <v>9.7361175789473689E-2</v>
      </c>
      <c r="G4" s="3"/>
      <c r="H4" s="3"/>
    </row>
    <row r="5" spans="2:8" x14ac:dyDescent="0.25">
      <c r="B5" s="3">
        <v>0.2</v>
      </c>
      <c r="C5" s="1">
        <v>376</v>
      </c>
      <c r="D5" s="1">
        <f>E5*50.1</f>
        <v>125.25</v>
      </c>
      <c r="E5" s="1">
        <v>2.5</v>
      </c>
      <c r="F5" s="1">
        <f t="shared" si="0"/>
        <v>0.19762560000000001</v>
      </c>
      <c r="G5" s="3">
        <f>(F5+F6)/2</f>
        <v>0.19617397578947371</v>
      </c>
      <c r="H5" s="3">
        <f>(G5-B5)/B5</f>
        <v>-1.913012105263151E-2</v>
      </c>
    </row>
    <row r="6" spans="2:8" x14ac:dyDescent="0.25">
      <c r="B6" s="3"/>
      <c r="C6" s="1">
        <v>281</v>
      </c>
      <c r="D6" s="1">
        <v>95</v>
      </c>
      <c r="E6" s="1">
        <f t="shared" ref="E5:E6" si="1">D6*(1/50.1)</f>
        <v>1.8962075848303392</v>
      </c>
      <c r="F6" s="1">
        <f t="shared" si="0"/>
        <v>0.19472235157894738</v>
      </c>
      <c r="G6" s="3"/>
      <c r="H6" s="3"/>
    </row>
    <row r="9" spans="2:8" x14ac:dyDescent="0.25">
      <c r="B9" s="1"/>
      <c r="C9" s="1"/>
      <c r="D9" s="1"/>
      <c r="E9" s="1"/>
      <c r="F9" s="1"/>
      <c r="G9" s="1"/>
      <c r="H9" s="1"/>
    </row>
    <row r="10" spans="2:8" x14ac:dyDescent="0.25">
      <c r="B10" s="2" t="s">
        <v>0</v>
      </c>
      <c r="C10" s="1">
        <v>159</v>
      </c>
      <c r="D10" s="1">
        <v>23</v>
      </c>
      <c r="E10" s="1">
        <f>D10*(1/50.1)</f>
        <v>0.45908183632734534</v>
      </c>
      <c r="F10" s="1">
        <f>($B$16*E10)/(C10)</f>
        <v>7.2182678667821591E-4</v>
      </c>
      <c r="G10" s="3">
        <f>(F10+F11)/2</f>
        <v>6.6767691547516374E-4</v>
      </c>
      <c r="H10" s="3">
        <f>(G10-$G$16)/$G$16</f>
        <v>1.6251012899792559E-2</v>
      </c>
    </row>
    <row r="11" spans="2:8" x14ac:dyDescent="0.25">
      <c r="B11" s="3"/>
      <c r="C11" s="1">
        <v>244</v>
      </c>
      <c r="D11" s="1">
        <v>30</v>
      </c>
      <c r="E11" s="1">
        <f t="shared" ref="E11:E13" si="2">D11*(1/50.1)</f>
        <v>0.5988023952095809</v>
      </c>
      <c r="F11" s="1">
        <f t="shared" ref="F11:F13" si="3">($B$16*E11)/(C11)</f>
        <v>6.1352704427211158E-4</v>
      </c>
      <c r="G11" s="3"/>
      <c r="H11" s="3"/>
    </row>
    <row r="12" spans="2:8" x14ac:dyDescent="0.25">
      <c r="B12" s="2" t="s">
        <v>1</v>
      </c>
      <c r="C12" s="1">
        <v>291</v>
      </c>
      <c r="D12" s="1">
        <v>20</v>
      </c>
      <c r="E12" s="1">
        <f t="shared" si="2"/>
        <v>0.39920159680638723</v>
      </c>
      <c r="F12" s="1">
        <f t="shared" si="3"/>
        <v>3.4295669828727425E-4</v>
      </c>
      <c r="G12" s="3">
        <f>(F12+F13)/2</f>
        <v>3.3649223671241494E-4</v>
      </c>
      <c r="H12" s="3">
        <f>(G12-$G$16)/$G$16</f>
        <v>-0.48783525614548717</v>
      </c>
    </row>
    <row r="13" spans="2:8" x14ac:dyDescent="0.25">
      <c r="B13" s="3"/>
      <c r="C13" s="1">
        <v>378</v>
      </c>
      <c r="D13" s="1">
        <v>25</v>
      </c>
      <c r="E13" s="1">
        <f t="shared" si="2"/>
        <v>0.49900199600798401</v>
      </c>
      <c r="F13" s="1">
        <f t="shared" si="3"/>
        <v>3.3002777513755559E-4</v>
      </c>
      <c r="G13" s="3"/>
      <c r="H13" s="3"/>
    </row>
    <row r="15" spans="2:8" x14ac:dyDescent="0.25">
      <c r="B15" t="s">
        <v>2</v>
      </c>
      <c r="C15" t="s">
        <v>3</v>
      </c>
      <c r="G15" t="s">
        <v>4</v>
      </c>
    </row>
    <row r="16" spans="2:8" x14ac:dyDescent="0.25">
      <c r="B16">
        <v>0.25</v>
      </c>
      <c r="C16">
        <v>0.05</v>
      </c>
      <c r="G16">
        <v>6.5700000000000003E-4</v>
      </c>
    </row>
    <row r="17" spans="2:3" x14ac:dyDescent="0.25">
      <c r="B17">
        <v>0.5</v>
      </c>
      <c r="C17">
        <v>0.1</v>
      </c>
    </row>
  </sheetData>
  <mergeCells count="12">
    <mergeCell ref="H10:H11"/>
    <mergeCell ref="H12:H13"/>
    <mergeCell ref="H5:H6"/>
    <mergeCell ref="H3:H4"/>
    <mergeCell ref="G5:G6"/>
    <mergeCell ref="G3:G4"/>
    <mergeCell ref="B3:B4"/>
    <mergeCell ref="B5:B6"/>
    <mergeCell ref="B10:B11"/>
    <mergeCell ref="B12:B13"/>
    <mergeCell ref="G12:G13"/>
    <mergeCell ref="G10:G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嘉榮 蔡</dc:creator>
  <cp:lastModifiedBy>嘉榮 蔡</cp:lastModifiedBy>
  <dcterms:created xsi:type="dcterms:W3CDTF">2025-05-02T11:45:32Z</dcterms:created>
  <dcterms:modified xsi:type="dcterms:W3CDTF">2025-05-02T17:36:52Z</dcterms:modified>
</cp:coreProperties>
</file>