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OneDrive\ch'\projects hc\Test scenarios Etable\"/>
    </mc:Choice>
  </mc:AlternateContent>
  <xr:revisionPtr revIDLastSave="0" documentId="13_ncr:1_{3CBB86DB-B5FE-407F-AC32-D7BD197999BA}" xr6:coauthVersionLast="47" xr6:coauthVersionMax="47" xr10:uidLastSave="{00000000-0000-0000-0000-000000000000}"/>
  <bookViews>
    <workbookView xWindow="-110" yWindow="-110" windowWidth="17020" windowHeight="10260" activeTab="3" xr2:uid="{BA130344-BEA8-47A3-B17E-8359988861E5}"/>
  </bookViews>
  <sheets>
    <sheet name="Input_Resource" sheetId="1" r:id="rId1"/>
    <sheet name="Resource_costs" sheetId="5" r:id="rId2"/>
    <sheet name="Input_Demand" sheetId="3" r:id="rId3"/>
    <sheet name="Variables" sheetId="4" r:id="rId4"/>
    <sheet name="Cost_report" sheetId="6" r:id="rId5"/>
  </sheets>
  <definedNames>
    <definedName name="_xlnm._FilterDatabase" localSheetId="0" hidden="1">Input_Resource!$A$1:$B$11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J18" i="6"/>
  <c r="D18" i="6"/>
  <c r="E18" i="6"/>
  <c r="F18" i="6"/>
  <c r="G18" i="6"/>
  <c r="H18" i="6"/>
  <c r="I18" i="6"/>
  <c r="C18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D12" i="6"/>
  <c r="E12" i="6"/>
  <c r="F12" i="6"/>
  <c r="G12" i="6"/>
  <c r="H12" i="6"/>
  <c r="I12" i="6"/>
  <c r="C12" i="6"/>
  <c r="B12" i="6"/>
  <c r="B13" i="6"/>
  <c r="B14" i="6"/>
  <c r="B15" i="6"/>
  <c r="B16" i="6"/>
  <c r="C11" i="6"/>
  <c r="D11" i="6"/>
  <c r="E11" i="6"/>
  <c r="F11" i="6"/>
  <c r="G11" i="6"/>
  <c r="H11" i="6"/>
  <c r="I11" i="6"/>
  <c r="B11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B4" i="6"/>
  <c r="B5" i="6"/>
  <c r="B6" i="6"/>
  <c r="B7" i="6"/>
  <c r="B8" i="6"/>
  <c r="C3" i="6"/>
  <c r="D3" i="6"/>
  <c r="E3" i="6"/>
  <c r="F3" i="6"/>
  <c r="G3" i="6"/>
  <c r="H3" i="6"/>
  <c r="I3" i="6"/>
  <c r="B3" i="6"/>
  <c r="I3" i="3"/>
  <c r="I4" i="3"/>
  <c r="I5" i="3"/>
  <c r="I6" i="3"/>
  <c r="I2" i="3"/>
  <c r="B2" i="4" l="1"/>
</calcChain>
</file>

<file path=xl/sharedStrings.xml><?xml version="1.0" encoding="utf-8"?>
<sst xmlns="http://schemas.openxmlformats.org/spreadsheetml/2006/main" count="76" uniqueCount="31">
  <si>
    <t>Resource</t>
  </si>
  <si>
    <t>Monday</t>
  </si>
  <si>
    <t>Tuesday</t>
  </si>
  <si>
    <t>Wednesday</t>
  </si>
  <si>
    <t>Thursday</t>
  </si>
  <si>
    <t>Friday</t>
  </si>
  <si>
    <t>Saturday</t>
  </si>
  <si>
    <t>Sunday</t>
  </si>
  <si>
    <t>Resource1</t>
  </si>
  <si>
    <t>Resource2</t>
  </si>
  <si>
    <t>Resource3</t>
  </si>
  <si>
    <t>Resource4</t>
  </si>
  <si>
    <t>Resource5</t>
  </si>
  <si>
    <t>Resource7</t>
  </si>
  <si>
    <t>Room</t>
  </si>
  <si>
    <t>Room1</t>
  </si>
  <si>
    <t>Room2</t>
  </si>
  <si>
    <t>Room3</t>
  </si>
  <si>
    <t>Room4</t>
  </si>
  <si>
    <t>Room5</t>
  </si>
  <si>
    <t>Shifts total</t>
  </si>
  <si>
    <t>Planned shifts</t>
  </si>
  <si>
    <t>V</t>
  </si>
  <si>
    <t>Count shifts</t>
  </si>
  <si>
    <t>Resource6</t>
  </si>
  <si>
    <t>Cost</t>
  </si>
  <si>
    <t>Current cost level</t>
  </si>
  <si>
    <t>Assignments</t>
  </si>
  <si>
    <t>Costs</t>
  </si>
  <si>
    <t>Totals</t>
  </si>
  <si>
    <t>Maximum cost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</si>
</sst>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B1A3-105D-4DFB-86A6-6B09A84FDE2D}">
  <dimension ref="A1:B11"/>
  <sheetViews>
    <sheetView workbookViewId="0">
      <selection activeCell="G22" sqref="G22"/>
    </sheetView>
  </sheetViews>
  <sheetFormatPr defaultRowHeight="14.5" x14ac:dyDescent="0.35"/>
  <cols>
    <col min="1" max="1" width="11.6328125" customWidth="1"/>
    <col min="4" max="4" width="11.1796875" customWidth="1"/>
  </cols>
  <sheetData>
    <row r="1" spans="1:2" x14ac:dyDescent="0.35">
      <c r="A1" s="1" t="s">
        <v>0</v>
      </c>
      <c r="B1" s="1" t="s">
        <v>14</v>
      </c>
    </row>
    <row r="2" spans="1:2" x14ac:dyDescent="0.35">
      <c r="A2" s="1" t="s">
        <v>8</v>
      </c>
      <c r="B2" s="1" t="s">
        <v>15</v>
      </c>
    </row>
    <row r="3" spans="1:2" x14ac:dyDescent="0.35">
      <c r="A3" s="1" t="s">
        <v>9</v>
      </c>
      <c r="B3" s="1" t="s">
        <v>15</v>
      </c>
    </row>
    <row r="4" spans="1:2" x14ac:dyDescent="0.35">
      <c r="A4" s="1" t="s">
        <v>10</v>
      </c>
      <c r="B4" s="1" t="s">
        <v>15</v>
      </c>
    </row>
    <row r="5" spans="1:2" x14ac:dyDescent="0.35">
      <c r="A5" s="1" t="s">
        <v>11</v>
      </c>
      <c r="B5" s="1" t="s">
        <v>15</v>
      </c>
    </row>
    <row r="6" spans="1:2" x14ac:dyDescent="0.35">
      <c r="A6" s="1" t="s">
        <v>9</v>
      </c>
      <c r="B6" s="1" t="s">
        <v>16</v>
      </c>
    </row>
    <row r="7" spans="1:2" x14ac:dyDescent="0.35">
      <c r="A7" s="1" t="s">
        <v>10</v>
      </c>
      <c r="B7" s="1" t="s">
        <v>16</v>
      </c>
    </row>
    <row r="8" spans="1:2" x14ac:dyDescent="0.35">
      <c r="A8" s="1" t="s">
        <v>10</v>
      </c>
      <c r="B8" s="1" t="s">
        <v>17</v>
      </c>
    </row>
    <row r="9" spans="1:2" x14ac:dyDescent="0.35">
      <c r="A9" s="1" t="s">
        <v>11</v>
      </c>
      <c r="B9" s="1" t="s">
        <v>18</v>
      </c>
    </row>
    <row r="10" spans="1:2" x14ac:dyDescent="0.35">
      <c r="A10" s="1" t="s">
        <v>13</v>
      </c>
      <c r="B10" s="1" t="s">
        <v>18</v>
      </c>
    </row>
    <row r="11" spans="1:2" x14ac:dyDescent="0.35">
      <c r="A11" s="1" t="s">
        <v>12</v>
      </c>
      <c r="B11" s="1" t="s">
        <v>19</v>
      </c>
    </row>
  </sheetData>
  <autoFilter ref="A1:B11" xr:uid="{953DB1A3-105D-4DFB-86A6-6B09A84FDE2D}">
    <sortState xmlns:xlrd2="http://schemas.microsoft.com/office/spreadsheetml/2017/richdata2" ref="A2:B11">
      <sortCondition ref="B1:B1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FEF3-E329-40DC-8E35-8D1BDCDD5213}">
  <dimension ref="A1:B8"/>
  <sheetViews>
    <sheetView workbookViewId="0">
      <selection activeCell="B1" sqref="A1:B8"/>
    </sheetView>
  </sheetViews>
  <sheetFormatPr defaultRowHeight="14.5" x14ac:dyDescent="0.35"/>
  <cols>
    <col min="1" max="1" width="15.453125" customWidth="1"/>
  </cols>
  <sheetData>
    <row r="1" spans="1:2" x14ac:dyDescent="0.35">
      <c r="A1" s="1" t="s">
        <v>0</v>
      </c>
      <c r="B1" s="1" t="s">
        <v>25</v>
      </c>
    </row>
    <row r="2" spans="1:2" x14ac:dyDescent="0.35">
      <c r="A2" s="1" t="s">
        <v>8</v>
      </c>
      <c r="B2" s="1">
        <v>2</v>
      </c>
    </row>
    <row r="3" spans="1:2" x14ac:dyDescent="0.35">
      <c r="A3" s="1" t="s">
        <v>9</v>
      </c>
      <c r="B3" s="1">
        <v>1</v>
      </c>
    </row>
    <row r="4" spans="1:2" x14ac:dyDescent="0.35">
      <c r="A4" s="1" t="s">
        <v>10</v>
      </c>
      <c r="B4" s="1">
        <v>3</v>
      </c>
    </row>
    <row r="5" spans="1:2" x14ac:dyDescent="0.35">
      <c r="A5" s="1" t="s">
        <v>11</v>
      </c>
      <c r="B5" s="1">
        <v>2</v>
      </c>
    </row>
    <row r="6" spans="1:2" x14ac:dyDescent="0.35">
      <c r="A6" s="1" t="s">
        <v>12</v>
      </c>
      <c r="B6" s="1">
        <v>3</v>
      </c>
    </row>
    <row r="7" spans="1:2" x14ac:dyDescent="0.35">
      <c r="A7" s="1" t="s">
        <v>24</v>
      </c>
      <c r="B7" s="1">
        <v>1</v>
      </c>
    </row>
    <row r="8" spans="1:2" x14ac:dyDescent="0.35">
      <c r="A8" s="1" t="s">
        <v>13</v>
      </c>
      <c r="B8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CCDD-CB77-496A-8347-D0EA12001CE9}">
  <dimension ref="A1:I6"/>
  <sheetViews>
    <sheetView workbookViewId="0">
      <selection activeCell="B2" sqref="B2:H2"/>
    </sheetView>
  </sheetViews>
  <sheetFormatPr defaultRowHeight="14.5" x14ac:dyDescent="0.35"/>
  <cols>
    <col min="9" max="9" width="10.36328125" customWidth="1"/>
  </cols>
  <sheetData>
    <row r="1" spans="1:9" x14ac:dyDescent="0.3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</v>
      </c>
    </row>
    <row r="2" spans="1:9" x14ac:dyDescent="0.35">
      <c r="A2" s="1" t="s">
        <v>15</v>
      </c>
      <c r="B2" s="3" t="s">
        <v>22</v>
      </c>
      <c r="C2" s="3" t="s">
        <v>22</v>
      </c>
      <c r="D2" s="3" t="s">
        <v>22</v>
      </c>
      <c r="E2" s="3"/>
      <c r="F2" s="3" t="s">
        <v>22</v>
      </c>
      <c r="G2" s="3" t="s">
        <v>22</v>
      </c>
      <c r="H2" s="3" t="s">
        <v>22</v>
      </c>
      <c r="I2" s="1">
        <f>COUNTA(B2:H2)</f>
        <v>6</v>
      </c>
    </row>
    <row r="3" spans="1:9" x14ac:dyDescent="0.35">
      <c r="A3" s="1" t="s">
        <v>16</v>
      </c>
      <c r="B3" s="3"/>
      <c r="C3" s="3" t="s">
        <v>22</v>
      </c>
      <c r="D3" s="3"/>
      <c r="E3" s="3" t="s">
        <v>22</v>
      </c>
      <c r="F3" s="3"/>
      <c r="G3" s="3" t="s">
        <v>22</v>
      </c>
      <c r="H3" s="3"/>
      <c r="I3" s="1">
        <f t="shared" ref="I3:I6" si="0">COUNTA(B3:H3)</f>
        <v>3</v>
      </c>
    </row>
    <row r="4" spans="1:9" x14ac:dyDescent="0.35">
      <c r="A4" s="1" t="s">
        <v>17</v>
      </c>
      <c r="B4" s="3" t="s">
        <v>22</v>
      </c>
      <c r="C4" s="3" t="s">
        <v>22</v>
      </c>
      <c r="D4" s="3" t="s">
        <v>22</v>
      </c>
      <c r="E4" s="3"/>
      <c r="F4" s="3" t="s">
        <v>22</v>
      </c>
      <c r="G4" s="3" t="s">
        <v>22</v>
      </c>
      <c r="H4" s="3" t="s">
        <v>22</v>
      </c>
      <c r="I4" s="1">
        <f t="shared" si="0"/>
        <v>6</v>
      </c>
    </row>
    <row r="5" spans="1:9" x14ac:dyDescent="0.35">
      <c r="A5" s="1" t="s">
        <v>18</v>
      </c>
      <c r="B5" s="3"/>
      <c r="C5" s="3" t="s">
        <v>22</v>
      </c>
      <c r="D5" s="3"/>
      <c r="E5" s="3" t="s">
        <v>22</v>
      </c>
      <c r="F5" s="3"/>
      <c r="G5" s="3" t="s">
        <v>22</v>
      </c>
      <c r="H5" s="3"/>
      <c r="I5" s="1">
        <f t="shared" si="0"/>
        <v>3</v>
      </c>
    </row>
    <row r="6" spans="1:9" x14ac:dyDescent="0.35">
      <c r="A6" s="1" t="s">
        <v>19</v>
      </c>
      <c r="B6" s="3" t="s">
        <v>22</v>
      </c>
      <c r="C6" s="3" t="s">
        <v>22</v>
      </c>
      <c r="D6" s="3" t="s">
        <v>22</v>
      </c>
      <c r="E6" s="3"/>
      <c r="F6" s="3" t="s">
        <v>22</v>
      </c>
      <c r="G6" s="3" t="s">
        <v>22</v>
      </c>
      <c r="H6" s="3" t="s">
        <v>22</v>
      </c>
      <c r="I6" s="1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4DED-0027-482C-9BE8-CAB1F1371F3B}">
  <dimension ref="A1:D2"/>
  <sheetViews>
    <sheetView tabSelected="1" workbookViewId="0">
      <selection activeCell="D10" sqref="D10"/>
    </sheetView>
  </sheetViews>
  <sheetFormatPr defaultRowHeight="14.5" x14ac:dyDescent="0.35"/>
  <cols>
    <col min="1" max="1" width="16.08984375" customWidth="1"/>
    <col min="2" max="2" width="20.6328125" customWidth="1"/>
    <col min="3" max="3" width="16.08984375" customWidth="1"/>
  </cols>
  <sheetData>
    <row r="1" spans="1:4" x14ac:dyDescent="0.35">
      <c r="A1" t="s">
        <v>21</v>
      </c>
      <c r="B1" t="s">
        <v>23</v>
      </c>
      <c r="C1" t="s">
        <v>26</v>
      </c>
      <c r="D1" t="s">
        <v>30</v>
      </c>
    </row>
    <row r="2" spans="1:4" x14ac:dyDescent="0.35">
      <c r="A2">
        <v>0</v>
      </c>
      <c r="B2">
        <f>SUM(Input_Demand!I:I)</f>
        <v>24</v>
      </c>
      <c r="C2">
        <v>1</v>
      </c>
      <c r="D2">
        <f>MAX(Resource_costs!B:B)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E8BE-DCE0-4D23-8470-3E336BE24B56}">
  <dimension ref="A2:J18"/>
  <sheetViews>
    <sheetView workbookViewId="0">
      <selection activeCell="J20" sqref="J20"/>
    </sheetView>
  </sheetViews>
  <sheetFormatPr defaultRowHeight="14.5" x14ac:dyDescent="0.35"/>
  <cols>
    <col min="1" max="1" width="13.54296875" customWidth="1"/>
  </cols>
  <sheetData>
    <row r="2" spans="1:9" x14ac:dyDescent="0.35">
      <c r="A2" s="4" t="s">
        <v>27</v>
      </c>
    </row>
    <row r="3" spans="1:9" x14ac:dyDescent="0.35">
      <c r="B3" t="str">
        <f>Input_Demand!A1</f>
        <v>Room</v>
      </c>
      <c r="C3" t="str">
        <f>Input_Demand!B1</f>
        <v>Monday</v>
      </c>
      <c r="D3" t="str">
        <f>Input_Demand!C1</f>
        <v>Tuesday</v>
      </c>
      <c r="E3" t="str">
        <f>Input_Demand!D1</f>
        <v>Wednesday</v>
      </c>
      <c r="F3" t="str">
        <f>Input_Demand!E1</f>
        <v>Thursday</v>
      </c>
      <c r="G3" t="str">
        <f>Input_Demand!F1</f>
        <v>Friday</v>
      </c>
      <c r="H3" t="str">
        <f>Input_Demand!G1</f>
        <v>Saturday</v>
      </c>
      <c r="I3" t="str">
        <f>Input_Demand!H1</f>
        <v>Sunday</v>
      </c>
    </row>
    <row r="4" spans="1:9" x14ac:dyDescent="0.35">
      <c r="B4" t="str">
        <f>Input_Demand!A2</f>
        <v>Room1</v>
      </c>
      <c r="C4" t="str">
        <f>Input_Demand!B2</f>
        <v>V</v>
      </c>
      <c r="D4" t="str">
        <f>Input_Demand!C2</f>
        <v>V</v>
      </c>
      <c r="E4" t="str">
        <f>Input_Demand!D2</f>
        <v>V</v>
      </c>
      <c r="F4">
        <f>Input_Demand!E2</f>
        <v>0</v>
      </c>
      <c r="G4" t="str">
        <f>Input_Demand!F2</f>
        <v>V</v>
      </c>
      <c r="H4" t="str">
        <f>Input_Demand!G2</f>
        <v>V</v>
      </c>
      <c r="I4" t="str">
        <f>Input_Demand!H2</f>
        <v>V</v>
      </c>
    </row>
    <row r="5" spans="1:9" x14ac:dyDescent="0.35">
      <c r="B5" t="str">
        <f>Input_Demand!A3</f>
        <v>Room2</v>
      </c>
      <c r="C5">
        <f>Input_Demand!B3</f>
        <v>0</v>
      </c>
      <c r="D5" t="str">
        <f>Input_Demand!C3</f>
        <v>V</v>
      </c>
      <c r="E5">
        <f>Input_Demand!D3</f>
        <v>0</v>
      </c>
      <c r="F5" t="str">
        <f>Input_Demand!E3</f>
        <v>V</v>
      </c>
      <c r="G5">
        <f>Input_Demand!F3</f>
        <v>0</v>
      </c>
      <c r="H5" t="str">
        <f>Input_Demand!G3</f>
        <v>V</v>
      </c>
      <c r="I5">
        <f>Input_Demand!H3</f>
        <v>0</v>
      </c>
    </row>
    <row r="6" spans="1:9" x14ac:dyDescent="0.35">
      <c r="B6" t="str">
        <f>Input_Demand!A4</f>
        <v>Room3</v>
      </c>
      <c r="C6" t="str">
        <f>Input_Demand!B4</f>
        <v>V</v>
      </c>
      <c r="D6" t="str">
        <f>Input_Demand!C4</f>
        <v>V</v>
      </c>
      <c r="E6" t="str">
        <f>Input_Demand!D4</f>
        <v>V</v>
      </c>
      <c r="F6">
        <f>Input_Demand!E4</f>
        <v>0</v>
      </c>
      <c r="G6" t="str">
        <f>Input_Demand!F4</f>
        <v>V</v>
      </c>
      <c r="H6" t="str">
        <f>Input_Demand!G4</f>
        <v>V</v>
      </c>
      <c r="I6" t="str">
        <f>Input_Demand!H4</f>
        <v>V</v>
      </c>
    </row>
    <row r="7" spans="1:9" x14ac:dyDescent="0.35">
      <c r="B7" t="str">
        <f>Input_Demand!A5</f>
        <v>Room4</v>
      </c>
      <c r="C7">
        <f>Input_Demand!B5</f>
        <v>0</v>
      </c>
      <c r="D7" t="str">
        <f>Input_Demand!C5</f>
        <v>V</v>
      </c>
      <c r="E7">
        <f>Input_Demand!D5</f>
        <v>0</v>
      </c>
      <c r="F7" t="str">
        <f>Input_Demand!E5</f>
        <v>V</v>
      </c>
      <c r="G7">
        <f>Input_Demand!F5</f>
        <v>0</v>
      </c>
      <c r="H7" t="str">
        <f>Input_Demand!G5</f>
        <v>V</v>
      </c>
      <c r="I7">
        <f>Input_Demand!H5</f>
        <v>0</v>
      </c>
    </row>
    <row r="8" spans="1:9" x14ac:dyDescent="0.35">
      <c r="B8" t="str">
        <f>Input_Demand!A6</f>
        <v>Room5</v>
      </c>
      <c r="C8" t="str">
        <f>Input_Demand!B6</f>
        <v>V</v>
      </c>
      <c r="D8" t="str">
        <f>Input_Demand!C6</f>
        <v>V</v>
      </c>
      <c r="E8" t="str">
        <f>Input_Demand!D6</f>
        <v>V</v>
      </c>
      <c r="F8">
        <f>Input_Demand!E6</f>
        <v>0</v>
      </c>
      <c r="G8" t="str">
        <f>Input_Demand!F6</f>
        <v>V</v>
      </c>
      <c r="H8" t="str">
        <f>Input_Demand!G6</f>
        <v>V</v>
      </c>
      <c r="I8" t="str">
        <f>Input_Demand!H6</f>
        <v>V</v>
      </c>
    </row>
    <row r="10" spans="1:9" x14ac:dyDescent="0.35">
      <c r="A10" s="4" t="s">
        <v>28</v>
      </c>
    </row>
    <row r="11" spans="1:9" x14ac:dyDescent="0.35">
      <c r="B11" t="str">
        <f>B3</f>
        <v>Room</v>
      </c>
      <c r="C11" t="str">
        <f t="shared" ref="C11:I11" si="0">C3</f>
        <v>Monday</v>
      </c>
      <c r="D11" t="str">
        <f t="shared" si="0"/>
        <v>Tuesday</v>
      </c>
      <c r="E11" t="str">
        <f t="shared" si="0"/>
        <v>Wednesday</v>
      </c>
      <c r="F11" t="str">
        <f t="shared" si="0"/>
        <v>Thursday</v>
      </c>
      <c r="G11" t="str">
        <f t="shared" si="0"/>
        <v>Friday</v>
      </c>
      <c r="H11" t="str">
        <f t="shared" si="0"/>
        <v>Saturday</v>
      </c>
      <c r="I11" t="str">
        <f t="shared" si="0"/>
        <v>Sunday</v>
      </c>
    </row>
    <row r="12" spans="1:9" x14ac:dyDescent="0.35">
      <c r="B12" t="str">
        <f t="shared" ref="B12:B19" si="1">B4</f>
        <v>Room1</v>
      </c>
      <c r="C12">
        <f>IFERROR(VLOOKUP(C4,Resource_costs!A:B,2,FALSE),0)</f>
        <v>0</v>
      </c>
      <c r="D12">
        <f>IFERROR(VLOOKUP(D4,Resource_costs!B:C,2,FALSE),0)</f>
        <v>0</v>
      </c>
      <c r="E12">
        <f>IFERROR(VLOOKUP(E4,Resource_costs!C:D,2,FALSE),0)</f>
        <v>0</v>
      </c>
      <c r="F12">
        <f>IFERROR(VLOOKUP(F4,Resource_costs!D:E,2,FALSE),0)</f>
        <v>0</v>
      </c>
      <c r="G12">
        <f>IFERROR(VLOOKUP(G4,Resource_costs!E:F,2,FALSE),0)</f>
        <v>0</v>
      </c>
      <c r="H12">
        <f>IFERROR(VLOOKUP(H4,Resource_costs!F:G,2,FALSE),0)</f>
        <v>0</v>
      </c>
      <c r="I12">
        <f>IFERROR(VLOOKUP(I4,Resource_costs!G:H,2,FALSE),0)</f>
        <v>0</v>
      </c>
    </row>
    <row r="13" spans="1:9" x14ac:dyDescent="0.35">
      <c r="B13" t="str">
        <f t="shared" si="1"/>
        <v>Room2</v>
      </c>
      <c r="C13">
        <f>IFERROR(VLOOKUP(C5,Resource_costs!A:B,2,FALSE),0)</f>
        <v>0</v>
      </c>
      <c r="D13">
        <f>IFERROR(VLOOKUP(D5,Resource_costs!B:C,2,FALSE),0)</f>
        <v>0</v>
      </c>
      <c r="E13">
        <f>IFERROR(VLOOKUP(E5,Resource_costs!C:D,2,FALSE),0)</f>
        <v>0</v>
      </c>
      <c r="F13">
        <f>IFERROR(VLOOKUP(F5,Resource_costs!D:E,2,FALSE),0)</f>
        <v>0</v>
      </c>
      <c r="G13">
        <f>IFERROR(VLOOKUP(G5,Resource_costs!E:F,2,FALSE),0)</f>
        <v>0</v>
      </c>
      <c r="H13">
        <f>IFERROR(VLOOKUP(H5,Resource_costs!F:G,2,FALSE),0)</f>
        <v>0</v>
      </c>
      <c r="I13">
        <f>IFERROR(VLOOKUP(I5,Resource_costs!G:H,2,FALSE),0)</f>
        <v>0</v>
      </c>
    </row>
    <row r="14" spans="1:9" x14ac:dyDescent="0.35">
      <c r="B14" t="str">
        <f t="shared" si="1"/>
        <v>Room3</v>
      </c>
      <c r="C14">
        <f>IFERROR(VLOOKUP(C6,Resource_costs!A:B,2,FALSE),0)</f>
        <v>0</v>
      </c>
      <c r="D14">
        <f>IFERROR(VLOOKUP(D6,Resource_costs!B:C,2,FALSE),0)</f>
        <v>0</v>
      </c>
      <c r="E14">
        <f>IFERROR(VLOOKUP(E6,Resource_costs!C:D,2,FALSE),0)</f>
        <v>0</v>
      </c>
      <c r="F14">
        <f>IFERROR(VLOOKUP(F6,Resource_costs!D:E,2,FALSE),0)</f>
        <v>0</v>
      </c>
      <c r="G14">
        <f>IFERROR(VLOOKUP(G6,Resource_costs!E:F,2,FALSE),0)</f>
        <v>0</v>
      </c>
      <c r="H14">
        <f>IFERROR(VLOOKUP(H6,Resource_costs!F:G,2,FALSE),0)</f>
        <v>0</v>
      </c>
      <c r="I14">
        <f>IFERROR(VLOOKUP(I6,Resource_costs!G:H,2,FALSE),0)</f>
        <v>0</v>
      </c>
    </row>
    <row r="15" spans="1:9" x14ac:dyDescent="0.35">
      <c r="B15" t="str">
        <f t="shared" si="1"/>
        <v>Room4</v>
      </c>
      <c r="C15">
        <f>IFERROR(VLOOKUP(C7,Resource_costs!A:B,2,FALSE),0)</f>
        <v>0</v>
      </c>
      <c r="D15">
        <f>IFERROR(VLOOKUP(D7,Resource_costs!B:C,2,FALSE),0)</f>
        <v>0</v>
      </c>
      <c r="E15">
        <f>IFERROR(VLOOKUP(E7,Resource_costs!C:D,2,FALSE),0)</f>
        <v>0</v>
      </c>
      <c r="F15">
        <f>IFERROR(VLOOKUP(F7,Resource_costs!D:E,2,FALSE),0)</f>
        <v>0</v>
      </c>
      <c r="G15">
        <f>IFERROR(VLOOKUP(G7,Resource_costs!E:F,2,FALSE),0)</f>
        <v>0</v>
      </c>
      <c r="H15">
        <f>IFERROR(VLOOKUP(H7,Resource_costs!F:G,2,FALSE),0)</f>
        <v>0</v>
      </c>
      <c r="I15">
        <f>IFERROR(VLOOKUP(I7,Resource_costs!G:H,2,FALSE),0)</f>
        <v>0</v>
      </c>
    </row>
    <row r="16" spans="1:9" x14ac:dyDescent="0.35">
      <c r="B16" t="str">
        <f t="shared" si="1"/>
        <v>Room5</v>
      </c>
      <c r="C16">
        <f>IFERROR(VLOOKUP(C8,Resource_costs!A:B,2,FALSE),0)</f>
        <v>0</v>
      </c>
      <c r="D16">
        <f>IFERROR(VLOOKUP(D8,Resource_costs!B:C,2,FALSE),0)</f>
        <v>0</v>
      </c>
      <c r="E16">
        <f>IFERROR(VLOOKUP(E8,Resource_costs!C:D,2,FALSE),0)</f>
        <v>0</v>
      </c>
      <c r="F16">
        <f>IFERROR(VLOOKUP(F8,Resource_costs!D:E,2,FALSE),0)</f>
        <v>0</v>
      </c>
      <c r="G16">
        <f>IFERROR(VLOOKUP(G8,Resource_costs!E:F,2,FALSE),0)</f>
        <v>0</v>
      </c>
      <c r="H16">
        <f>IFERROR(VLOOKUP(H8,Resource_costs!F:G,2,FALSE),0)</f>
        <v>0</v>
      </c>
      <c r="I16">
        <f>IFERROR(VLOOKUP(I8,Resource_costs!G:H,2,FALSE),0)</f>
        <v>0</v>
      </c>
    </row>
    <row r="18" spans="1:10" x14ac:dyDescent="0.35">
      <c r="A18" t="s">
        <v>29</v>
      </c>
      <c r="C18">
        <f>SUM(C12:C16)</f>
        <v>0</v>
      </c>
      <c r="D18">
        <f t="shared" ref="D18:I18" si="2">SUM(D12:D16)</f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 s="4">
        <f>SUM(C18:I18)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Input_Resource</vt:lpstr>
      <vt:lpstr>Resource_costs</vt:lpstr>
      <vt:lpstr>Input_Demand</vt:lpstr>
      <vt:lpstr>Variables</vt:lpstr>
      <vt:lpstr>Cost_report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</dc:creator>
  <cp:lastModifiedBy>A M</cp:lastModifiedBy>
  <dcterms:created xsi:type="dcterms:W3CDTF">2021-07-31T22:00:49Z</dcterms:created>
  <dcterms:modified xsi:type="dcterms:W3CDTF">2021-07-31T23:30:15Z</dcterms:modified>
</cp:coreProperties>
</file>