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6642aa99aff48/ch'/projects hc/Test scenarios Etable/"/>
    </mc:Choice>
  </mc:AlternateContent>
  <xr:revisionPtr revIDLastSave="1" documentId="13_ncr:1_{39F02FE3-850E-4986-9B2E-351CC63A3F5F}" xr6:coauthVersionLast="47" xr6:coauthVersionMax="47" xr10:uidLastSave="{FE704F0B-ADE1-4D51-8586-B6EF6DE024A3}"/>
  <bookViews>
    <workbookView xWindow="-110" yWindow="-110" windowWidth="17020" windowHeight="10260" activeTab="4" xr2:uid="{BA130344-BEA8-47A3-B17E-8359988861E5}"/>
  </bookViews>
  <sheets>
    <sheet name="Resource_costs" sheetId="6" r:id="rId1"/>
    <sheet name="Input_Resource" sheetId="1" r:id="rId2"/>
    <sheet name="Input_Demand" sheetId="3" r:id="rId3"/>
    <sheet name="Demand_list" sheetId="5" r:id="rId4"/>
    <sheet name="Variables" sheetId="4" r:id="rId5"/>
  </sheets>
  <definedNames>
    <definedName name="_xlnm._FilterDatabase" localSheetId="1" hidden="1">Input_Resource!$A$1:$B$11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" i="5" l="1"/>
  <c r="D39" i="5"/>
  <c r="D40" i="5"/>
  <c r="D41" i="5"/>
  <c r="D42" i="5"/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2" i="5"/>
  <c r="A36" i="5"/>
  <c r="B36" i="5"/>
  <c r="C36" i="5" a="1"/>
  <c r="C36" i="5"/>
  <c r="A28" i="5"/>
  <c r="B28" i="5"/>
  <c r="C28" i="5" a="1"/>
  <c r="C28" i="5"/>
  <c r="A29" i="5"/>
  <c r="B29" i="5"/>
  <c r="C29" i="5" a="1"/>
  <c r="C29" i="5" s="1"/>
  <c r="A30" i="5"/>
  <c r="C30" i="5" s="1" a="1"/>
  <c r="C30" i="5" s="1"/>
  <c r="B30" i="5"/>
  <c r="A31" i="5"/>
  <c r="C31" i="5" s="1" a="1"/>
  <c r="C31" i="5" s="1"/>
  <c r="B31" i="5"/>
  <c r="A32" i="5"/>
  <c r="B32" i="5"/>
  <c r="C32" i="5" a="1"/>
  <c r="C32" i="5"/>
  <c r="A33" i="5"/>
  <c r="B33" i="5"/>
  <c r="C33" i="5" a="1"/>
  <c r="C33" i="5" s="1"/>
  <c r="A34" i="5"/>
  <c r="C34" i="5" s="1" a="1"/>
  <c r="C34" i="5" s="1"/>
  <c r="B34" i="5"/>
  <c r="A35" i="5"/>
  <c r="C35" i="5" s="1" a="1"/>
  <c r="C35" i="5" s="1"/>
  <c r="B35" i="5"/>
  <c r="A10" i="5"/>
  <c r="B10" i="5"/>
  <c r="C10" i="5" a="1"/>
  <c r="C10" i="5"/>
  <c r="A11" i="5"/>
  <c r="B11" i="5"/>
  <c r="B18" i="5" s="1"/>
  <c r="B25" i="5" s="1"/>
  <c r="C11" i="5" a="1"/>
  <c r="C11" i="5" s="1"/>
  <c r="A12" i="5"/>
  <c r="C12" i="5" s="1" a="1"/>
  <c r="C12" i="5" s="1"/>
  <c r="B12" i="5"/>
  <c r="B19" i="5" s="1"/>
  <c r="B26" i="5" s="1"/>
  <c r="A13" i="5"/>
  <c r="C13" i="5" s="1" a="1"/>
  <c r="C13" i="5" s="1"/>
  <c r="B13" i="5"/>
  <c r="A14" i="5"/>
  <c r="B14" i="5"/>
  <c r="C14" i="5" a="1"/>
  <c r="C14" i="5"/>
  <c r="A15" i="5"/>
  <c r="B15" i="5"/>
  <c r="B22" i="5" s="1"/>
  <c r="C15" i="5" a="1"/>
  <c r="C15" i="5" s="1"/>
  <c r="A16" i="5"/>
  <c r="C16" i="5" s="1" a="1"/>
  <c r="C16" i="5" s="1"/>
  <c r="B16" i="5"/>
  <c r="B23" i="5" s="1"/>
  <c r="A17" i="5"/>
  <c r="C17" i="5" s="1" a="1"/>
  <c r="C17" i="5" s="1"/>
  <c r="B17" i="5"/>
  <c r="A18" i="5"/>
  <c r="C18" i="5" a="1"/>
  <c r="C18" i="5"/>
  <c r="B20" i="5"/>
  <c r="B27" i="5" s="1"/>
  <c r="A21" i="5"/>
  <c r="C21" i="5" s="1" a="1"/>
  <c r="C21" i="5" s="1"/>
  <c r="B21" i="5"/>
  <c r="A22" i="5"/>
  <c r="C22" i="5" a="1"/>
  <c r="C22" i="5"/>
  <c r="B24" i="5"/>
  <c r="A25" i="5"/>
  <c r="C25" i="5" s="1" a="1"/>
  <c r="C25" i="5" s="1"/>
  <c r="C3" i="5" a="1"/>
  <c r="C3" i="5" s="1"/>
  <c r="C4" i="5" a="1"/>
  <c r="C4" i="5"/>
  <c r="C5" i="5" a="1"/>
  <c r="C5" i="5" s="1"/>
  <c r="C6" i="5" a="1"/>
  <c r="C6" i="5"/>
  <c r="C7" i="5" a="1"/>
  <c r="C7" i="5" s="1"/>
  <c r="C8" i="5" a="1"/>
  <c r="C8" i="5"/>
  <c r="C9" i="5" a="1"/>
  <c r="C9" i="5" s="1"/>
  <c r="C2" i="5" a="1"/>
  <c r="C2" i="5" s="1"/>
  <c r="B9" i="5"/>
  <c r="A9" i="5"/>
  <c r="I4" i="3"/>
  <c r="I5" i="3"/>
  <c r="I6" i="3"/>
  <c r="I7" i="3"/>
  <c r="I3" i="3"/>
  <c r="A24" i="5" l="1"/>
  <c r="C24" i="5" s="1" a="1"/>
  <c r="C24" i="5" s="1"/>
  <c r="A20" i="5"/>
  <c r="A23" i="5"/>
  <c r="C23" i="5" s="1" a="1"/>
  <c r="C23" i="5" s="1"/>
  <c r="A19" i="5"/>
  <c r="B2" i="4"/>
  <c r="A26" i="5" l="1"/>
  <c r="C26" i="5" s="1" a="1"/>
  <c r="C26" i="5" s="1"/>
  <c r="C19" i="5" a="1"/>
  <c r="C19" i="5" s="1"/>
  <c r="C20" i="5" a="1"/>
  <c r="C20" i="5" s="1"/>
  <c r="A27" i="5"/>
  <c r="C27" i="5" s="1" a="1"/>
  <c r="C27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<sst xmlns="http://schemas.openxmlformats.org/spreadsheetml/2006/main" count="84" uniqueCount="31">
  <si>
    <t>Resource</t>
  </si>
  <si>
    <t>Monday</t>
  </si>
  <si>
    <t>Tuesday</t>
  </si>
  <si>
    <t>Wednesday</t>
  </si>
  <si>
    <t>Thursday</t>
  </si>
  <si>
    <t>Friday</t>
  </si>
  <si>
    <t>Saturday</t>
  </si>
  <si>
    <t>Sunday</t>
  </si>
  <si>
    <t>Resource1</t>
  </si>
  <si>
    <t>Resource2</t>
  </si>
  <si>
    <t>Resource3</t>
  </si>
  <si>
    <t>Resource4</t>
  </si>
  <si>
    <t>Resource5</t>
  </si>
  <si>
    <t>Resource7</t>
  </si>
  <si>
    <t>Room</t>
  </si>
  <si>
    <t>Room1</t>
  </si>
  <si>
    <t>Room2</t>
  </si>
  <si>
    <t>Room3</t>
  </si>
  <si>
    <t>Room4</t>
  </si>
  <si>
    <t>Room5</t>
  </si>
  <si>
    <t>Shifts total</t>
  </si>
  <si>
    <t>Planned shifts</t>
  </si>
  <si>
    <t>V</t>
  </si>
  <si>
    <t>Count shifts</t>
  </si>
  <si>
    <t>Day</t>
  </si>
  <si>
    <t>ROOM ID</t>
  </si>
  <si>
    <t>Demand</t>
  </si>
  <si>
    <t>Cost</t>
  </si>
  <si>
    <t>Resource6</t>
  </si>
  <si>
    <t>Current cost level</t>
  </si>
  <si>
    <t>Maximum cost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</si>
</sst>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3A6B-85E6-4DD9-8196-4CEDC4AC592A}">
  <dimension ref="A1:B8"/>
  <sheetViews>
    <sheetView workbookViewId="0">
      <selection activeCell="B6" sqref="B6"/>
    </sheetView>
  </sheetViews>
  <sheetFormatPr defaultRowHeight="14.5" x14ac:dyDescent="0.35"/>
  <cols>
    <col min="1" max="1" width="15.453125" customWidth="1"/>
  </cols>
  <sheetData>
    <row r="1" spans="1:2" x14ac:dyDescent="0.35">
      <c r="A1" s="1" t="s">
        <v>0</v>
      </c>
      <c r="B1" s="1" t="s">
        <v>27</v>
      </c>
    </row>
    <row r="2" spans="1:2" x14ac:dyDescent="0.35">
      <c r="A2" s="1" t="s">
        <v>8</v>
      </c>
      <c r="B2" s="1">
        <v>2</v>
      </c>
    </row>
    <row r="3" spans="1:2" x14ac:dyDescent="0.35">
      <c r="A3" s="1" t="s">
        <v>9</v>
      </c>
      <c r="B3" s="1">
        <v>1</v>
      </c>
    </row>
    <row r="4" spans="1:2" x14ac:dyDescent="0.35">
      <c r="A4" s="1" t="s">
        <v>10</v>
      </c>
      <c r="B4" s="1">
        <v>3</v>
      </c>
    </row>
    <row r="5" spans="1:2" x14ac:dyDescent="0.35">
      <c r="A5" s="1" t="s">
        <v>11</v>
      </c>
      <c r="B5" s="1">
        <v>2</v>
      </c>
    </row>
    <row r="6" spans="1:2" x14ac:dyDescent="0.35">
      <c r="A6" s="1" t="s">
        <v>12</v>
      </c>
      <c r="B6" s="1">
        <v>3</v>
      </c>
    </row>
    <row r="7" spans="1:2" x14ac:dyDescent="0.35">
      <c r="A7" s="1" t="s">
        <v>28</v>
      </c>
      <c r="B7" s="1">
        <v>1</v>
      </c>
    </row>
    <row r="8" spans="1:2" x14ac:dyDescent="0.35">
      <c r="A8" s="1" t="s">
        <v>13</v>
      </c>
      <c r="B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B1A3-105D-4DFB-86A6-6B09A84FDE2D}">
  <dimension ref="A1:B11"/>
  <sheetViews>
    <sheetView workbookViewId="0">
      <selection activeCell="B11" sqref="B11"/>
    </sheetView>
  </sheetViews>
  <sheetFormatPr defaultRowHeight="14.5" x14ac:dyDescent="0.35"/>
  <cols>
    <col min="1" max="1" width="11.6328125" customWidth="1"/>
    <col min="4" max="4" width="11.1796875" customWidth="1"/>
  </cols>
  <sheetData>
    <row r="1" spans="1:2" x14ac:dyDescent="0.35">
      <c r="A1" s="1" t="s">
        <v>0</v>
      </c>
      <c r="B1" s="1" t="s">
        <v>14</v>
      </c>
    </row>
    <row r="2" spans="1:2" x14ac:dyDescent="0.35">
      <c r="A2" s="1" t="s">
        <v>8</v>
      </c>
      <c r="B2" s="1" t="s">
        <v>15</v>
      </c>
    </row>
    <row r="3" spans="1:2" x14ac:dyDescent="0.35">
      <c r="A3" s="1" t="s">
        <v>9</v>
      </c>
      <c r="B3" s="1" t="s">
        <v>15</v>
      </c>
    </row>
    <row r="4" spans="1:2" x14ac:dyDescent="0.35">
      <c r="A4" s="1" t="s">
        <v>10</v>
      </c>
      <c r="B4" s="1" t="s">
        <v>15</v>
      </c>
    </row>
    <row r="5" spans="1:2" x14ac:dyDescent="0.35">
      <c r="A5" s="1" t="s">
        <v>11</v>
      </c>
      <c r="B5" s="1" t="s">
        <v>15</v>
      </c>
    </row>
    <row r="6" spans="1:2" x14ac:dyDescent="0.35">
      <c r="A6" s="1" t="s">
        <v>9</v>
      </c>
      <c r="B6" s="1" t="s">
        <v>16</v>
      </c>
    </row>
    <row r="7" spans="1:2" x14ac:dyDescent="0.35">
      <c r="A7" s="1" t="s">
        <v>10</v>
      </c>
      <c r="B7" s="1" t="s">
        <v>16</v>
      </c>
    </row>
    <row r="8" spans="1:2" x14ac:dyDescent="0.35">
      <c r="A8" s="1" t="s">
        <v>10</v>
      </c>
      <c r="B8" s="1" t="s">
        <v>17</v>
      </c>
    </row>
    <row r="9" spans="1:2" x14ac:dyDescent="0.35">
      <c r="A9" s="1" t="s">
        <v>11</v>
      </c>
      <c r="B9" s="1" t="s">
        <v>18</v>
      </c>
    </row>
    <row r="10" spans="1:2" x14ac:dyDescent="0.35">
      <c r="A10" s="1" t="s">
        <v>13</v>
      </c>
      <c r="B10" s="1" t="s">
        <v>18</v>
      </c>
    </row>
    <row r="11" spans="1:2" x14ac:dyDescent="0.35">
      <c r="A11" s="1" t="s">
        <v>12</v>
      </c>
      <c r="B11" s="1" t="s">
        <v>19</v>
      </c>
    </row>
  </sheetData>
  <autoFilter ref="A1:B11" xr:uid="{953DB1A3-105D-4DFB-86A6-6B09A84FDE2D}">
    <sortState xmlns:xlrd2="http://schemas.microsoft.com/office/spreadsheetml/2017/richdata2" ref="A2:B11">
      <sortCondition ref="B1:B1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CCDD-CB77-496A-8347-D0EA12001CE9}">
  <dimension ref="A1:I7"/>
  <sheetViews>
    <sheetView workbookViewId="0">
      <selection activeCell="I10" sqref="I10"/>
    </sheetView>
  </sheetViews>
  <sheetFormatPr defaultRowHeight="14.5" x14ac:dyDescent="0.35"/>
  <cols>
    <col min="9" max="9" width="10.36328125" customWidth="1"/>
  </cols>
  <sheetData>
    <row r="1" spans="1:9" x14ac:dyDescent="0.3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20</v>
      </c>
    </row>
    <row r="2" spans="1:9" x14ac:dyDescent="0.3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/>
    </row>
    <row r="3" spans="1:9" x14ac:dyDescent="0.35">
      <c r="A3" s="1" t="s">
        <v>15</v>
      </c>
      <c r="B3" s="3" t="s">
        <v>22</v>
      </c>
      <c r="C3" s="3" t="s">
        <v>22</v>
      </c>
      <c r="D3" s="3" t="s">
        <v>22</v>
      </c>
      <c r="E3" s="3"/>
      <c r="F3" s="3" t="s">
        <v>22</v>
      </c>
      <c r="G3" s="3" t="s">
        <v>22</v>
      </c>
      <c r="H3" s="3" t="s">
        <v>22</v>
      </c>
      <c r="I3" s="1">
        <f>COUNTA(B3:H3)</f>
        <v>6</v>
      </c>
    </row>
    <row r="4" spans="1:9" x14ac:dyDescent="0.35">
      <c r="A4" s="1" t="s">
        <v>16</v>
      </c>
      <c r="B4" s="3"/>
      <c r="C4" s="3" t="s">
        <v>22</v>
      </c>
      <c r="D4" s="3"/>
      <c r="E4" s="3" t="s">
        <v>22</v>
      </c>
      <c r="F4" s="3"/>
      <c r="G4" s="3" t="s">
        <v>22</v>
      </c>
      <c r="H4" s="3"/>
      <c r="I4" s="1">
        <f t="shared" ref="I4:I7" si="0">COUNTA(B4:H4)</f>
        <v>3</v>
      </c>
    </row>
    <row r="5" spans="1:9" x14ac:dyDescent="0.35">
      <c r="A5" s="1" t="s">
        <v>17</v>
      </c>
      <c r="B5" s="3" t="s">
        <v>22</v>
      </c>
      <c r="C5" s="3" t="s">
        <v>22</v>
      </c>
      <c r="D5" s="3" t="s">
        <v>22</v>
      </c>
      <c r="E5" s="3"/>
      <c r="F5" s="3" t="s">
        <v>22</v>
      </c>
      <c r="G5" s="3" t="s">
        <v>22</v>
      </c>
      <c r="H5" s="3" t="s">
        <v>22</v>
      </c>
      <c r="I5" s="1">
        <f t="shared" si="0"/>
        <v>6</v>
      </c>
    </row>
    <row r="6" spans="1:9" x14ac:dyDescent="0.35">
      <c r="A6" s="1" t="s">
        <v>18</v>
      </c>
      <c r="B6" s="3"/>
      <c r="C6" s="3" t="s">
        <v>22</v>
      </c>
      <c r="D6" s="3"/>
      <c r="E6" s="3" t="s">
        <v>22</v>
      </c>
      <c r="F6" s="3"/>
      <c r="G6" s="3" t="s">
        <v>22</v>
      </c>
      <c r="H6" s="3"/>
      <c r="I6" s="1">
        <f t="shared" si="0"/>
        <v>3</v>
      </c>
    </row>
    <row r="7" spans="1:9" x14ac:dyDescent="0.35">
      <c r="A7" s="1" t="s">
        <v>19</v>
      </c>
      <c r="B7" s="3" t="s">
        <v>22</v>
      </c>
      <c r="C7" s="3" t="s">
        <v>22</v>
      </c>
      <c r="D7" s="3" t="s">
        <v>22</v>
      </c>
      <c r="E7" s="3"/>
      <c r="F7" s="3" t="s">
        <v>22</v>
      </c>
      <c r="G7" s="3" t="s">
        <v>22</v>
      </c>
      <c r="H7" s="3" t="s">
        <v>22</v>
      </c>
      <c r="I7" s="1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95D5-7115-4CE5-AB11-C8C26E0F1FCB}">
  <dimension ref="A1:D42"/>
  <sheetViews>
    <sheetView topLeftCell="A25" workbookViewId="0">
      <selection activeCell="I30" sqref="I30"/>
    </sheetView>
  </sheetViews>
  <sheetFormatPr defaultRowHeight="14.5" x14ac:dyDescent="0.35"/>
  <sheetData>
    <row r="1" spans="1:4" x14ac:dyDescent="0.35">
      <c r="A1" t="s">
        <v>25</v>
      </c>
      <c r="B1" t="s">
        <v>24</v>
      </c>
      <c r="C1" t="s">
        <v>14</v>
      </c>
      <c r="D1" t="s">
        <v>26</v>
      </c>
    </row>
    <row r="2" spans="1:4" x14ac:dyDescent="0.35">
      <c r="A2">
        <v>1</v>
      </c>
      <c r="B2" t="s">
        <v>1</v>
      </c>
      <c r="C2" t="str" cm="1">
        <f t="array" ref="C2">INDEX(Input_Demand!A:A,A2+2)</f>
        <v>Room1</v>
      </c>
      <c r="D2" t="str">
        <f>IFERROR(VLOOKUP(C2,Input_Demand!A:I,HLOOKUP(Demand_list!B2,Input_Demand!$1:$2,2,FALSE),FALSE),"")</f>
        <v>V</v>
      </c>
    </row>
    <row r="3" spans="1:4" x14ac:dyDescent="0.35">
      <c r="A3">
        <v>1</v>
      </c>
      <c r="B3" t="s">
        <v>2</v>
      </c>
      <c r="C3" t="str" cm="1">
        <f t="array" ref="C3">INDEX(Input_Demand!A:A,A3+2)</f>
        <v>Room1</v>
      </c>
      <c r="D3" t="str">
        <f>IFERROR(VLOOKUP(C3,Input_Demand!A:I,HLOOKUP(Demand_list!B3,Input_Demand!$1:$2,2,FALSE),FALSE),"")</f>
        <v>V</v>
      </c>
    </row>
    <row r="4" spans="1:4" x14ac:dyDescent="0.35">
      <c r="A4">
        <v>1</v>
      </c>
      <c r="B4" t="s">
        <v>3</v>
      </c>
      <c r="C4" t="str" cm="1">
        <f t="array" ref="C4">INDEX(Input_Demand!A:A,A4+2)</f>
        <v>Room1</v>
      </c>
      <c r="D4" t="str">
        <f>IFERROR(VLOOKUP(C4,Input_Demand!A:I,HLOOKUP(Demand_list!B4,Input_Demand!$1:$2,2,FALSE),FALSE),"")</f>
        <v>V</v>
      </c>
    </row>
    <row r="5" spans="1:4" x14ac:dyDescent="0.35">
      <c r="A5">
        <v>1</v>
      </c>
      <c r="B5" t="s">
        <v>4</v>
      </c>
      <c r="C5" t="str" cm="1">
        <f t="array" ref="C5">INDEX(Input_Demand!A:A,A5+2)</f>
        <v>Room1</v>
      </c>
      <c r="D5">
        <f>IFERROR(VLOOKUP(C5,Input_Demand!A:I,HLOOKUP(Demand_list!B5,Input_Demand!$1:$2,2,FALSE),FALSE),"")</f>
        <v>0</v>
      </c>
    </row>
    <row r="6" spans="1:4" x14ac:dyDescent="0.35">
      <c r="A6">
        <v>1</v>
      </c>
      <c r="B6" t="s">
        <v>5</v>
      </c>
      <c r="C6" t="str" cm="1">
        <f t="array" ref="C6">INDEX(Input_Demand!A:A,A6+2)</f>
        <v>Room1</v>
      </c>
      <c r="D6" t="str">
        <f>IFERROR(VLOOKUP(C6,Input_Demand!A:I,HLOOKUP(Demand_list!B6,Input_Demand!$1:$2,2,FALSE),FALSE),"")</f>
        <v>V</v>
      </c>
    </row>
    <row r="7" spans="1:4" x14ac:dyDescent="0.35">
      <c r="A7">
        <v>1</v>
      </c>
      <c r="B7" t="s">
        <v>6</v>
      </c>
      <c r="C7" t="str" cm="1">
        <f t="array" ref="C7">INDEX(Input_Demand!A:A,A7+2)</f>
        <v>Room1</v>
      </c>
      <c r="D7" t="str">
        <f>IFERROR(VLOOKUP(C7,Input_Demand!A:I,HLOOKUP(Demand_list!B7,Input_Demand!$1:$2,2,FALSE),FALSE),"")</f>
        <v>V</v>
      </c>
    </row>
    <row r="8" spans="1:4" x14ac:dyDescent="0.35">
      <c r="A8">
        <v>1</v>
      </c>
      <c r="B8" t="s">
        <v>7</v>
      </c>
      <c r="C8" t="str" cm="1">
        <f t="array" ref="C8">INDEX(Input_Demand!A:A,A8+2)</f>
        <v>Room1</v>
      </c>
      <c r="D8" t="str">
        <f>IFERROR(VLOOKUP(C8,Input_Demand!A:I,HLOOKUP(Demand_list!B8,Input_Demand!$1:$2,2,FALSE),FALSE),"")</f>
        <v>V</v>
      </c>
    </row>
    <row r="9" spans="1:4" x14ac:dyDescent="0.35">
      <c r="A9">
        <f>A2+1</f>
        <v>2</v>
      </c>
      <c r="B9" t="str">
        <f>B2</f>
        <v>Monday</v>
      </c>
      <c r="C9" t="str" cm="1">
        <f t="array" ref="C9">INDEX(Input_Demand!A:A,A9+2)</f>
        <v>Room2</v>
      </c>
      <c r="D9">
        <f>IFERROR(VLOOKUP(C9,Input_Demand!A:I,HLOOKUP(Demand_list!B9,Input_Demand!$1:$2,2,FALSE),FALSE),"")</f>
        <v>0</v>
      </c>
    </row>
    <row r="10" spans="1:4" x14ac:dyDescent="0.35">
      <c r="A10">
        <f t="shared" ref="A10:A35" si="0">A3+1</f>
        <v>2</v>
      </c>
      <c r="B10" t="str">
        <f t="shared" ref="B10:B35" si="1">B3</f>
        <v>Tuesday</v>
      </c>
      <c r="C10" t="str" cm="1">
        <f t="array" ref="C10">INDEX(Input_Demand!A:A,A10+2)</f>
        <v>Room2</v>
      </c>
      <c r="D10" t="str">
        <f>IFERROR(VLOOKUP(C10,Input_Demand!A:I,HLOOKUP(Demand_list!B10,Input_Demand!$1:$2,2,FALSE),FALSE),"")</f>
        <v>V</v>
      </c>
    </row>
    <row r="11" spans="1:4" x14ac:dyDescent="0.35">
      <c r="A11">
        <f t="shared" si="0"/>
        <v>2</v>
      </c>
      <c r="B11" t="str">
        <f t="shared" si="1"/>
        <v>Wednesday</v>
      </c>
      <c r="C11" t="str" cm="1">
        <f t="array" ref="C11">INDEX(Input_Demand!A:A,A11+2)</f>
        <v>Room2</v>
      </c>
      <c r="D11">
        <f>IFERROR(VLOOKUP(C11,Input_Demand!A:I,HLOOKUP(Demand_list!B11,Input_Demand!$1:$2,2,FALSE),FALSE),"")</f>
        <v>0</v>
      </c>
    </row>
    <row r="12" spans="1:4" x14ac:dyDescent="0.35">
      <c r="A12">
        <f t="shared" si="0"/>
        <v>2</v>
      </c>
      <c r="B12" t="str">
        <f t="shared" si="1"/>
        <v>Thursday</v>
      </c>
      <c r="C12" t="str" cm="1">
        <f t="array" ref="C12">INDEX(Input_Demand!A:A,A12+2)</f>
        <v>Room2</v>
      </c>
      <c r="D12" t="str">
        <f>IFERROR(VLOOKUP(C12,Input_Demand!A:I,HLOOKUP(Demand_list!B12,Input_Demand!$1:$2,2,FALSE),FALSE),"")</f>
        <v>V</v>
      </c>
    </row>
    <row r="13" spans="1:4" x14ac:dyDescent="0.35">
      <c r="A13">
        <f t="shared" si="0"/>
        <v>2</v>
      </c>
      <c r="B13" t="str">
        <f t="shared" si="1"/>
        <v>Friday</v>
      </c>
      <c r="C13" t="str" cm="1">
        <f t="array" ref="C13">INDEX(Input_Demand!A:A,A13+2)</f>
        <v>Room2</v>
      </c>
      <c r="D13">
        <f>IFERROR(VLOOKUP(C13,Input_Demand!A:I,HLOOKUP(Demand_list!B13,Input_Demand!$1:$2,2,FALSE),FALSE),"")</f>
        <v>0</v>
      </c>
    </row>
    <row r="14" spans="1:4" x14ac:dyDescent="0.35">
      <c r="A14">
        <f t="shared" si="0"/>
        <v>2</v>
      </c>
      <c r="B14" t="str">
        <f t="shared" si="1"/>
        <v>Saturday</v>
      </c>
      <c r="C14" t="str" cm="1">
        <f t="array" ref="C14">INDEX(Input_Demand!A:A,A14+2)</f>
        <v>Room2</v>
      </c>
      <c r="D14" t="str">
        <f>IFERROR(VLOOKUP(C14,Input_Demand!A:I,HLOOKUP(Demand_list!B14,Input_Demand!$1:$2,2,FALSE),FALSE),"")</f>
        <v>V</v>
      </c>
    </row>
    <row r="15" spans="1:4" x14ac:dyDescent="0.35">
      <c r="A15">
        <f t="shared" si="0"/>
        <v>2</v>
      </c>
      <c r="B15" t="str">
        <f t="shared" si="1"/>
        <v>Sunday</v>
      </c>
      <c r="C15" t="str" cm="1">
        <f t="array" ref="C15">INDEX(Input_Demand!A:A,A15+2)</f>
        <v>Room2</v>
      </c>
      <c r="D15">
        <f>IFERROR(VLOOKUP(C15,Input_Demand!A:I,HLOOKUP(Demand_list!B15,Input_Demand!$1:$2,2,FALSE),FALSE),"")</f>
        <v>0</v>
      </c>
    </row>
    <row r="16" spans="1:4" x14ac:dyDescent="0.35">
      <c r="A16">
        <f t="shared" si="0"/>
        <v>3</v>
      </c>
      <c r="B16" t="str">
        <f t="shared" si="1"/>
        <v>Monday</v>
      </c>
      <c r="C16" t="str" cm="1">
        <f t="array" ref="C16">INDEX(Input_Demand!A:A,A16+2)</f>
        <v>Room3</v>
      </c>
      <c r="D16" t="str">
        <f>IFERROR(VLOOKUP(C16,Input_Demand!A:I,HLOOKUP(Demand_list!B16,Input_Demand!$1:$2,2,FALSE),FALSE),"")</f>
        <v>V</v>
      </c>
    </row>
    <row r="17" spans="1:4" x14ac:dyDescent="0.35">
      <c r="A17">
        <f t="shared" si="0"/>
        <v>3</v>
      </c>
      <c r="B17" t="str">
        <f t="shared" si="1"/>
        <v>Tuesday</v>
      </c>
      <c r="C17" t="str" cm="1">
        <f t="array" ref="C17">INDEX(Input_Demand!A:A,A17+2)</f>
        <v>Room3</v>
      </c>
      <c r="D17" t="str">
        <f>IFERROR(VLOOKUP(C17,Input_Demand!A:I,HLOOKUP(Demand_list!B17,Input_Demand!$1:$2,2,FALSE),FALSE),"")</f>
        <v>V</v>
      </c>
    </row>
    <row r="18" spans="1:4" x14ac:dyDescent="0.35">
      <c r="A18">
        <f t="shared" si="0"/>
        <v>3</v>
      </c>
      <c r="B18" t="str">
        <f t="shared" si="1"/>
        <v>Wednesday</v>
      </c>
      <c r="C18" t="str" cm="1">
        <f t="array" ref="C18">INDEX(Input_Demand!A:A,A18+2)</f>
        <v>Room3</v>
      </c>
      <c r="D18" t="str">
        <f>IFERROR(VLOOKUP(C18,Input_Demand!A:I,HLOOKUP(Demand_list!B18,Input_Demand!$1:$2,2,FALSE),FALSE),"")</f>
        <v>V</v>
      </c>
    </row>
    <row r="19" spans="1:4" x14ac:dyDescent="0.35">
      <c r="A19">
        <f t="shared" si="0"/>
        <v>3</v>
      </c>
      <c r="B19" t="str">
        <f t="shared" si="1"/>
        <v>Thursday</v>
      </c>
      <c r="C19" t="str" cm="1">
        <f t="array" ref="C19">INDEX(Input_Demand!A:A,A19+2)</f>
        <v>Room3</v>
      </c>
      <c r="D19">
        <f>IFERROR(VLOOKUP(C19,Input_Demand!A:I,HLOOKUP(Demand_list!B19,Input_Demand!$1:$2,2,FALSE),FALSE),"")</f>
        <v>0</v>
      </c>
    </row>
    <row r="20" spans="1:4" x14ac:dyDescent="0.35">
      <c r="A20">
        <f t="shared" si="0"/>
        <v>3</v>
      </c>
      <c r="B20" t="str">
        <f t="shared" si="1"/>
        <v>Friday</v>
      </c>
      <c r="C20" t="str" cm="1">
        <f t="array" ref="C20">INDEX(Input_Demand!A:A,A20+2)</f>
        <v>Room3</v>
      </c>
      <c r="D20" t="str">
        <f>IFERROR(VLOOKUP(C20,Input_Demand!A:I,HLOOKUP(Demand_list!B20,Input_Demand!$1:$2,2,FALSE),FALSE),"")</f>
        <v>V</v>
      </c>
    </row>
    <row r="21" spans="1:4" x14ac:dyDescent="0.35">
      <c r="A21">
        <f t="shared" si="0"/>
        <v>3</v>
      </c>
      <c r="B21" t="str">
        <f t="shared" si="1"/>
        <v>Saturday</v>
      </c>
      <c r="C21" t="str" cm="1">
        <f t="array" ref="C21">INDEX(Input_Demand!A:A,A21+2)</f>
        <v>Room3</v>
      </c>
      <c r="D21" t="str">
        <f>IFERROR(VLOOKUP(C21,Input_Demand!A:I,HLOOKUP(Demand_list!B21,Input_Demand!$1:$2,2,FALSE),FALSE),"")</f>
        <v>V</v>
      </c>
    </row>
    <row r="22" spans="1:4" x14ac:dyDescent="0.35">
      <c r="A22">
        <f t="shared" si="0"/>
        <v>3</v>
      </c>
      <c r="B22" t="str">
        <f t="shared" si="1"/>
        <v>Sunday</v>
      </c>
      <c r="C22" t="str" cm="1">
        <f t="array" ref="C22">INDEX(Input_Demand!A:A,A22+2)</f>
        <v>Room3</v>
      </c>
      <c r="D22" t="str">
        <f>IFERROR(VLOOKUP(C22,Input_Demand!A:I,HLOOKUP(Demand_list!B22,Input_Demand!$1:$2,2,FALSE),FALSE),"")</f>
        <v>V</v>
      </c>
    </row>
    <row r="23" spans="1:4" x14ac:dyDescent="0.35">
      <c r="A23">
        <f t="shared" si="0"/>
        <v>4</v>
      </c>
      <c r="B23" t="str">
        <f t="shared" si="1"/>
        <v>Monday</v>
      </c>
      <c r="C23" t="str" cm="1">
        <f t="array" ref="C23">INDEX(Input_Demand!A:A,A23+2)</f>
        <v>Room4</v>
      </c>
      <c r="D23">
        <f>IFERROR(VLOOKUP(C23,Input_Demand!A:I,HLOOKUP(Demand_list!B23,Input_Demand!$1:$2,2,FALSE),FALSE),"")</f>
        <v>0</v>
      </c>
    </row>
    <row r="24" spans="1:4" x14ac:dyDescent="0.35">
      <c r="A24">
        <f t="shared" si="0"/>
        <v>4</v>
      </c>
      <c r="B24" t="str">
        <f t="shared" si="1"/>
        <v>Tuesday</v>
      </c>
      <c r="C24" t="str" cm="1">
        <f t="array" ref="C24">INDEX(Input_Demand!A:A,A24+2)</f>
        <v>Room4</v>
      </c>
      <c r="D24" t="str">
        <f>IFERROR(VLOOKUP(C24,Input_Demand!A:I,HLOOKUP(Demand_list!B24,Input_Demand!$1:$2,2,FALSE),FALSE),"")</f>
        <v>V</v>
      </c>
    </row>
    <row r="25" spans="1:4" x14ac:dyDescent="0.35">
      <c r="A25">
        <f t="shared" si="0"/>
        <v>4</v>
      </c>
      <c r="B25" t="str">
        <f t="shared" si="1"/>
        <v>Wednesday</v>
      </c>
      <c r="C25" t="str" cm="1">
        <f t="array" ref="C25">INDEX(Input_Demand!A:A,A25+2)</f>
        <v>Room4</v>
      </c>
      <c r="D25">
        <f>IFERROR(VLOOKUP(C25,Input_Demand!A:I,HLOOKUP(Demand_list!B25,Input_Demand!$1:$2,2,FALSE),FALSE),"")</f>
        <v>0</v>
      </c>
    </row>
    <row r="26" spans="1:4" x14ac:dyDescent="0.35">
      <c r="A26">
        <f t="shared" si="0"/>
        <v>4</v>
      </c>
      <c r="B26" t="str">
        <f t="shared" si="1"/>
        <v>Thursday</v>
      </c>
      <c r="C26" t="str" cm="1">
        <f t="array" ref="C26">INDEX(Input_Demand!A:A,A26+2)</f>
        <v>Room4</v>
      </c>
      <c r="D26" t="str">
        <f>IFERROR(VLOOKUP(C26,Input_Demand!A:I,HLOOKUP(Demand_list!B26,Input_Demand!$1:$2,2,FALSE),FALSE),"")</f>
        <v>V</v>
      </c>
    </row>
    <row r="27" spans="1:4" x14ac:dyDescent="0.35">
      <c r="A27">
        <f t="shared" si="0"/>
        <v>4</v>
      </c>
      <c r="B27" t="str">
        <f t="shared" si="1"/>
        <v>Friday</v>
      </c>
      <c r="C27" t="str" cm="1">
        <f t="array" ref="C27">INDEX(Input_Demand!A:A,A27+2)</f>
        <v>Room4</v>
      </c>
      <c r="D27">
        <f>IFERROR(VLOOKUP(C27,Input_Demand!A:I,HLOOKUP(Demand_list!B27,Input_Demand!$1:$2,2,FALSE),FALSE),"")</f>
        <v>0</v>
      </c>
    </row>
    <row r="28" spans="1:4" x14ac:dyDescent="0.35">
      <c r="A28">
        <f>A21+1</f>
        <v>4</v>
      </c>
      <c r="B28" t="str">
        <f>B21</f>
        <v>Saturday</v>
      </c>
      <c r="C28" t="str" cm="1">
        <f t="array" ref="C28">INDEX(Input_Demand!A:A,A28+2)</f>
        <v>Room4</v>
      </c>
      <c r="D28" t="str">
        <f>IFERROR(VLOOKUP(C28,Input_Demand!A:I,HLOOKUP(Demand_list!B28,Input_Demand!$1:$2,2,FALSE),FALSE),"")</f>
        <v>V</v>
      </c>
    </row>
    <row r="29" spans="1:4" x14ac:dyDescent="0.35">
      <c r="A29">
        <f t="shared" si="0"/>
        <v>4</v>
      </c>
      <c r="B29" t="str">
        <f t="shared" si="1"/>
        <v>Sunday</v>
      </c>
      <c r="C29" t="str" cm="1">
        <f t="array" ref="C29">INDEX(Input_Demand!A:A,A29+2)</f>
        <v>Room4</v>
      </c>
      <c r="D29">
        <f>IFERROR(VLOOKUP(C29,Input_Demand!A:I,HLOOKUP(Demand_list!B29,Input_Demand!$1:$2,2,FALSE),FALSE),"")</f>
        <v>0</v>
      </c>
    </row>
    <row r="30" spans="1:4" x14ac:dyDescent="0.35">
      <c r="A30">
        <f t="shared" si="0"/>
        <v>5</v>
      </c>
      <c r="B30" t="str">
        <f t="shared" si="1"/>
        <v>Monday</v>
      </c>
      <c r="C30" t="str" cm="1">
        <f t="array" ref="C30">INDEX(Input_Demand!A:A,A30+2)</f>
        <v>Room5</v>
      </c>
      <c r="D30" t="str">
        <f>IFERROR(VLOOKUP(C30,Input_Demand!A:I,HLOOKUP(Demand_list!B30,Input_Demand!$1:$2,2,FALSE),FALSE),"")</f>
        <v>V</v>
      </c>
    </row>
    <row r="31" spans="1:4" x14ac:dyDescent="0.35">
      <c r="A31">
        <f t="shared" si="0"/>
        <v>5</v>
      </c>
      <c r="B31" t="str">
        <f t="shared" si="1"/>
        <v>Tuesday</v>
      </c>
      <c r="C31" t="str" cm="1">
        <f t="array" ref="C31">INDEX(Input_Demand!A:A,A31+2)</f>
        <v>Room5</v>
      </c>
      <c r="D31" t="str">
        <f>IFERROR(VLOOKUP(C31,Input_Demand!A:I,HLOOKUP(Demand_list!B31,Input_Demand!$1:$2,2,FALSE),FALSE),"")</f>
        <v>V</v>
      </c>
    </row>
    <row r="32" spans="1:4" x14ac:dyDescent="0.35">
      <c r="A32">
        <f t="shared" si="0"/>
        <v>5</v>
      </c>
      <c r="B32" t="str">
        <f t="shared" si="1"/>
        <v>Wednesday</v>
      </c>
      <c r="C32" t="str" cm="1">
        <f t="array" ref="C32">INDEX(Input_Demand!A:A,A32+2)</f>
        <v>Room5</v>
      </c>
      <c r="D32" t="str">
        <f>IFERROR(VLOOKUP(C32,Input_Demand!A:I,HLOOKUP(Demand_list!B32,Input_Demand!$1:$2,2,FALSE),FALSE),"")</f>
        <v>V</v>
      </c>
    </row>
    <row r="33" spans="1:4" x14ac:dyDescent="0.35">
      <c r="A33">
        <f t="shared" si="0"/>
        <v>5</v>
      </c>
      <c r="B33" t="str">
        <f t="shared" si="1"/>
        <v>Thursday</v>
      </c>
      <c r="C33" t="str" cm="1">
        <f t="array" ref="C33">INDEX(Input_Demand!A:A,A33+2)</f>
        <v>Room5</v>
      </c>
      <c r="D33">
        <f>IFERROR(VLOOKUP(C33,Input_Demand!A:I,HLOOKUP(Demand_list!B33,Input_Demand!$1:$2,2,FALSE),FALSE),"")</f>
        <v>0</v>
      </c>
    </row>
    <row r="34" spans="1:4" x14ac:dyDescent="0.35">
      <c r="A34">
        <f t="shared" si="0"/>
        <v>5</v>
      </c>
      <c r="B34" t="str">
        <f t="shared" si="1"/>
        <v>Friday</v>
      </c>
      <c r="C34" t="str" cm="1">
        <f t="array" ref="C34">INDEX(Input_Demand!A:A,A34+2)</f>
        <v>Room5</v>
      </c>
      <c r="D34" t="str">
        <f>IFERROR(VLOOKUP(C34,Input_Demand!A:I,HLOOKUP(Demand_list!B34,Input_Demand!$1:$2,2,FALSE),FALSE),"")</f>
        <v>V</v>
      </c>
    </row>
    <row r="35" spans="1:4" x14ac:dyDescent="0.35">
      <c r="A35">
        <f t="shared" si="0"/>
        <v>5</v>
      </c>
      <c r="B35" t="str">
        <f t="shared" si="1"/>
        <v>Saturday</v>
      </c>
      <c r="C35" t="str" cm="1">
        <f t="array" ref="C35">INDEX(Input_Demand!A:A,A35+2)</f>
        <v>Room5</v>
      </c>
      <c r="D35" t="str">
        <f>IFERROR(VLOOKUP(C35,Input_Demand!A:I,HLOOKUP(Demand_list!B35,Input_Demand!$1:$2,2,FALSE),FALSE),"")</f>
        <v>V</v>
      </c>
    </row>
    <row r="36" spans="1:4" x14ac:dyDescent="0.35">
      <c r="A36">
        <f>A29+1</f>
        <v>5</v>
      </c>
      <c r="B36" t="str">
        <f>B29</f>
        <v>Sunday</v>
      </c>
      <c r="C36" t="str" cm="1">
        <f t="array" ref="C36">INDEX(Input_Demand!A:A,A36+2)</f>
        <v>Room5</v>
      </c>
      <c r="D36" t="str">
        <f>IFERROR(VLOOKUP(C36,Input_Demand!A:I,HLOOKUP(Demand_list!B36,Input_Demand!$1:$2,2,FALSE),FALSE),"")</f>
        <v>V</v>
      </c>
    </row>
    <row r="37" spans="1:4" x14ac:dyDescent="0.35">
      <c r="D37" t="str">
        <f>IFERROR(VLOOKUP(C37,Input_Demand!A:I,HLOOKUP(Demand_list!B37,Input_Demand!$1:$2,2,FALSE),FALSE),"")</f>
        <v/>
      </c>
    </row>
    <row r="38" spans="1:4" x14ac:dyDescent="0.35">
      <c r="D38" t="str">
        <f>IFERROR(VLOOKUP(C38,Input_Demand!A:I,HLOOKUP(Demand_list!B38,Input_Demand!$1:$2,2,FALSE),FALSE),"")</f>
        <v/>
      </c>
    </row>
    <row r="39" spans="1:4" x14ac:dyDescent="0.35">
      <c r="D39" t="str">
        <f>IFERROR(VLOOKUP(C39,Input_Demand!A:I,HLOOKUP(Demand_list!B39,Input_Demand!$1:$2,2,FALSE),FALSE),"")</f>
        <v/>
      </c>
    </row>
    <row r="40" spans="1:4" x14ac:dyDescent="0.35">
      <c r="D40" t="str">
        <f>IFERROR(VLOOKUP(C40,Input_Demand!A:I,HLOOKUP(Demand_list!B40,Input_Demand!$1:$2,2,FALSE),FALSE),"")</f>
        <v/>
      </c>
    </row>
    <row r="41" spans="1:4" x14ac:dyDescent="0.35">
      <c r="D41" t="str">
        <f>IFERROR(VLOOKUP(C41,Input_Demand!A:I,HLOOKUP(Demand_list!B41,Input_Demand!$1:$2,2,FALSE),FALSE),"")</f>
        <v/>
      </c>
    </row>
    <row r="42" spans="1:4" x14ac:dyDescent="0.35">
      <c r="D42" t="str">
        <f>IFERROR(VLOOKUP(C42,Input_Demand!A:I,HLOOKUP(Demand_list!B42,Input_Demand!$1:$2,2,FALSE),FALSE),"")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4DED-0027-482C-9BE8-CAB1F1371F3B}">
  <dimension ref="A1:D2"/>
  <sheetViews>
    <sheetView tabSelected="1" workbookViewId="0">
      <selection activeCell="B2" sqref="B2"/>
    </sheetView>
  </sheetViews>
  <sheetFormatPr defaultRowHeight="14.5" x14ac:dyDescent="0.35"/>
  <cols>
    <col min="1" max="1" width="16.08984375" customWidth="1"/>
    <col min="2" max="2" width="20.6328125" customWidth="1"/>
  </cols>
  <sheetData>
    <row r="1" spans="1:4" x14ac:dyDescent="0.35">
      <c r="A1" t="s">
        <v>21</v>
      </c>
      <c r="B1" t="s">
        <v>23</v>
      </c>
      <c r="C1" t="s">
        <v>29</v>
      </c>
      <c r="D1" t="s">
        <v>30</v>
      </c>
    </row>
    <row r="2" spans="1:4" x14ac:dyDescent="0.35">
      <c r="A2">
        <v>0</v>
      </c>
      <c r="B2">
        <f>SUM(Input_Demand!I:I)</f>
        <v>24</v>
      </c>
      <c r="C2">
        <v>1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Resource_costs</vt:lpstr>
      <vt:lpstr>Input_Resource</vt:lpstr>
      <vt:lpstr>Input_Demand</vt:lpstr>
      <vt:lpstr>Demand_list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</cp:lastModifiedBy>
  <dcterms:created xsi:type="dcterms:W3CDTF">2021-07-31T22:00:49Z</dcterms:created>
  <dcterms:modified xsi:type="dcterms:W3CDTF">2021-08-03T00:07:22Z</dcterms:modified>
</cp:coreProperties>
</file>