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edyb/Downloads/"/>
    </mc:Choice>
  </mc:AlternateContent>
  <xr:revisionPtr revIDLastSave="0" documentId="13_ncr:1_{E78FA254-7163-4E4E-B0B3-3E81B7BF728C}" xr6:coauthVersionLast="47" xr6:coauthVersionMax="47" xr10:uidLastSave="{00000000-0000-0000-0000-000000000000}"/>
  <bookViews>
    <workbookView xWindow="28460" yWindow="7940" windowWidth="41200" windowHeight="23820" xr2:uid="{D8C82CF2-91EA-4310-B9F9-47BA691C8BB1}"/>
  </bookViews>
  <sheets>
    <sheet name="Master List" sheetId="1" r:id="rId1"/>
    <sheet name="Website Update" sheetId="4" r:id="rId2"/>
    <sheet name="Website_ST Abbr" sheetId="6" r:id="rId3"/>
    <sheet name="Changes" sheetId="3" r:id="rId4"/>
    <sheet name="_x0009__x0009__x0009__x0009__x0009__x0009__x0009_" sheetId="2" r:id="rId5"/>
  </sheets>
  <definedNames>
    <definedName name="_xlnm._FilterDatabase" localSheetId="0" hidden="1">'Master List'!$CN$1:$DC$162</definedName>
    <definedName name="_xlnm._FilterDatabase" localSheetId="1" hidden="1">'Website Update'!$A$5:$C$54</definedName>
    <definedName name="_xlnm._FilterDatabase" localSheetId="2" hidden="1">'Website_ST Abbr'!$A$5:$C$54</definedName>
    <definedName name="_xlnm.Print_Area" localSheetId="0">'Master List'!$D$1:$J$105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A102" i="1" l="1"/>
  <c r="C54" i="6"/>
  <c r="C52" i="6"/>
  <c r="C53" i="6"/>
  <c r="C51" i="6"/>
  <c r="C49" i="6"/>
  <c r="C50" i="6"/>
  <c r="C48" i="6"/>
  <c r="C47" i="6"/>
  <c r="C46" i="6"/>
  <c r="C45" i="6"/>
  <c r="C44" i="6"/>
  <c r="C43" i="6"/>
  <c r="C42" i="6"/>
  <c r="C41" i="6"/>
  <c r="C40" i="6"/>
  <c r="C39" i="6"/>
  <c r="C32" i="6"/>
  <c r="C31" i="6"/>
  <c r="C38" i="6"/>
  <c r="C36" i="6"/>
  <c r="C35" i="6"/>
  <c r="C34" i="6"/>
  <c r="C37" i="6"/>
  <c r="C33" i="6"/>
  <c r="C30" i="6"/>
  <c r="C28" i="6"/>
  <c r="C29" i="6"/>
  <c r="C27" i="6"/>
  <c r="C26" i="6"/>
  <c r="C23" i="6"/>
  <c r="C24" i="6"/>
  <c r="C25" i="6"/>
  <c r="C22" i="6"/>
  <c r="C21" i="6"/>
  <c r="C20" i="6"/>
  <c r="C16" i="6"/>
  <c r="C19" i="6"/>
  <c r="C18" i="6"/>
  <c r="C17" i="6"/>
  <c r="C15" i="6"/>
  <c r="C14" i="6"/>
  <c r="C13" i="6"/>
  <c r="C12" i="6"/>
  <c r="C11" i="6"/>
  <c r="C10" i="6"/>
  <c r="C9" i="6"/>
  <c r="C7" i="6"/>
  <c r="C8" i="6"/>
  <c r="C6" i="6"/>
  <c r="C1" i="6" a="1"/>
  <c r="C1" i="6" s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3" i="1"/>
  <c r="AT37" i="1"/>
  <c r="AT3" i="1"/>
  <c r="AT108" i="1"/>
  <c r="AS108" i="1"/>
  <c r="AT148" i="1"/>
  <c r="AS148" i="1"/>
  <c r="CZ82" i="1"/>
  <c r="CY82" i="1"/>
  <c r="C1" i="4" a="1"/>
  <c r="C1" i="4" s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3" i="1"/>
  <c r="CZ104" i="1"/>
  <c r="CZ105" i="1"/>
  <c r="CZ106" i="1"/>
  <c r="CZ107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Z145" i="1"/>
  <c r="CZ146" i="1"/>
  <c r="CZ147" i="1"/>
  <c r="CZ148" i="1"/>
  <c r="CZ149" i="1"/>
  <c r="CZ150" i="1"/>
  <c r="CZ151" i="1"/>
  <c r="CZ152" i="1"/>
  <c r="CZ153" i="1"/>
  <c r="CZ154" i="1"/>
  <c r="CZ155" i="1"/>
  <c r="CZ156" i="1"/>
  <c r="CZ157" i="1"/>
  <c r="CZ158" i="1"/>
  <c r="CZ159" i="1"/>
  <c r="CZ160" i="1"/>
  <c r="CZ161" i="1"/>
  <c r="CZ162" i="1"/>
  <c r="CZ3" i="1"/>
  <c r="CL4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3" i="1"/>
  <c r="CL104" i="1"/>
  <c r="CL105" i="1"/>
  <c r="CL106" i="1"/>
  <c r="CL107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3" i="1"/>
  <c r="BV162" i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3" i="1"/>
  <c r="BV104" i="1"/>
  <c r="BV105" i="1"/>
  <c r="BV106" i="1"/>
  <c r="BV107" i="1"/>
  <c r="BV109" i="1"/>
  <c r="BV110" i="1"/>
  <c r="BV111" i="1"/>
  <c r="BV112" i="1"/>
  <c r="BV113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BV157" i="1"/>
  <c r="BV158" i="1"/>
  <c r="BV159" i="1"/>
  <c r="BV160" i="1"/>
  <c r="BV161" i="1"/>
  <c r="BV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3" i="1"/>
  <c r="BI104" i="1"/>
  <c r="BI105" i="1"/>
  <c r="BI106" i="1"/>
  <c r="BI107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3" i="1"/>
  <c r="AT162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3" i="1"/>
  <c r="AT104" i="1"/>
  <c r="AT105" i="1"/>
  <c r="AT106" i="1"/>
  <c r="AT107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3" i="1"/>
  <c r="P104" i="1"/>
  <c r="P105" i="1"/>
  <c r="P106" i="1"/>
  <c r="P107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3" i="1"/>
  <c r="CY104" i="1"/>
  <c r="CY105" i="1"/>
  <c r="CY106" i="1"/>
  <c r="CY107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Y145" i="1"/>
  <c r="CY146" i="1"/>
  <c r="CY147" i="1"/>
  <c r="CY148" i="1"/>
  <c r="CY149" i="1"/>
  <c r="CY150" i="1"/>
  <c r="CY151" i="1"/>
  <c r="CY152" i="1"/>
  <c r="CY153" i="1"/>
  <c r="CY154" i="1"/>
  <c r="CY155" i="1"/>
  <c r="CY156" i="1"/>
  <c r="CY157" i="1"/>
  <c r="CY158" i="1"/>
  <c r="CY159" i="1"/>
  <c r="CY160" i="1"/>
  <c r="CY161" i="1"/>
  <c r="CY162" i="1"/>
  <c r="CY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3" i="1"/>
  <c r="CK104" i="1"/>
  <c r="CK105" i="1"/>
  <c r="CK106" i="1"/>
  <c r="CK107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3" i="1"/>
  <c r="BU104" i="1"/>
  <c r="BU105" i="1"/>
  <c r="BU106" i="1"/>
  <c r="BU107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3" i="1"/>
  <c r="BH104" i="1"/>
  <c r="BH105" i="1"/>
  <c r="BH106" i="1"/>
  <c r="BH107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155" i="1"/>
  <c r="BH156" i="1"/>
  <c r="BH157" i="1"/>
  <c r="BH158" i="1"/>
  <c r="BH159" i="1"/>
  <c r="BH160" i="1"/>
  <c r="BH161" i="1"/>
  <c r="BH162" i="1"/>
  <c r="BH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3" i="1"/>
  <c r="AS104" i="1"/>
  <c r="AS105" i="1"/>
  <c r="AS106" i="1"/>
  <c r="AS107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3" i="1"/>
  <c r="AB104" i="1"/>
  <c r="AB105" i="1"/>
  <c r="AB106" i="1"/>
  <c r="AB107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3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06" i="1"/>
  <c r="O107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3" i="1"/>
  <c r="O104" i="1"/>
  <c r="O105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4" i="1"/>
  <c r="O5" i="1"/>
  <c r="O6" i="1"/>
  <c r="O7" i="1"/>
  <c r="O3" i="1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6" i="4"/>
  <c r="D54" i="6" l="1" a="1"/>
  <c r="D54" i="6" s="1"/>
  <c r="D51" i="6" a="1"/>
  <c r="D51" i="6" s="1"/>
  <c r="D48" i="6" a="1"/>
  <c r="D48" i="6" s="1"/>
  <c r="D45" i="6" a="1"/>
  <c r="D45" i="6" s="1"/>
  <c r="D42" i="6" a="1"/>
  <c r="D42" i="6" s="1"/>
  <c r="D39" i="6" a="1"/>
  <c r="D39" i="6" s="1"/>
  <c r="D36" i="6" a="1"/>
  <c r="D36" i="6" s="1"/>
  <c r="D33" i="6" a="1"/>
  <c r="D33" i="6" s="1"/>
  <c r="D30" i="6" a="1"/>
  <c r="D30" i="6" s="1"/>
  <c r="D27" i="6" a="1"/>
  <c r="D27" i="6" s="1"/>
  <c r="D24" i="6" a="1"/>
  <c r="D24" i="6" s="1"/>
  <c r="D21" i="6" a="1"/>
  <c r="D21" i="6" s="1"/>
  <c r="D18" i="6" a="1"/>
  <c r="D18" i="6" s="1"/>
  <c r="D15" i="6" a="1"/>
  <c r="D15" i="6" s="1"/>
  <c r="D12" i="6" a="1"/>
  <c r="D12" i="6" s="1"/>
  <c r="D9" i="6" a="1"/>
  <c r="D9" i="6" s="1"/>
  <c r="D6" i="6" a="1"/>
  <c r="D6" i="6" s="1"/>
  <c r="E6" i="6" s="1"/>
  <c r="D50" i="6" a="1"/>
  <c r="D50" i="6" s="1"/>
  <c r="D53" i="6" a="1"/>
  <c r="D53" i="6" s="1"/>
  <c r="D47" i="6" a="1"/>
  <c r="D47" i="6" s="1"/>
  <c r="D44" i="6" a="1"/>
  <c r="D44" i="6" s="1"/>
  <c r="D41" i="6" a="1"/>
  <c r="D41" i="6" s="1"/>
  <c r="D38" i="6" a="1"/>
  <c r="D38" i="6" s="1"/>
  <c r="D35" i="6" a="1"/>
  <c r="D35" i="6" s="1"/>
  <c r="D32" i="6" a="1"/>
  <c r="D32" i="6" s="1"/>
  <c r="D29" i="6" a="1"/>
  <c r="D29" i="6" s="1"/>
  <c r="D26" i="6" a="1"/>
  <c r="D26" i="6" s="1"/>
  <c r="D23" i="6" a="1"/>
  <c r="D23" i="6" s="1"/>
  <c r="D20" i="6" a="1"/>
  <c r="D20" i="6" s="1"/>
  <c r="D17" i="6" a="1"/>
  <c r="D17" i="6" s="1"/>
  <c r="D14" i="6" a="1"/>
  <c r="D14" i="6" s="1"/>
  <c r="D11" i="6" a="1"/>
  <c r="D11" i="6" s="1"/>
  <c r="D8" i="6" a="1"/>
  <c r="D8" i="6" s="1"/>
  <c r="D46" i="6" a="1"/>
  <c r="D46" i="6" s="1"/>
  <c r="D49" i="6" a="1"/>
  <c r="D49" i="6" s="1"/>
  <c r="D52" i="6" a="1"/>
  <c r="D52" i="6" s="1"/>
  <c r="D43" i="6" a="1"/>
  <c r="D43" i="6" s="1"/>
  <c r="D40" i="6" a="1"/>
  <c r="D40" i="6" s="1"/>
  <c r="D37" i="6" a="1"/>
  <c r="D37" i="6" s="1"/>
  <c r="D34" i="6" a="1"/>
  <c r="D34" i="6" s="1"/>
  <c r="D31" i="6" a="1"/>
  <c r="D31" i="6" s="1"/>
  <c r="D28" i="6" a="1"/>
  <c r="D28" i="6" s="1"/>
  <c r="D25" i="6" a="1"/>
  <c r="D25" i="6" s="1"/>
  <c r="D22" i="6" a="1"/>
  <c r="D22" i="6" s="1"/>
  <c r="D19" i="6" a="1"/>
  <c r="D19" i="6" s="1"/>
  <c r="D16" i="6" a="1"/>
  <c r="D16" i="6" s="1"/>
  <c r="D13" i="6" a="1"/>
  <c r="D13" i="6" s="1"/>
  <c r="D10" i="6" a="1"/>
  <c r="D10" i="6" s="1"/>
  <c r="D7" i="6" a="1"/>
  <c r="D7" i="6" s="1"/>
  <c r="CX82" i="1"/>
  <c r="AR148" i="1"/>
  <c r="CX35" i="1"/>
  <c r="AR108" i="1"/>
  <c r="DA108" i="1" s="1"/>
  <c r="CJ10" i="1"/>
  <c r="BT109" i="1"/>
  <c r="BT66" i="1"/>
  <c r="BT48" i="1"/>
  <c r="CX112" i="1"/>
  <c r="BG127" i="1"/>
  <c r="BG85" i="1"/>
  <c r="BG84" i="1"/>
  <c r="BG26" i="1"/>
  <c r="BG122" i="1"/>
  <c r="CX124" i="1"/>
  <c r="CJ67" i="1"/>
  <c r="CX51" i="1"/>
  <c r="CX63" i="1"/>
  <c r="BT107" i="1"/>
  <c r="BT105" i="1"/>
  <c r="AA111" i="1"/>
  <c r="AA89" i="1"/>
  <c r="AA68" i="1"/>
  <c r="AA50" i="1"/>
  <c r="AA31" i="1"/>
  <c r="AA11" i="1"/>
  <c r="N40" i="1"/>
  <c r="BG39" i="1"/>
  <c r="BG19" i="1"/>
  <c r="BG157" i="1"/>
  <c r="BT162" i="1"/>
  <c r="CJ105" i="1"/>
  <c r="CJ45" i="1"/>
  <c r="CX146" i="1"/>
  <c r="CX86" i="1"/>
  <c r="CX28" i="1"/>
  <c r="AA110" i="1"/>
  <c r="AA88" i="1"/>
  <c r="AA30" i="1"/>
  <c r="BT85" i="1"/>
  <c r="CJ147" i="1"/>
  <c r="CJ87" i="1"/>
  <c r="N26" i="1"/>
  <c r="AA131" i="1"/>
  <c r="AA149" i="1"/>
  <c r="N25" i="1"/>
  <c r="AA148" i="1"/>
  <c r="CX3" i="1"/>
  <c r="CX5" i="1"/>
  <c r="AA115" i="1"/>
  <c r="BT158" i="1"/>
  <c r="BT138" i="1"/>
  <c r="BT120" i="1"/>
  <c r="BT98" i="1"/>
  <c r="BT77" i="1"/>
  <c r="BT59" i="1"/>
  <c r="BT40" i="1"/>
  <c r="BT20" i="1"/>
  <c r="AA54" i="1"/>
  <c r="AA15" i="1"/>
  <c r="AR70" i="1"/>
  <c r="AA93" i="1"/>
  <c r="N157" i="1"/>
  <c r="N137" i="1"/>
  <c r="CJ157" i="1"/>
  <c r="CJ137" i="1"/>
  <c r="CJ119" i="1"/>
  <c r="CJ97" i="1"/>
  <c r="CJ76" i="1"/>
  <c r="CJ58" i="1"/>
  <c r="CJ39" i="1"/>
  <c r="CJ19" i="1"/>
  <c r="CX139" i="1"/>
  <c r="CX60" i="1"/>
  <c r="CX41" i="1"/>
  <c r="CX21" i="1"/>
  <c r="AA153" i="1"/>
  <c r="N48" i="1"/>
  <c r="AA72" i="1"/>
  <c r="AA134" i="1"/>
  <c r="AA114" i="1"/>
  <c r="AA71" i="1"/>
  <c r="AA53" i="1"/>
  <c r="AA14" i="1"/>
  <c r="BT139" i="1"/>
  <c r="BT121" i="1"/>
  <c r="BT78" i="1"/>
  <c r="BT60" i="1"/>
  <c r="BT21" i="1"/>
  <c r="BT140" i="1"/>
  <c r="CJ124" i="1"/>
  <c r="CX144" i="1"/>
  <c r="CJ162" i="1"/>
  <c r="CJ63" i="1"/>
  <c r="BG115" i="1"/>
  <c r="BG72" i="1"/>
  <c r="BG54" i="1"/>
  <c r="BG15" i="1"/>
  <c r="BT22" i="1"/>
  <c r="BG14" i="1"/>
  <c r="CX45" i="1"/>
  <c r="CX105" i="1"/>
  <c r="BG138" i="1"/>
  <c r="CX84" i="1"/>
  <c r="AR149" i="1"/>
  <c r="BG158" i="1"/>
  <c r="BT122" i="1"/>
  <c r="CJ4" i="1"/>
  <c r="AR89" i="1"/>
  <c r="CJ103" i="1"/>
  <c r="AR31" i="1"/>
  <c r="BG86" i="1"/>
  <c r="BT79" i="1"/>
  <c r="CJ43" i="1"/>
  <c r="CX26" i="1"/>
  <c r="BG128" i="1"/>
  <c r="AR83" i="1"/>
  <c r="CJ150" i="1"/>
  <c r="CJ90" i="1"/>
  <c r="CJ32" i="1"/>
  <c r="CX134" i="1"/>
  <c r="CX14" i="1"/>
  <c r="CJ125" i="1"/>
  <c r="CJ104" i="1"/>
  <c r="CJ64" i="1"/>
  <c r="CJ5" i="1"/>
  <c r="CX145" i="1"/>
  <c r="CX106" i="1"/>
  <c r="CX46" i="1"/>
  <c r="CX27" i="1"/>
  <c r="CJ88" i="1"/>
  <c r="CJ30" i="1"/>
  <c r="AR136" i="1"/>
  <c r="AR75" i="1"/>
  <c r="AR18" i="1"/>
  <c r="AA152" i="1"/>
  <c r="AA67" i="1"/>
  <c r="CX8" i="1"/>
  <c r="CX132" i="1"/>
  <c r="CX69" i="1"/>
  <c r="AR100" i="1"/>
  <c r="BG60" i="1"/>
  <c r="AA130" i="1"/>
  <c r="AA92" i="1"/>
  <c r="AA34" i="1"/>
  <c r="AA10" i="1"/>
  <c r="BT76" i="1"/>
  <c r="CJ144" i="1"/>
  <c r="CJ26" i="1"/>
  <c r="CX128" i="1"/>
  <c r="CX103" i="1"/>
  <c r="CX32" i="1"/>
  <c r="AR111" i="1"/>
  <c r="AR85" i="1"/>
  <c r="BG93" i="1"/>
  <c r="BG35" i="1"/>
  <c r="BT160" i="1"/>
  <c r="BT100" i="1"/>
  <c r="BT6" i="1"/>
  <c r="CJ143" i="1"/>
  <c r="CJ25" i="1"/>
  <c r="CX127" i="1"/>
  <c r="CJ148" i="1"/>
  <c r="CJ65" i="1"/>
  <c r="CJ6" i="1"/>
  <c r="CX107" i="1"/>
  <c r="CJ84" i="1"/>
  <c r="CX162" i="1"/>
  <c r="CX90" i="1"/>
  <c r="N8" i="1"/>
  <c r="N77" i="1"/>
  <c r="AA128" i="1"/>
  <c r="AR156" i="1"/>
  <c r="AR96" i="1"/>
  <c r="AR61" i="1"/>
  <c r="AR38" i="1"/>
  <c r="BG105" i="1"/>
  <c r="BG34" i="1"/>
  <c r="BT159" i="1"/>
  <c r="BT147" i="1"/>
  <c r="BT99" i="1"/>
  <c r="BT87" i="1"/>
  <c r="BT41" i="1"/>
  <c r="CJ142" i="1"/>
  <c r="CJ132" i="1"/>
  <c r="CJ81" i="1"/>
  <c r="CJ24" i="1"/>
  <c r="CX126" i="1"/>
  <c r="CX65" i="1"/>
  <c r="CX6" i="1"/>
  <c r="AR131" i="1"/>
  <c r="AR68" i="1"/>
  <c r="AR11" i="1"/>
  <c r="N47" i="1"/>
  <c r="AA16" i="1"/>
  <c r="AR118" i="1"/>
  <c r="AR22" i="1"/>
  <c r="BG126" i="1"/>
  <c r="BG65" i="1"/>
  <c r="CX47" i="1"/>
  <c r="BT106" i="1"/>
  <c r="CX142" i="1"/>
  <c r="CX81" i="1"/>
  <c r="CX24" i="1"/>
  <c r="N68" i="1"/>
  <c r="N118" i="1"/>
  <c r="BG134" i="1"/>
  <c r="BG71" i="1"/>
  <c r="BG152" i="1"/>
  <c r="BG92" i="1"/>
  <c r="BG53" i="1"/>
  <c r="BT153" i="1"/>
  <c r="BT115" i="1"/>
  <c r="BT93" i="1"/>
  <c r="BT72" i="1"/>
  <c r="BT54" i="1"/>
  <c r="BT35" i="1"/>
  <c r="BT15" i="1"/>
  <c r="N156" i="1"/>
  <c r="BG114" i="1"/>
  <c r="CX158" i="1"/>
  <c r="CX138" i="1"/>
  <c r="CX120" i="1"/>
  <c r="CX98" i="1"/>
  <c r="CX77" i="1"/>
  <c r="CX59" i="1"/>
  <c r="CX40" i="1"/>
  <c r="CX20" i="1"/>
  <c r="BG103" i="1"/>
  <c r="BG4" i="1"/>
  <c r="BG142" i="1"/>
  <c r="BG124" i="1"/>
  <c r="BG81" i="1"/>
  <c r="BG63" i="1"/>
  <c r="BG43" i="1"/>
  <c r="BG24" i="1"/>
  <c r="BG80" i="1"/>
  <c r="BT104" i="1"/>
  <c r="BT83" i="1"/>
  <c r="BT25" i="1"/>
  <c r="BT125" i="1"/>
  <c r="BT64" i="1"/>
  <c r="BT5" i="1"/>
  <c r="CJ85" i="1"/>
  <c r="N136" i="1"/>
  <c r="AR50" i="1"/>
  <c r="AA133" i="1"/>
  <c r="BT154" i="1"/>
  <c r="BT116" i="1"/>
  <c r="BT73" i="1"/>
  <c r="BT16" i="1"/>
  <c r="AA33" i="1"/>
  <c r="N132" i="1"/>
  <c r="N147" i="1"/>
  <c r="AA52" i="1"/>
  <c r="N112" i="1"/>
  <c r="N129" i="1"/>
  <c r="N109" i="1"/>
  <c r="CX15" i="1"/>
  <c r="N92" i="1"/>
  <c r="N71" i="1"/>
  <c r="BG156" i="1"/>
  <c r="BG38" i="1"/>
  <c r="BG18" i="1"/>
  <c r="N90" i="1"/>
  <c r="N69" i="1"/>
  <c r="N155" i="1"/>
  <c r="N133" i="1"/>
  <c r="AR159" i="1"/>
  <c r="AR139" i="1"/>
  <c r="AR121" i="1"/>
  <c r="AR99" i="1"/>
  <c r="AR78" i="1"/>
  <c r="AR60" i="1"/>
  <c r="AR41" i="1"/>
  <c r="AR21" i="1"/>
  <c r="BT110" i="1"/>
  <c r="BT67" i="1"/>
  <c r="N18" i="1"/>
  <c r="N88" i="1"/>
  <c r="N67" i="1"/>
  <c r="N117" i="1"/>
  <c r="AA40" i="1"/>
  <c r="AR160" i="1"/>
  <c r="AR140" i="1"/>
  <c r="AR122" i="1"/>
  <c r="AR79" i="1"/>
  <c r="AR157" i="1"/>
  <c r="AR119" i="1"/>
  <c r="AR97" i="1"/>
  <c r="AR76" i="1"/>
  <c r="AR39" i="1"/>
  <c r="N97" i="1"/>
  <c r="N76" i="1"/>
  <c r="BG125" i="1"/>
  <c r="BG83" i="1"/>
  <c r="BG25" i="1"/>
  <c r="N116" i="1"/>
  <c r="AR129" i="1"/>
  <c r="N33" i="1"/>
  <c r="AA156" i="1"/>
  <c r="AA136" i="1"/>
  <c r="AA118" i="1"/>
  <c r="AA96" i="1"/>
  <c r="AA75" i="1"/>
  <c r="AA57" i="1"/>
  <c r="AA38" i="1"/>
  <c r="AA18" i="1"/>
  <c r="AR9" i="1"/>
  <c r="AA117" i="1"/>
  <c r="AA17" i="1"/>
  <c r="AR158" i="1"/>
  <c r="AR98" i="1"/>
  <c r="AR77" i="1"/>
  <c r="N30" i="1"/>
  <c r="N14" i="1"/>
  <c r="N53" i="1"/>
  <c r="AR155" i="1"/>
  <c r="AR135" i="1"/>
  <c r="AR95" i="1"/>
  <c r="AR74" i="1"/>
  <c r="AR56" i="1"/>
  <c r="AR37" i="1"/>
  <c r="AR17" i="1"/>
  <c r="N13" i="1"/>
  <c r="AR73" i="1"/>
  <c r="N54" i="1"/>
  <c r="AR115" i="1"/>
  <c r="AR93" i="1"/>
  <c r="AR72" i="1"/>
  <c r="AR15" i="1"/>
  <c r="CX143" i="1"/>
  <c r="CX125" i="1"/>
  <c r="CX104" i="1"/>
  <c r="CX83" i="1"/>
  <c r="CX64" i="1"/>
  <c r="CX44" i="1"/>
  <c r="CX25" i="1"/>
  <c r="AR128" i="1"/>
  <c r="AR8" i="1"/>
  <c r="AR147" i="1"/>
  <c r="BG91" i="1"/>
  <c r="BG149" i="1"/>
  <c r="N3" i="1"/>
  <c r="BG10" i="1"/>
  <c r="AA107" i="1"/>
  <c r="AA86" i="1"/>
  <c r="AA47" i="1"/>
  <c r="AA28" i="1"/>
  <c r="BG50" i="1"/>
  <c r="N64" i="1"/>
  <c r="N44" i="1"/>
  <c r="N5" i="1"/>
  <c r="N4" i="1"/>
  <c r="CJ134" i="1"/>
  <c r="BG68" i="1"/>
  <c r="BT150" i="1"/>
  <c r="BT132" i="1"/>
  <c r="BT112" i="1"/>
  <c r="BT90" i="1"/>
  <c r="BT69" i="1"/>
  <c r="BT51" i="1"/>
  <c r="BT32" i="1"/>
  <c r="BT12" i="1"/>
  <c r="AR47" i="1"/>
  <c r="AR28" i="1"/>
  <c r="N143" i="1"/>
  <c r="AR46" i="1"/>
  <c r="N125" i="1"/>
  <c r="AA151" i="1"/>
  <c r="N27" i="1"/>
  <c r="AA132" i="1"/>
  <c r="AA112" i="1"/>
  <c r="AA90" i="1"/>
  <c r="AA69" i="1"/>
  <c r="AA51" i="1"/>
  <c r="AA12" i="1"/>
  <c r="BG150" i="1"/>
  <c r="BG69" i="1"/>
  <c r="CX157" i="1"/>
  <c r="CX137" i="1"/>
  <c r="CX119" i="1"/>
  <c r="CX97" i="1"/>
  <c r="CX76" i="1"/>
  <c r="CX58" i="1"/>
  <c r="CX39" i="1"/>
  <c r="CX19" i="1"/>
  <c r="AA7" i="1"/>
  <c r="AR143" i="1"/>
  <c r="AR125" i="1"/>
  <c r="AR104" i="1"/>
  <c r="AR44" i="1"/>
  <c r="N7" i="1"/>
  <c r="AR88" i="1"/>
  <c r="CJ154" i="1"/>
  <c r="CJ116" i="1"/>
  <c r="CJ55" i="1"/>
  <c r="CJ36" i="1"/>
  <c r="CX156" i="1"/>
  <c r="CX136" i="1"/>
  <c r="CX96" i="1"/>
  <c r="CX57" i="1"/>
  <c r="CX38" i="1"/>
  <c r="CX18" i="1"/>
  <c r="N45" i="1"/>
  <c r="AR67" i="1"/>
  <c r="CJ73" i="1"/>
  <c r="CX75" i="1"/>
  <c r="N6" i="1"/>
  <c r="N87" i="1"/>
  <c r="AR109" i="1"/>
  <c r="N138" i="1"/>
  <c r="N120" i="1"/>
  <c r="N98" i="1"/>
  <c r="AR130" i="1"/>
  <c r="CJ16" i="1"/>
  <c r="N119" i="1"/>
  <c r="BT126" i="1"/>
  <c r="BT84" i="1"/>
  <c r="BT65" i="1"/>
  <c r="BT26" i="1"/>
  <c r="CJ129" i="1"/>
  <c r="CJ109" i="1"/>
  <c r="CJ66" i="1"/>
  <c r="CJ48" i="1"/>
  <c r="CJ29" i="1"/>
  <c r="CJ9" i="1"/>
  <c r="AR110" i="1"/>
  <c r="AR49" i="1"/>
  <c r="CJ94" i="1"/>
  <c r="CX118" i="1"/>
  <c r="N114" i="1"/>
  <c r="N150" i="1"/>
  <c r="N65" i="1"/>
  <c r="AR10" i="1"/>
  <c r="N135" i="1"/>
  <c r="N56" i="1"/>
  <c r="BT4" i="1"/>
  <c r="CJ27" i="1"/>
  <c r="BG160" i="1"/>
  <c r="BG61" i="1"/>
  <c r="BG22" i="1"/>
  <c r="N106" i="1"/>
  <c r="N89" i="1"/>
  <c r="N31" i="1"/>
  <c r="AA155" i="1"/>
  <c r="AA56" i="1"/>
  <c r="AR152" i="1"/>
  <c r="AR134" i="1"/>
  <c r="AR114" i="1"/>
  <c r="AR92" i="1"/>
  <c r="AR34" i="1"/>
  <c r="AR14" i="1"/>
  <c r="AA154" i="1"/>
  <c r="AA116" i="1"/>
  <c r="AA55" i="1"/>
  <c r="AR151" i="1"/>
  <c r="AR133" i="1"/>
  <c r="AR113" i="1"/>
  <c r="AR91" i="1"/>
  <c r="AR52" i="1"/>
  <c r="AR33" i="1"/>
  <c r="AR13" i="1"/>
  <c r="BG55" i="1"/>
  <c r="CJ158" i="1"/>
  <c r="CJ138" i="1"/>
  <c r="CJ120" i="1"/>
  <c r="CJ98" i="1"/>
  <c r="CJ77" i="1"/>
  <c r="CJ59" i="1"/>
  <c r="CJ40" i="1"/>
  <c r="CJ20" i="1"/>
  <c r="CX160" i="1"/>
  <c r="CX140" i="1"/>
  <c r="CX122" i="1"/>
  <c r="CX100" i="1"/>
  <c r="CX79" i="1"/>
  <c r="CX61" i="1"/>
  <c r="CX22" i="1"/>
  <c r="AA113" i="1"/>
  <c r="AA91" i="1"/>
  <c r="AA70" i="1"/>
  <c r="AA13" i="1"/>
  <c r="BT88" i="1"/>
  <c r="BT61" i="1"/>
  <c r="N52" i="1"/>
  <c r="BG100" i="1"/>
  <c r="BG79" i="1"/>
  <c r="N29" i="1"/>
  <c r="AA35" i="1"/>
  <c r="BT94" i="1"/>
  <c r="BT55" i="1"/>
  <c r="BT36" i="1"/>
  <c r="N127" i="1"/>
  <c r="N46" i="1"/>
  <c r="AA150" i="1"/>
  <c r="AA32" i="1"/>
  <c r="AR64" i="1"/>
  <c r="AR25" i="1"/>
  <c r="AR5" i="1"/>
  <c r="AR162" i="1"/>
  <c r="BG155" i="1"/>
  <c r="BG135" i="1"/>
  <c r="BG117" i="1"/>
  <c r="BG95" i="1"/>
  <c r="BG74" i="1"/>
  <c r="BG56" i="1"/>
  <c r="BG37" i="1"/>
  <c r="BG17" i="1"/>
  <c r="BT145" i="1"/>
  <c r="BT46" i="1"/>
  <c r="BT7" i="1"/>
  <c r="N24" i="1"/>
  <c r="AA49" i="1"/>
  <c r="AR145" i="1"/>
  <c r="AR127" i="1"/>
  <c r="AR106" i="1"/>
  <c r="AR27" i="1"/>
  <c r="AR7" i="1"/>
  <c r="BG88" i="1"/>
  <c r="BG67" i="1"/>
  <c r="BG49" i="1"/>
  <c r="BG30" i="1"/>
  <c r="CJ152" i="1"/>
  <c r="CJ114" i="1"/>
  <c r="CJ92" i="1"/>
  <c r="CJ71" i="1"/>
  <c r="CJ53" i="1"/>
  <c r="CJ34" i="1"/>
  <c r="CJ14" i="1"/>
  <c r="BG154" i="1"/>
  <c r="BG116" i="1"/>
  <c r="BG94" i="1"/>
  <c r="BG73" i="1"/>
  <c r="BG36" i="1"/>
  <c r="BG16" i="1"/>
  <c r="BT144" i="1"/>
  <c r="BT45" i="1"/>
  <c r="N161" i="1"/>
  <c r="N141" i="1"/>
  <c r="N23" i="1"/>
  <c r="AA3" i="1"/>
  <c r="AA129" i="1"/>
  <c r="AA109" i="1"/>
  <c r="AA87" i="1"/>
  <c r="AA48" i="1"/>
  <c r="AA29" i="1"/>
  <c r="BG48" i="1"/>
  <c r="BG29" i="1"/>
  <c r="BG9" i="1"/>
  <c r="BT148" i="1"/>
  <c r="BT130" i="1"/>
  <c r="BT49" i="1"/>
  <c r="BT30" i="1"/>
  <c r="CJ151" i="1"/>
  <c r="CJ113" i="1"/>
  <c r="CJ70" i="1"/>
  <c r="CJ52" i="1"/>
  <c r="CJ33" i="1"/>
  <c r="CJ13" i="1"/>
  <c r="CX72" i="1"/>
  <c r="BG146" i="1"/>
  <c r="BG107" i="1"/>
  <c r="BG28" i="1"/>
  <c r="BT129" i="1"/>
  <c r="BT29" i="1"/>
  <c r="BT9" i="1"/>
  <c r="CJ112" i="1"/>
  <c r="CJ69" i="1"/>
  <c r="CJ51" i="1"/>
  <c r="CJ12" i="1"/>
  <c r="CX152" i="1"/>
  <c r="CX114" i="1"/>
  <c r="CX92" i="1"/>
  <c r="CX71" i="1"/>
  <c r="CX53" i="1"/>
  <c r="CX34" i="1"/>
  <c r="BT142" i="1"/>
  <c r="BT124" i="1"/>
  <c r="BT103" i="1"/>
  <c r="BT81" i="1"/>
  <c r="BT63" i="1"/>
  <c r="BT43" i="1"/>
  <c r="BT24" i="1"/>
  <c r="N139" i="1"/>
  <c r="N99" i="1"/>
  <c r="AA6" i="1"/>
  <c r="AA145" i="1"/>
  <c r="AA127" i="1"/>
  <c r="AA106" i="1"/>
  <c r="AA85" i="1"/>
  <c r="AA46" i="1"/>
  <c r="AA27" i="1"/>
  <c r="BG145" i="1"/>
  <c r="BG106" i="1"/>
  <c r="BG46" i="1"/>
  <c r="BT146" i="1"/>
  <c r="BT128" i="1"/>
  <c r="BT86" i="1"/>
  <c r="BT47" i="1"/>
  <c r="BT28" i="1"/>
  <c r="BT8" i="1"/>
  <c r="CX151" i="1"/>
  <c r="CX133" i="1"/>
  <c r="CX113" i="1"/>
  <c r="CX91" i="1"/>
  <c r="CX70" i="1"/>
  <c r="CX52" i="1"/>
  <c r="CX33" i="1"/>
  <c r="CX13" i="1"/>
  <c r="BG144" i="1"/>
  <c r="BG45" i="1"/>
  <c r="CJ130" i="1"/>
  <c r="CJ110" i="1"/>
  <c r="CJ49" i="1"/>
  <c r="CX150" i="1"/>
  <c r="CX12" i="1"/>
  <c r="AA4" i="1"/>
  <c r="N37" i="1"/>
  <c r="AA162" i="1"/>
  <c r="AA142" i="1"/>
  <c r="AA124" i="1"/>
  <c r="AA103" i="1"/>
  <c r="AA81" i="1"/>
  <c r="AA63" i="1"/>
  <c r="AA43" i="1"/>
  <c r="AA24" i="1"/>
  <c r="BT143" i="1"/>
  <c r="BT44" i="1"/>
  <c r="BG161" i="1"/>
  <c r="BG141" i="1"/>
  <c r="BG123" i="1"/>
  <c r="BG101" i="1"/>
  <c r="BG62" i="1"/>
  <c r="BG42" i="1"/>
  <c r="BG23" i="1"/>
  <c r="BT3" i="1"/>
  <c r="BT75" i="1"/>
  <c r="BT18" i="1"/>
  <c r="AR71" i="1"/>
  <c r="AR53" i="1"/>
  <c r="N131" i="1"/>
  <c r="N17" i="1"/>
  <c r="AA74" i="1"/>
  <c r="AA135" i="1"/>
  <c r="AA95" i="1"/>
  <c r="AA37" i="1"/>
  <c r="AA94" i="1"/>
  <c r="AA73" i="1"/>
  <c r="AA36" i="1"/>
  <c r="BG143" i="1"/>
  <c r="BG104" i="1"/>
  <c r="BG64" i="1"/>
  <c r="BG44" i="1"/>
  <c r="BG5" i="1"/>
  <c r="CJ145" i="1"/>
  <c r="CJ127" i="1"/>
  <c r="CJ106" i="1"/>
  <c r="CJ46" i="1"/>
  <c r="CJ7" i="1"/>
  <c r="AR153" i="1"/>
  <c r="AR54" i="1"/>
  <c r="AR35" i="1"/>
  <c r="BG136" i="1"/>
  <c r="BG118" i="1"/>
  <c r="BG96" i="1"/>
  <c r="BG75" i="1"/>
  <c r="BG57" i="1"/>
  <c r="CX43" i="1"/>
  <c r="CX4" i="1"/>
  <c r="N22" i="1"/>
  <c r="AA147" i="1"/>
  <c r="AA66" i="1"/>
  <c r="AA9" i="1"/>
  <c r="AA146" i="1"/>
  <c r="AA8" i="1"/>
  <c r="BG27" i="1"/>
  <c r="CJ133" i="1"/>
  <c r="CJ91" i="1"/>
  <c r="CX153" i="1"/>
  <c r="CX115" i="1"/>
  <c r="CX93" i="1"/>
  <c r="CX54" i="1"/>
  <c r="BT89" i="1"/>
  <c r="BT31" i="1"/>
  <c r="N111" i="1"/>
  <c r="BT118" i="1"/>
  <c r="BT38" i="1"/>
  <c r="CX101" i="1"/>
  <c r="CX80" i="1"/>
  <c r="CX62" i="1"/>
  <c r="CX23" i="1"/>
  <c r="BT157" i="1"/>
  <c r="BT119" i="1"/>
  <c r="BT39" i="1"/>
  <c r="BT149" i="1"/>
  <c r="BT131" i="1"/>
  <c r="BT111" i="1"/>
  <c r="BT68" i="1"/>
  <c r="BT50" i="1"/>
  <c r="BT11" i="1"/>
  <c r="BT156" i="1"/>
  <c r="BT136" i="1"/>
  <c r="BT96" i="1"/>
  <c r="BT57" i="1"/>
  <c r="CX42" i="1"/>
  <c r="BT10" i="1"/>
  <c r="BT155" i="1"/>
  <c r="BT135" i="1"/>
  <c r="BT117" i="1"/>
  <c r="BT95" i="1"/>
  <c r="BT74" i="1"/>
  <c r="BT56" i="1"/>
  <c r="BT37" i="1"/>
  <c r="BT17" i="1"/>
  <c r="BT137" i="1"/>
  <c r="BT97" i="1"/>
  <c r="BT58" i="1"/>
  <c r="BG153" i="1"/>
  <c r="CX159" i="1"/>
  <c r="CX121" i="1"/>
  <c r="CX99" i="1"/>
  <c r="CX78" i="1"/>
  <c r="AR144" i="1"/>
  <c r="AR126" i="1"/>
  <c r="AR105" i="1"/>
  <c r="AR84" i="1"/>
  <c r="AR65" i="1"/>
  <c r="AR45" i="1"/>
  <c r="AR26" i="1"/>
  <c r="AR6" i="1"/>
  <c r="N28" i="1"/>
  <c r="AR3" i="1"/>
  <c r="AR30" i="1"/>
  <c r="BG151" i="1"/>
  <c r="BG133" i="1"/>
  <c r="BG113" i="1"/>
  <c r="BG70" i="1"/>
  <c r="BG52" i="1"/>
  <c r="BG33" i="1"/>
  <c r="BG13" i="1"/>
  <c r="AR142" i="1"/>
  <c r="AR124" i="1"/>
  <c r="AR103" i="1"/>
  <c r="AR81" i="1"/>
  <c r="AR63" i="1"/>
  <c r="AR43" i="1"/>
  <c r="AR24" i="1"/>
  <c r="AR4" i="1"/>
  <c r="AR87" i="1"/>
  <c r="AR66" i="1"/>
  <c r="AR48" i="1"/>
  <c r="AR29" i="1"/>
  <c r="BG132" i="1"/>
  <c r="BG112" i="1"/>
  <c r="BG90" i="1"/>
  <c r="BG51" i="1"/>
  <c r="BG32" i="1"/>
  <c r="BG12" i="1"/>
  <c r="N63" i="1"/>
  <c r="N43" i="1"/>
  <c r="AR146" i="1"/>
  <c r="AR107" i="1"/>
  <c r="AR86" i="1"/>
  <c r="BG131" i="1"/>
  <c r="BG111" i="1"/>
  <c r="BG89" i="1"/>
  <c r="BG31" i="1"/>
  <c r="BG11" i="1"/>
  <c r="CJ153" i="1"/>
  <c r="CJ115" i="1"/>
  <c r="CJ93" i="1"/>
  <c r="CJ72" i="1"/>
  <c r="CJ54" i="1"/>
  <c r="CJ35" i="1"/>
  <c r="CJ15" i="1"/>
  <c r="N19" i="1"/>
  <c r="AA5" i="1"/>
  <c r="AA144" i="1"/>
  <c r="AA126" i="1"/>
  <c r="AA105" i="1"/>
  <c r="AA84" i="1"/>
  <c r="AA65" i="1"/>
  <c r="AA45" i="1"/>
  <c r="AA26" i="1"/>
  <c r="BT127" i="1"/>
  <c r="BT27" i="1"/>
  <c r="CX55" i="1"/>
  <c r="AA104" i="1"/>
  <c r="CX154" i="1"/>
  <c r="CX94" i="1"/>
  <c r="AA125" i="1"/>
  <c r="AA25" i="1"/>
  <c r="N32" i="1"/>
  <c r="BG162" i="1"/>
  <c r="AA101" i="1"/>
  <c r="AR59" i="1"/>
  <c r="N126" i="1"/>
  <c r="BG147" i="1"/>
  <c r="BG129" i="1"/>
  <c r="BG109" i="1"/>
  <c r="BG87" i="1"/>
  <c r="BG66" i="1"/>
  <c r="CJ149" i="1"/>
  <c r="CJ131" i="1"/>
  <c r="CJ111" i="1"/>
  <c r="CJ89" i="1"/>
  <c r="CJ68" i="1"/>
  <c r="CJ50" i="1"/>
  <c r="CJ31" i="1"/>
  <c r="CJ11" i="1"/>
  <c r="N154" i="1"/>
  <c r="N55" i="1"/>
  <c r="AA160" i="1"/>
  <c r="AA140" i="1"/>
  <c r="AA122" i="1"/>
  <c r="AA100" i="1"/>
  <c r="AA79" i="1"/>
  <c r="AA61" i="1"/>
  <c r="AA22" i="1"/>
  <c r="AR137" i="1"/>
  <c r="AR58" i="1"/>
  <c r="AR19" i="1"/>
  <c r="BG140" i="1"/>
  <c r="CJ126" i="1"/>
  <c r="CX116" i="1"/>
  <c r="CX16" i="1"/>
  <c r="AA83" i="1"/>
  <c r="AA123" i="1"/>
  <c r="AA80" i="1"/>
  <c r="AA23" i="1"/>
  <c r="AR138" i="1"/>
  <c r="AR40" i="1"/>
  <c r="N96" i="1"/>
  <c r="N75" i="1"/>
  <c r="N153" i="1"/>
  <c r="N15" i="1"/>
  <c r="AA159" i="1"/>
  <c r="AA139" i="1"/>
  <c r="AA121" i="1"/>
  <c r="AA99" i="1"/>
  <c r="AA78" i="1"/>
  <c r="AA60" i="1"/>
  <c r="AA41" i="1"/>
  <c r="AA21" i="1"/>
  <c r="AR57" i="1"/>
  <c r="BG159" i="1"/>
  <c r="BG139" i="1"/>
  <c r="BG121" i="1"/>
  <c r="BG99" i="1"/>
  <c r="BG78" i="1"/>
  <c r="BG41" i="1"/>
  <c r="BG21" i="1"/>
  <c r="CJ83" i="1"/>
  <c r="CJ44" i="1"/>
  <c r="CX85" i="1"/>
  <c r="CX7" i="1"/>
  <c r="CX73" i="1"/>
  <c r="AA64" i="1"/>
  <c r="AA161" i="1"/>
  <c r="AA62" i="1"/>
  <c r="AR20" i="1"/>
  <c r="N95" i="1"/>
  <c r="N74" i="1"/>
  <c r="N124" i="1"/>
  <c r="AR150" i="1"/>
  <c r="AR132" i="1"/>
  <c r="AR112" i="1"/>
  <c r="AR90" i="1"/>
  <c r="AR69" i="1"/>
  <c r="AR51" i="1"/>
  <c r="AR32" i="1"/>
  <c r="AR12" i="1"/>
  <c r="BG7" i="1"/>
  <c r="BT152" i="1"/>
  <c r="BT134" i="1"/>
  <c r="BT114" i="1"/>
  <c r="BT92" i="1"/>
  <c r="BT71" i="1"/>
  <c r="BT53" i="1"/>
  <c r="BT34" i="1"/>
  <c r="BT14" i="1"/>
  <c r="AA158" i="1"/>
  <c r="AA138" i="1"/>
  <c r="AA120" i="1"/>
  <c r="AA98" i="1"/>
  <c r="AA77" i="1"/>
  <c r="AA59" i="1"/>
  <c r="AA20" i="1"/>
  <c r="AR117" i="1"/>
  <c r="BG120" i="1"/>
  <c r="BG98" i="1"/>
  <c r="BG59" i="1"/>
  <c r="BG40" i="1"/>
  <c r="BG20" i="1"/>
  <c r="CX36" i="1"/>
  <c r="AA143" i="1"/>
  <c r="AA44" i="1"/>
  <c r="BG3" i="1"/>
  <c r="AA141" i="1"/>
  <c r="AA42" i="1"/>
  <c r="AR120" i="1"/>
  <c r="N12" i="1"/>
  <c r="N51" i="1"/>
  <c r="BG6" i="1"/>
  <c r="CJ146" i="1"/>
  <c r="CJ128" i="1"/>
  <c r="CJ107" i="1"/>
  <c r="CJ86" i="1"/>
  <c r="CJ47" i="1"/>
  <c r="CJ28" i="1"/>
  <c r="CJ8" i="1"/>
  <c r="CX148" i="1"/>
  <c r="CX130" i="1"/>
  <c r="CX110" i="1"/>
  <c r="CX88" i="1"/>
  <c r="CX67" i="1"/>
  <c r="CX49" i="1"/>
  <c r="CX30" i="1"/>
  <c r="CX10" i="1"/>
  <c r="N113" i="1"/>
  <c r="N70" i="1"/>
  <c r="AA157" i="1"/>
  <c r="AA137" i="1"/>
  <c r="AA119" i="1"/>
  <c r="AA97" i="1"/>
  <c r="AA76" i="1"/>
  <c r="AA58" i="1"/>
  <c r="AA39" i="1"/>
  <c r="AA19" i="1"/>
  <c r="AR154" i="1"/>
  <c r="AR116" i="1"/>
  <c r="AR94" i="1"/>
  <c r="AR55" i="1"/>
  <c r="AR36" i="1"/>
  <c r="AR16" i="1"/>
  <c r="BG137" i="1"/>
  <c r="BG119" i="1"/>
  <c r="BG97" i="1"/>
  <c r="BG76" i="1"/>
  <c r="BG58" i="1"/>
  <c r="CX161" i="1"/>
  <c r="CX141" i="1"/>
  <c r="CX123" i="1"/>
  <c r="CX155" i="1"/>
  <c r="CX135" i="1"/>
  <c r="CX117" i="1"/>
  <c r="CX95" i="1"/>
  <c r="CX74" i="1"/>
  <c r="CX56" i="1"/>
  <c r="CX37" i="1"/>
  <c r="CX17" i="1"/>
  <c r="CX149" i="1"/>
  <c r="CX131" i="1"/>
  <c r="CX111" i="1"/>
  <c r="CX89" i="1"/>
  <c r="CX68" i="1"/>
  <c r="CX50" i="1"/>
  <c r="CX31" i="1"/>
  <c r="CX11" i="1"/>
  <c r="CX147" i="1"/>
  <c r="CX129" i="1"/>
  <c r="CX109" i="1"/>
  <c r="CX87" i="1"/>
  <c r="CX66" i="1"/>
  <c r="CX48" i="1"/>
  <c r="CX29" i="1"/>
  <c r="CX9" i="1"/>
  <c r="CJ161" i="1"/>
  <c r="CJ141" i="1"/>
  <c r="CJ123" i="1"/>
  <c r="CJ80" i="1"/>
  <c r="CJ62" i="1"/>
  <c r="CJ42" i="1"/>
  <c r="CJ23" i="1"/>
  <c r="CJ160" i="1"/>
  <c r="CJ140" i="1"/>
  <c r="CJ122" i="1"/>
  <c r="CJ100" i="1"/>
  <c r="CJ79" i="1"/>
  <c r="CJ61" i="1"/>
  <c r="CJ22" i="1"/>
  <c r="CJ101" i="1"/>
  <c r="CJ159" i="1"/>
  <c r="CJ139" i="1"/>
  <c r="CJ121" i="1"/>
  <c r="CJ99" i="1"/>
  <c r="CJ78" i="1"/>
  <c r="CJ60" i="1"/>
  <c r="CJ41" i="1"/>
  <c r="CJ21" i="1"/>
  <c r="CJ136" i="1"/>
  <c r="CJ75" i="1"/>
  <c r="CJ18" i="1"/>
  <c r="CJ156" i="1"/>
  <c r="CJ118" i="1"/>
  <c r="CJ96" i="1"/>
  <c r="CJ57" i="1"/>
  <c r="CJ38" i="1"/>
  <c r="CJ155" i="1"/>
  <c r="CJ135" i="1"/>
  <c r="CJ117" i="1"/>
  <c r="CJ95" i="1"/>
  <c r="CJ74" i="1"/>
  <c r="CJ56" i="1"/>
  <c r="CJ37" i="1"/>
  <c r="CJ17" i="1"/>
  <c r="CJ3" i="1"/>
  <c r="BT19" i="1"/>
  <c r="BT151" i="1"/>
  <c r="BT133" i="1"/>
  <c r="BT113" i="1"/>
  <c r="BT91" i="1"/>
  <c r="BT70" i="1"/>
  <c r="BT52" i="1"/>
  <c r="BT33" i="1"/>
  <c r="BT13" i="1"/>
  <c r="BT161" i="1"/>
  <c r="BT141" i="1"/>
  <c r="BT123" i="1"/>
  <c r="BT101" i="1"/>
  <c r="BT80" i="1"/>
  <c r="BT62" i="1"/>
  <c r="BT42" i="1"/>
  <c r="BT23" i="1"/>
  <c r="BG77" i="1"/>
  <c r="BG148" i="1"/>
  <c r="BG130" i="1"/>
  <c r="BG110" i="1"/>
  <c r="BG47" i="1"/>
  <c r="BG8" i="1"/>
  <c r="AR161" i="1"/>
  <c r="AR141" i="1"/>
  <c r="AR123" i="1"/>
  <c r="AR101" i="1"/>
  <c r="AR80" i="1"/>
  <c r="AR62" i="1"/>
  <c r="AR42" i="1"/>
  <c r="AR23" i="1"/>
  <c r="N86" i="1"/>
  <c r="N151" i="1"/>
  <c r="N42" i="1"/>
  <c r="N62" i="1"/>
  <c r="N85" i="1"/>
  <c r="N61" i="1"/>
  <c r="N100" i="1"/>
  <c r="N79" i="1"/>
  <c r="N78" i="1"/>
  <c r="N128" i="1"/>
  <c r="N107" i="1"/>
  <c r="N16" i="1"/>
  <c r="N140" i="1"/>
  <c r="N94" i="1"/>
  <c r="N122" i="1"/>
  <c r="N160" i="1"/>
  <c r="N159" i="1"/>
  <c r="N93" i="1"/>
  <c r="N72" i="1"/>
  <c r="N158" i="1"/>
  <c r="N10" i="1"/>
  <c r="N49" i="1"/>
  <c r="N73" i="1"/>
  <c r="N9" i="1"/>
  <c r="N91" i="1"/>
  <c r="N60" i="1"/>
  <c r="N21" i="1"/>
  <c r="N58" i="1"/>
  <c r="N20" i="1"/>
  <c r="N115" i="1"/>
  <c r="N59" i="1"/>
  <c r="N57" i="1"/>
  <c r="N134" i="1"/>
  <c r="N66" i="1"/>
  <c r="N11" i="1"/>
  <c r="N152" i="1"/>
  <c r="N146" i="1"/>
  <c r="N162" i="1"/>
  <c r="N142" i="1"/>
  <c r="N149" i="1"/>
  <c r="N148" i="1"/>
  <c r="N145" i="1"/>
  <c r="N144" i="1"/>
  <c r="N121" i="1"/>
  <c r="N130" i="1"/>
  <c r="N110" i="1"/>
  <c r="N123" i="1"/>
  <c r="N105" i="1"/>
  <c r="N104" i="1"/>
  <c r="N83" i="1"/>
  <c r="N84" i="1"/>
  <c r="N81" i="1"/>
  <c r="N101" i="1"/>
  <c r="N80" i="1"/>
  <c r="N103" i="1"/>
  <c r="N50" i="1"/>
  <c r="N41" i="1"/>
  <c r="N38" i="1"/>
  <c r="N36" i="1"/>
  <c r="N35" i="1"/>
  <c r="N39" i="1"/>
  <c r="N34" i="1"/>
  <c r="D7" i="4" a="1"/>
  <c r="D7" i="4" s="1"/>
  <c r="D8" i="4" a="1"/>
  <c r="D8" i="4" s="1"/>
  <c r="D21" i="4" a="1"/>
  <c r="D21" i="4" s="1"/>
  <c r="D20" i="4" a="1"/>
  <c r="D20" i="4" s="1"/>
  <c r="D22" i="4" a="1"/>
  <c r="D22" i="4" s="1"/>
  <c r="D9" i="4" a="1"/>
  <c r="D9" i="4" s="1"/>
  <c r="D51" i="4" a="1"/>
  <c r="D51" i="4" s="1"/>
  <c r="D50" i="4" a="1"/>
  <c r="D50" i="4" s="1"/>
  <c r="D49" i="4" a="1"/>
  <c r="D49" i="4" s="1"/>
  <c r="D48" i="4" a="1"/>
  <c r="D48" i="4" s="1"/>
  <c r="D47" i="4" a="1"/>
  <c r="D47" i="4" s="1"/>
  <c r="D37" i="4" a="1"/>
  <c r="D37" i="4" s="1"/>
  <c r="D36" i="4" a="1"/>
  <c r="D36" i="4" s="1"/>
  <c r="D35" i="4" a="1"/>
  <c r="D35" i="4" s="1"/>
  <c r="D34" i="4" a="1"/>
  <c r="D34" i="4" s="1"/>
  <c r="D24" i="4" a="1"/>
  <c r="D24" i="4" s="1"/>
  <c r="D23" i="4" a="1"/>
  <c r="D23" i="4" s="1"/>
  <c r="D46" i="4" a="1"/>
  <c r="D46" i="4" s="1"/>
  <c r="D19" i="4" a="1"/>
  <c r="D19" i="4" s="1"/>
  <c r="D45" i="4" a="1"/>
  <c r="D45" i="4" s="1"/>
  <c r="D32" i="4" a="1"/>
  <c r="D32" i="4" s="1"/>
  <c r="D44" i="4" a="1"/>
  <c r="D44" i="4" s="1"/>
  <c r="D16" i="4" a="1"/>
  <c r="D16" i="4" s="1"/>
  <c r="D43" i="4" a="1"/>
  <c r="D43" i="4" s="1"/>
  <c r="D42" i="4" a="1"/>
  <c r="D42" i="4" s="1"/>
  <c r="D15" i="4" a="1"/>
  <c r="D15" i="4" s="1"/>
  <c r="D41" i="4" a="1"/>
  <c r="D41" i="4" s="1"/>
  <c r="D14" i="4" a="1"/>
  <c r="D14" i="4" s="1"/>
  <c r="D40" i="4" a="1"/>
  <c r="D40" i="4" s="1"/>
  <c r="D26" i="4" a="1"/>
  <c r="D26" i="4" s="1"/>
  <c r="D12" i="4" a="1"/>
  <c r="D12" i="4" s="1"/>
  <c r="D33" i="4" a="1"/>
  <c r="D33" i="4" s="1"/>
  <c r="D17" i="4" a="1"/>
  <c r="D17" i="4" s="1"/>
  <c r="D31" i="4" a="1"/>
  <c r="D31" i="4" s="1"/>
  <c r="D30" i="4" a="1"/>
  <c r="D30" i="4" s="1"/>
  <c r="D29" i="4" a="1"/>
  <c r="D29" i="4" s="1"/>
  <c r="D28" i="4" a="1"/>
  <c r="D28" i="4" s="1"/>
  <c r="D27" i="4" a="1"/>
  <c r="D27" i="4" s="1"/>
  <c r="D54" i="4" a="1"/>
  <c r="D54" i="4" s="1"/>
  <c r="D13" i="4" a="1"/>
  <c r="D13" i="4" s="1"/>
  <c r="D53" i="4" a="1"/>
  <c r="D53" i="4" s="1"/>
  <c r="D39" i="4" a="1"/>
  <c r="D39" i="4" s="1"/>
  <c r="D38" i="4" a="1"/>
  <c r="D38" i="4" s="1"/>
  <c r="D11" i="4" a="1"/>
  <c r="D11" i="4" s="1"/>
  <c r="D52" i="4" a="1"/>
  <c r="D52" i="4" s="1"/>
  <c r="D25" i="4" a="1"/>
  <c r="D25" i="4" s="1"/>
  <c r="D10" i="4" a="1"/>
  <c r="D10" i="4" s="1"/>
  <c r="D18" i="4" a="1"/>
  <c r="D18" i="4" s="1"/>
  <c r="D6" i="4" a="1"/>
  <c r="D6" i="4" s="1"/>
  <c r="E6" i="4" s="1"/>
  <c r="E7" i="6" l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F1" i="6" s="1"/>
  <c r="DA82" i="1"/>
  <c r="DA26" i="1"/>
  <c r="DA115" i="1"/>
  <c r="DA93" i="1"/>
  <c r="DA72" i="1"/>
  <c r="DA43" i="1"/>
  <c r="DA84" i="1"/>
  <c r="DA128" i="1"/>
  <c r="DA79" i="1"/>
  <c r="DA96" i="1"/>
  <c r="DA19" i="1"/>
  <c r="DA139" i="1"/>
  <c r="DA48" i="1"/>
  <c r="DA138" i="1"/>
  <c r="DA5" i="1"/>
  <c r="DA76" i="1"/>
  <c r="DA105" i="1"/>
  <c r="DA123" i="1"/>
  <c r="DA21" i="1"/>
  <c r="DA100" i="1"/>
  <c r="DA40" i="1"/>
  <c r="DA147" i="1"/>
  <c r="DA126" i="1"/>
  <c r="DA61" i="1"/>
  <c r="DA55" i="1"/>
  <c r="DA131" i="1"/>
  <c r="DA64" i="1"/>
  <c r="DA58" i="1"/>
  <c r="DA25" i="1"/>
  <c r="DA39" i="1"/>
  <c r="DA145" i="1"/>
  <c r="DA49" i="1"/>
  <c r="DA151" i="1"/>
  <c r="DA31" i="1"/>
  <c r="DA143" i="1"/>
  <c r="DA8" i="1"/>
  <c r="DA35" i="1"/>
  <c r="DA10" i="1"/>
  <c r="DA137" i="1"/>
  <c r="DA89" i="1"/>
  <c r="DA45" i="1"/>
  <c r="DA54" i="1"/>
  <c r="DA36" i="1"/>
  <c r="DA149" i="1"/>
  <c r="DA157" i="1"/>
  <c r="DA106" i="1"/>
  <c r="DA124" i="1"/>
  <c r="DA155" i="1"/>
  <c r="DA28" i="1"/>
  <c r="DA158" i="1"/>
  <c r="DA38" i="1"/>
  <c r="DA142" i="1"/>
  <c r="DA70" i="1"/>
  <c r="DA12" i="1"/>
  <c r="DA74" i="1"/>
  <c r="DA13" i="1"/>
  <c r="DA69" i="1"/>
  <c r="DA161" i="1"/>
  <c r="DA162" i="1"/>
  <c r="DA22" i="1"/>
  <c r="DA3" i="1"/>
  <c r="DA90" i="1"/>
  <c r="DA136" i="1"/>
  <c r="DA118" i="1"/>
  <c r="DA41" i="1"/>
  <c r="DA146" i="1"/>
  <c r="DA159" i="1"/>
  <c r="DA68" i="1"/>
  <c r="DA50" i="1"/>
  <c r="DA152" i="1"/>
  <c r="DA160" i="1"/>
  <c r="DA95" i="1"/>
  <c r="DA103" i="1"/>
  <c r="DA11" i="1"/>
  <c r="DA122" i="1"/>
  <c r="DA111" i="1"/>
  <c r="DA46" i="1"/>
  <c r="DA117" i="1"/>
  <c r="DA66" i="1"/>
  <c r="DA94" i="1"/>
  <c r="DA127" i="1"/>
  <c r="DA56" i="1"/>
  <c r="DA33" i="1"/>
  <c r="DA67" i="1"/>
  <c r="DA71" i="1"/>
  <c r="DA148" i="1"/>
  <c r="DA133" i="1"/>
  <c r="DA86" i="1"/>
  <c r="DA101" i="1"/>
  <c r="DA134" i="1"/>
  <c r="DA140" i="1"/>
  <c r="DA24" i="1"/>
  <c r="DA135" i="1"/>
  <c r="DA119" i="1"/>
  <c r="DA88" i="1"/>
  <c r="DA92" i="1"/>
  <c r="DA141" i="1"/>
  <c r="DA113" i="1"/>
  <c r="DA81" i="1"/>
  <c r="DA57" i="1"/>
  <c r="DA16" i="1"/>
  <c r="DA116" i="1"/>
  <c r="DA18" i="1"/>
  <c r="DA156" i="1"/>
  <c r="DA51" i="1"/>
  <c r="DA80" i="1"/>
  <c r="DA59" i="1"/>
  <c r="DA107" i="1"/>
  <c r="DA15" i="1"/>
  <c r="DA65" i="1"/>
  <c r="DA53" i="1"/>
  <c r="DA109" i="1"/>
  <c r="DA83" i="1"/>
  <c r="DA150" i="1"/>
  <c r="DA98" i="1"/>
  <c r="DA14" i="1"/>
  <c r="DA129" i="1"/>
  <c r="DA153" i="1"/>
  <c r="DA104" i="1"/>
  <c r="DA20" i="1"/>
  <c r="DA78" i="1"/>
  <c r="DA75" i="1"/>
  <c r="DA63" i="1"/>
  <c r="DA99" i="1"/>
  <c r="DA114" i="1"/>
  <c r="DA120" i="1"/>
  <c r="DA4" i="1"/>
  <c r="DA30" i="1"/>
  <c r="DA112" i="1"/>
  <c r="DA29" i="1"/>
  <c r="DA7" i="1"/>
  <c r="DA17" i="1"/>
  <c r="DA44" i="1"/>
  <c r="DA97" i="1"/>
  <c r="DA132" i="1"/>
  <c r="DA47" i="1"/>
  <c r="DA60" i="1"/>
  <c r="DA130" i="1"/>
  <c r="DA6" i="1"/>
  <c r="DA27" i="1"/>
  <c r="DA91" i="1"/>
  <c r="DA121" i="1"/>
  <c r="DA9" i="1"/>
  <c r="DA62" i="1"/>
  <c r="DA154" i="1"/>
  <c r="DA52" i="1"/>
  <c r="DA125" i="1"/>
  <c r="DA110" i="1"/>
  <c r="DA32" i="1"/>
  <c r="DA87" i="1"/>
  <c r="DA85" i="1"/>
  <c r="DA34" i="1"/>
  <c r="DA144" i="1"/>
  <c r="DA73" i="1"/>
  <c r="DA42" i="1"/>
  <c r="DA37" i="1"/>
  <c r="DA23" i="1"/>
  <c r="DA77" i="1"/>
  <c r="E7" i="4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F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tc={5468D2E7-62B9-4CF1-B2AA-651312EFE018}</author>
    <author>tc={49389A7F-BACF-4CBA-BF8C-18DDF908810D}</author>
    <author>tc={163A101C-E23F-4A99-9B27-62C6DE46AD4E}</author>
    <author>tc={58EBB6CD-2267-4EC5-BD37-C4165E926800}</author>
    <author>tc={CCEE4B92-9BC5-41CB-AEC8-EA1CFDB0FDB6}</author>
    <author>tc={4A3F88DF-14B9-481A-817B-B465FCAF5B3D}</author>
    <author>tc={D9D6ECD5-07A1-4A29-9457-BCFED63AC5F7}</author>
    <author>tc={67AB434D-9C7F-4AF9-90BA-DE030C71AF55}</author>
  </authors>
  <commentList>
    <comment ref="E28" authorId="0" shapeId="0" xr:uid="{5468D2E7-62B9-4CF1-B2AA-651312EFE018}">
      <text>
        <t>[Threaded comment]
Your version of Excel allows you to read this threaded comment; however, any edits to it will get removed if the file is opened in a newer version of Excel. Learn more: https://go.microsoft.com/fwlink/?linkid=870924
Comment:
    Matt Ward will confirm in July</t>
      </text>
    </comment>
    <comment ref="AZ28" authorId="1" shapeId="0" xr:uid="{49389A7F-BACF-4CBA-BF8C-18DDF908810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Matt Ward will confirm in July</t>
      </text>
    </comment>
    <comment ref="BD30" authorId="2" shapeId="0" xr:uid="{163A101C-E23F-4A99-9B27-62C6DE46AD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NY only they are writing under the name Palisades.
</t>
      </text>
    </comment>
    <comment ref="D61" authorId="3" shapeId="0" xr:uid="{58EBB6CD-2267-4EC5-BD37-C4165E9268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previously Diamond State Group </t>
      </text>
    </comment>
    <comment ref="AM63" authorId="4" shapeId="0" xr:uid="{CCEE4B92-9BC5-41CB-AEC8-EA1CFDB0FD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Grange goes by “Integrity” in Minnesota (though the logo is the same).
</t>
      </text>
    </comment>
    <comment ref="U95" authorId="5" shapeId="0" xr:uid="{4A3F88DF-14B9-481A-817B-B465FCAF5B3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name of Donegal in TX</t>
      </text>
    </comment>
    <comment ref="AY110" authorId="6" shapeId="0" xr:uid="{D9D6ECD5-07A1-4A29-9457-BCFED63AC5F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Associated with Bunker Hill
Reply:
    Kevin confirmed we do not want a link on the website.</t>
      </text>
    </comment>
    <comment ref="AY137" authorId="7" shapeId="0" xr:uid="{67AB434D-9C7F-4AF9-90BA-DE030C71AF55}">
      <text>
        <t>[Threaded comment]
Your version of Excel allows you to read this threaded comment; however, any edits to it will get removed if the file is opened in a newer version of Excel. Learn more: https://go.microsoft.com/fwlink/?linkid=870924
Comment:
    Matt Ward: Swyftt PL (home) is only available in MA, FL, and TX. Remove from Commercial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<sst xmlns="http://schemas.openxmlformats.org/spreadsheetml/2006/main" count="6114" uniqueCount="653">
  <si>
    <t>MID-ATLANTIC</t>
  </si>
  <si>
    <t>Matt</t>
  </si>
  <si>
    <t>DC</t>
  </si>
  <si>
    <t>DE</t>
  </si>
  <si>
    <t>KY</t>
  </si>
  <si>
    <t>MD</t>
  </si>
  <si>
    <t>NJ</t>
  </si>
  <si>
    <t>OH</t>
  </si>
  <si>
    <t>PA</t>
  </si>
  <si>
    <t>VA</t>
  </si>
  <si>
    <t>WV</t>
  </si>
  <si>
    <t xml:space="preserve">  (JOHN) MIDWEST_S</t>
  </si>
  <si>
    <t>AR</t>
  </si>
  <si>
    <t>KS</t>
  </si>
  <si>
    <t>MO</t>
  </si>
  <si>
    <t>OK</t>
  </si>
  <si>
    <t>TX</t>
  </si>
  <si>
    <t xml:space="preserve">  (KEN) MIDWEST</t>
  </si>
  <si>
    <t>IA</t>
  </si>
  <si>
    <t>IL</t>
  </si>
  <si>
    <t>IN</t>
  </si>
  <si>
    <t>MI</t>
  </si>
  <si>
    <t>MN</t>
  </si>
  <si>
    <t>ND</t>
  </si>
  <si>
    <t>NE</t>
  </si>
  <si>
    <t>SD</t>
  </si>
  <si>
    <t>WI</t>
  </si>
  <si>
    <t>NORTHEAST</t>
  </si>
  <si>
    <t>Kevin McKay</t>
  </si>
  <si>
    <t>CT</t>
  </si>
  <si>
    <t>ME</t>
  </si>
  <si>
    <t>MA</t>
  </si>
  <si>
    <t>NH</t>
  </si>
  <si>
    <t>NY</t>
  </si>
  <si>
    <t>RI</t>
  </si>
  <si>
    <t>VT</t>
  </si>
  <si>
    <t>NORTHWEST</t>
  </si>
  <si>
    <t>Ken Koehler</t>
  </si>
  <si>
    <t>ID</t>
  </si>
  <si>
    <t>MT</t>
  </si>
  <si>
    <t>OR</t>
  </si>
  <si>
    <t>WA</t>
  </si>
  <si>
    <t>WY</t>
  </si>
  <si>
    <t>SOUTH</t>
  </si>
  <si>
    <t>David</t>
  </si>
  <si>
    <t>AL</t>
  </si>
  <si>
    <t>FL</t>
  </si>
  <si>
    <t>GA</t>
  </si>
  <si>
    <t>LA</t>
  </si>
  <si>
    <t>MS</t>
  </si>
  <si>
    <t>NC</t>
  </si>
  <si>
    <t>SC</t>
  </si>
  <si>
    <t>TN</t>
  </si>
  <si>
    <t>SOUTHWEST</t>
  </si>
  <si>
    <t>Bob</t>
  </si>
  <si>
    <t>AZ</t>
  </si>
  <si>
    <t>CA</t>
  </si>
  <si>
    <t>CO</t>
  </si>
  <si>
    <t>NM</t>
  </si>
  <si>
    <t>NV</t>
  </si>
  <si>
    <t>UT</t>
  </si>
  <si>
    <t>Carrier Logo</t>
  </si>
  <si>
    <t>Carrier link</t>
  </si>
  <si>
    <t>CL</t>
  </si>
  <si>
    <t>PL</t>
  </si>
  <si>
    <t>SL</t>
  </si>
  <si>
    <t>CARRIER PARTNERS</t>
  </si>
  <si>
    <t>GRID STATES</t>
  </si>
  <si>
    <t>ALL STATES</t>
  </si>
  <si>
    <t xml:space="preserve">ALL ACTIVE CARRIERS </t>
  </si>
  <si>
    <t>Count of States</t>
  </si>
  <si>
    <t>X</t>
  </si>
  <si>
    <t>AAA</t>
  </si>
  <si>
    <t></t>
  </si>
  <si>
    <t>https://iroquoisgroup.com/wp-content/uploads/2018/09/AAA-500x500.jpg</t>
  </si>
  <si>
    <t>https://mwg.aaa.com/insurance</t>
  </si>
  <si>
    <t>Acadia Insurance</t>
  </si>
  <si>
    <t>https://iroquoisgroup.com/wp-content/uploads/2022/08/Acadia-Insurance-500x500.jpg</t>
  </si>
  <si>
    <t>https://www.acadiainsurance.com/</t>
  </si>
  <si>
    <t>Adirondack Insurance Exchange</t>
  </si>
  <si>
    <t>https://iroquoisgroup.com/wp-content/uploads/2022/08/Adirondack-Insurance-Exchange-500x500.jpg</t>
  </si>
  <si>
    <t>https://aie-ny.com/</t>
  </si>
  <si>
    <t>AEGIS</t>
  </si>
  <si>
    <t>https://iroquoisgroup.com/wp-content/uploads/2022/08/Aegis-500x500.jpg</t>
  </si>
  <si>
    <t>https://www.aegisgeneral.com/</t>
  </si>
  <si>
    <t>AIG PCG</t>
  </si>
  <si>
    <t>https://iroquoisgroup.com/wp-content/uploads/2022/08/AIG-PCG-500x500.jpg</t>
  </si>
  <si>
    <t>https://www.aig.com/individual/insurance/private-client-group</t>
  </si>
  <si>
    <t>Allstate</t>
  </si>
  <si>
    <t>https://iroquoisgroup.com/wp-content/uploads/2022/08/Allstate-500x500.jpg</t>
  </si>
  <si>
    <t>https://www.allstate.com/</t>
  </si>
  <si>
    <t>American European</t>
  </si>
  <si>
    <t>https://iroquoisgroup.com/wp-content/uploads/2022/08/American-European-500x500.jpg</t>
  </si>
  <si>
    <t>https://www.aeiginsurance.com/</t>
  </si>
  <si>
    <t>American Modern</t>
  </si>
  <si>
    <t>https://iroquoisgroup.com/wp-content/uploads/2022/08/American-Modern-500x500.jpg</t>
  </si>
  <si>
    <t>https://agents.amig.com/content/munichre/amiggrp/agents/storefront/en/home.html</t>
  </si>
  <si>
    <t>https://iroquoisgroup.com/wp-content/uploads/2018/09/Carrier-American-Modern-1.png</t>
  </si>
  <si>
    <t>https://www.amig.com/</t>
  </si>
  <si>
    <t>Amerisafe</t>
  </si>
  <si>
    <t>https://iroquoisgroup.com/wp-content/uploads/2022/08/Amerisafe-500x500.jpg</t>
  </si>
  <si>
    <t>https://www.amerisafe.com/</t>
  </si>
  <si>
    <t>AmTrust</t>
  </si>
  <si>
    <t>https://iroquoisgroup.com/wp-content/uploads/2022/08/Amtrust-500x500.jpg</t>
  </si>
  <si>
    <t>https://amtrustfinancial.com/</t>
  </si>
  <si>
    <t>ASI Progressive</t>
  </si>
  <si>
    <t>https://iroquoisgroup.com/wp-content/uploads/2022/08/ASI-Progressive-500x500.jpg</t>
  </si>
  <si>
    <t>https://www.americanstrategic.com/</t>
  </si>
  <si>
    <t>ASI Flood</t>
  </si>
  <si>
    <t>https://iroquoisgroup.com/wp-content/uploads/2022/08/ASI-Flood-500x500.jpg</t>
  </si>
  <si>
    <t>https://www.americanstrategic.com/insurance/flood-insurance/</t>
  </si>
  <si>
    <t>Aspyre</t>
  </si>
  <si>
    <t>https://iroquoisgroup.com/wp-content/uploads/2022/08/Aspyre-500x500.jpg</t>
  </si>
  <si>
    <t>https://www.balanceuw.com/aspyre</t>
  </si>
  <si>
    <t>Assurant Flood</t>
  </si>
  <si>
    <t>https://iroquoisgroup.com/wp-content/uploads/2018/09/Carrier-Assurant-1.png</t>
  </si>
  <si>
    <t>https://www.assurant.com/</t>
  </si>
  <si>
    <t>Attune</t>
  </si>
  <si>
    <t>https://iroquoisgroup.com/wp-content/uploads/2022/08/Attune-500x500.jpg</t>
  </si>
  <si>
    <t>https://www.attuneinsurance.com/</t>
  </si>
  <si>
    <t>Berkley Aspire</t>
  </si>
  <si>
    <t>https://iroquoisgroup.com/wp-content/uploads/2022/08/Berkley-Aspire-500x500.jpg</t>
  </si>
  <si>
    <t>https://www.berkleyaspire.com/</t>
  </si>
  <si>
    <t>Berkley Luxury Group</t>
  </si>
  <si>
    <t>https://iroquoisgroup.com/wp-content/uploads/2022/08/Berkley-Luxury-Group-500x500.jpg</t>
  </si>
  <si>
    <t>https://www.berkleyluxurygroup.com/</t>
  </si>
  <si>
    <t>Berkley Mid-Atlantic Group</t>
  </si>
  <si>
    <t>https://iroquoisgroup.com/wp-content/uploads/2022/08/Berkley-Mid-Atlantic-Group-500x500.jpg</t>
  </si>
  <si>
    <t>https://www.wrbmag.com/</t>
  </si>
  <si>
    <t>Berkley North Pacific</t>
  </si>
  <si>
    <t>https://iroquoisgroup.com/wp-content/uploads/2022/12/Berkley-NWP-500x500.jpg</t>
  </si>
  <si>
    <t>https://www.berkleynpac.com/</t>
  </si>
  <si>
    <t>Berkley Southeast Group</t>
  </si>
  <si>
    <t>https://iroquoisgroup.com/wp-content/uploads/2022/08/Berkley-Southeast-Group-500x500.jpg</t>
  </si>
  <si>
    <t>https://www.berkleysig.com/</t>
  </si>
  <si>
    <t xml:space="preserve">Bigfoot </t>
  </si>
  <si>
    <t>https://iroquoisgroup.com/wp-content/uploads/2022/08/Bigfoot-500x500.jpg</t>
  </si>
  <si>
    <t>https://bigfootbinds.com/</t>
  </si>
  <si>
    <t>Brethren Mutual</t>
  </si>
  <si>
    <t>https://iroquoisgroup.com/wp-content/uploads/2022/08/Brethren-Mutual-500x500.jpg</t>
  </si>
  <si>
    <t>https://www.bmic.com/</t>
  </si>
  <si>
    <t>Bristol West</t>
  </si>
  <si>
    <t>https://iroquoisgroup.com/wp-content/uploads/2022/08/Bristol-West-500x500.jpg</t>
  </si>
  <si>
    <t>https://www.bristolwest.com/</t>
  </si>
  <si>
    <t>BTIS</t>
  </si>
  <si>
    <t>https://iroquoisgroup.com/wp-content/uploads/2024/07/BTIS.jpg</t>
  </si>
  <si>
    <t>https://marketplace.btisinc.com/</t>
  </si>
  <si>
    <t>Builders Mutual</t>
  </si>
  <si>
    <t>https://iroquoisgroup.com/wp-content/uploads/2022/08/Builders-Mutual-500x500.jpg</t>
  </si>
  <si>
    <t>https://www.buildersmutual.com/</t>
  </si>
  <si>
    <t>Bunker Hill</t>
  </si>
  <si>
    <t xml:space="preserve"> </t>
  </si>
  <si>
    <t>https://iroquoisgroup.com/wp-content/uploads/2022/08/Bunker-Hill-500x500.jpg</t>
  </si>
  <si>
    <t>https://www.plymouthrock.com/</t>
  </si>
  <si>
    <t>Burns &amp; Wilcox</t>
  </si>
  <si>
    <t>https://iroquoisgroup.com/wp-content/uploads/2022/08/Burns-Wilcox-500x500.jpg</t>
  </si>
  <si>
    <t>https://www.burnsandwilcox.com/</t>
  </si>
  <si>
    <t>Chubb</t>
  </si>
  <si>
    <t>https://iroquoisgroup.com/wp-content/uploads/2022/08/Chubb-500x500.jpg</t>
  </si>
  <si>
    <t>https://www.chubb.com/us-en/</t>
  </si>
  <si>
    <t xml:space="preserve">Chubb Agribusiness </t>
  </si>
  <si>
    <t>Chubb Agribusiness | Chubb Agribusiness</t>
  </si>
  <si>
    <t>Chubb PRS</t>
  </si>
  <si>
    <t>https://auth.chubb.com/auth.chubb.com/b2c_1a_prssignin/oauth2/v2.0/authorize?client_id=3fa0f8a6-b98a-4f19-9ef4-602489ec9541&amp;scope=https%3A%2F%2Fb2c.chubbdigital.com%2FPRSMobileAPI%2Fread%20openid%20profile&amp;redirect_uri=https%3A%2F%2Fprsclientview.chubb.com&amp;client-request-id=01389d45-1567-4755-b815-7529aa36e22c&amp;response_mode=fragment&amp;response_type=code&amp;x-client-SKU=msal.js.browser&amp;x-client-VER=2.11.0&amp;x-client-OS=&amp;x-client-CPU=&amp;client_info=1&amp;code_challenge=PYFXdsXk3iEM2bZncbq_97hKHYER2GxClcLciuihNi4&amp;code_challenge_method=S256&amp;nonce=2524eb0d-41c7-4bf3-afb7-e9160eef80cd&amp;state=eyJpZCI6ImUzOGMyNzM5LTk1N2EtNGEyMS1hYTY4LTA2ODM2ZjE0ZTZmNSIsIm1ldGEiOnsiaW50ZXJhY3Rpb25UeXBlIjoicmVkaXJlY3QifX0%3D&amp;cloud=true</t>
  </si>
  <si>
    <t>Clearside</t>
  </si>
  <si>
    <t>https://iroquoisgroup.com/wp-content/uploads/2022/08/Clearside-500x500.jpg</t>
  </si>
  <si>
    <t>http://www.clearsidegeneral.com/contact-clearside.html</t>
  </si>
  <si>
    <t>CNA</t>
  </si>
  <si>
    <t>https://iroquoisgroup.com/wp-content/uploads/2022/08/CNA-500x500.jpg</t>
  </si>
  <si>
    <t>https://www.cna.com/web/guest/cna/home</t>
  </si>
  <si>
    <t>CoastLine BOP (Velocity Risk)</t>
  </si>
  <si>
    <t>https://iroquoisgroup.com/wp-content/uploads/2024/06/Coastline-BOP-Velocity-Risk.jpg</t>
  </si>
  <si>
    <t>lineunderwriters.com</t>
  </si>
  <si>
    <t>Collectibles Insurance Services</t>
  </si>
  <si>
    <t>https://iroquoisgroup.com/wp-content/uploads/2022/08/Collectibles-Insurance-Services-500x500.jpg</t>
  </si>
  <si>
    <t>https://collectinsure.com/</t>
  </si>
  <si>
    <t>Countryway Insurance</t>
  </si>
  <si>
    <t>https://iroquoisgroup.com/wp-content/uploads/2022/08/Countryway-Insurance-500x500.jpg</t>
  </si>
  <si>
    <t>https://www.countryway.com/</t>
  </si>
  <si>
    <t>CRC Group</t>
  </si>
  <si>
    <t>https://iroquoisgroup.com/wp-content/uploads/2022/08/CRC-Group-500x500.jpg</t>
  </si>
  <si>
    <t>https://crcgroup.com/</t>
  </si>
  <si>
    <t xml:space="preserve">Delos Insurance Solutions </t>
  </si>
  <si>
    <t>https://iroquoisgroup.com/wp-content/uploads/2023/12/Delos-1.jpg</t>
  </si>
  <si>
    <t>https://www.getdelos.com/</t>
  </si>
  <si>
    <t>Donegal Insurance Group</t>
  </si>
  <si>
    <t>https://iroquoisgroup.com/wp-content/uploads/2022/08/Donegal-Insurance-Group-500x500.jpg</t>
  </si>
  <si>
    <t>https://www.donegalgroup.com/home</t>
  </si>
  <si>
    <t>Donegal Insurance Group CL</t>
  </si>
  <si>
    <t>Donegal Insurance Group PL</t>
  </si>
  <si>
    <t>EMC</t>
  </si>
  <si>
    <t>https://iroquoisgroup.com/wp-content/uploads/2022/08/EMC-500x500.jpg</t>
  </si>
  <si>
    <t>https://www.emcins.com/</t>
  </si>
  <si>
    <t>Employers</t>
  </si>
  <si>
    <t>https://iroquoisgroup.com/wp-content/uploads/2022/08/Employers-500x500.jpg</t>
  </si>
  <si>
    <t>https://www.employers.com/</t>
  </si>
  <si>
    <t>Encompass</t>
  </si>
  <si>
    <t>https://iroquoisgroup.com/wp-content/uploads/2018/09/Carrier-Encompass-1.png</t>
  </si>
  <si>
    <t>https://www.encompassinsurance.com/</t>
  </si>
  <si>
    <t>Erie and Niagara Insurance</t>
  </si>
  <si>
    <t>https://iroquoisgroup.com/wp-content/uploads/2022/08/Erie-and-Niagara-Insurance-500x500.jpg</t>
  </si>
  <si>
    <t>https://enia.com/</t>
  </si>
  <si>
    <t>Farmers of Salem</t>
  </si>
  <si>
    <t>https://iroquoisgroup.com/wp-content/uploads/2022/08/Farmers-of-Salem-500x500.jpg</t>
  </si>
  <si>
    <t>https://www.farmersofsalem.com/</t>
  </si>
  <si>
    <t>First Chicago</t>
  </si>
  <si>
    <t>https://iroquoisgroup.com/wp-content/uploads/2022/08/First-Chicago-500x500.jpg</t>
  </si>
  <si>
    <t>https://www.firstchicagoinsurance.com/</t>
  </si>
  <si>
    <t>FMI</t>
  </si>
  <si>
    <t>https://iroquoisgroup.com/wp-content/uploads/2024/06/FMI.jpg</t>
  </si>
  <si>
    <t>https://www.fmiweb.com/site/</t>
  </si>
  <si>
    <t>Foremost Choice</t>
  </si>
  <si>
    <t>https://iroquoisgroup.com/wp-content/uploads/2022/08/Foremost-Choice-500x500.jpg</t>
  </si>
  <si>
    <t>https://www.foremost.com/products/home/</t>
  </si>
  <si>
    <t>Foremost Flood</t>
  </si>
  <si>
    <t>https://iroquoisgroup.com/wp-content/uploads/2022/08/Foremost-Flood-500x500.jpg</t>
  </si>
  <si>
    <t>Foremost Signature (MetLife)</t>
  </si>
  <si>
    <t>https://iroquoisgroup.com/wp-content/uploads/2022/08/Foremost-Signature-MetLife-500x500.jpg</t>
  </si>
  <si>
    <t>Foremost Specialty</t>
  </si>
  <si>
    <t>https://iroquoisgroup.com/wp-content/uploads/2022/08/Foremost-Specialty-500x500.jpg</t>
  </si>
  <si>
    <t>Forge Insurance</t>
  </si>
  <si>
    <t>https://iroquoisgroup.com/wp-content/uploads/2024/06/Forge-Insurance.jpg</t>
  </si>
  <si>
    <t>www.forgeinsurance.com</t>
  </si>
  <si>
    <t>Frederick Mutual Insurance</t>
  </si>
  <si>
    <t>https://iroquoisgroup.com/wp-content/uploads/2022/08/Frederick-Mutual-Insurance-500x500.jpg</t>
  </si>
  <si>
    <t>https://www.frederickmutual.com/</t>
  </si>
  <si>
    <t>GBLI | Global Indemnity</t>
  </si>
  <si>
    <t>https://iroquoisgroup.com/wp-content/uploads/2018/09/GBLI.jpg</t>
  </si>
  <si>
    <t>https://gbli.com/our-businesses/#insurtech</t>
  </si>
  <si>
    <t>Grange</t>
  </si>
  <si>
    <t>https://iroquoisgroup.com/wp-content/uploads/2022/08/Grange-Insurance-500x500.jpg</t>
  </si>
  <si>
    <t>https://www.grangeinsurance.com/</t>
  </si>
  <si>
    <t>Guard</t>
  </si>
  <si>
    <t>https://iroquoisgroup.com/wp-content/uploads/2022/08/Guard-500x500.jpg</t>
  </si>
  <si>
    <t>https://www.guard.com/</t>
  </si>
  <si>
    <t>Hagerty</t>
  </si>
  <si>
    <t>https://iroquoisgroup.com/wp-content/uploads/2022/08/Hagerty-Classic-Auto-500x500.jpg</t>
  </si>
  <si>
    <t>https://www.hagerty.com/</t>
  </si>
  <si>
    <t>Hanover CL</t>
  </si>
  <si>
    <t>https://iroquoisgroup.com/wp-content/uploads/2022/08/Hanover-500x500.jpg</t>
  </si>
  <si>
    <t>https://www.hanover.com/</t>
  </si>
  <si>
    <t>Hanover PL</t>
  </si>
  <si>
    <t>Harford Mutual</t>
  </si>
  <si>
    <t>https://iroquoisgroup.com/wp-content/uploads/2022/08/Harford-Mutual-500x500.jpg</t>
  </si>
  <si>
    <t>https://www.harfordmutual.com/</t>
  </si>
  <si>
    <t>The Hartford</t>
  </si>
  <si>
    <t>https://iroquoisgroup.com/wp-content/uploads/2022/08/The-Hartford-500x500.jpg</t>
  </si>
  <si>
    <t>https://www.thehartford.com/</t>
  </si>
  <si>
    <t>The Hartford CL</t>
  </si>
  <si>
    <t>The Hartford PL</t>
  </si>
  <si>
    <t>The Hartford Flood</t>
  </si>
  <si>
    <t>https://iroquoisgroup.com/wp-content/uploads/2022/08/The-Hartford-Flood-500x500.jpg</t>
  </si>
  <si>
    <t>Heritage Insurance</t>
  </si>
  <si>
    <t>https://iroquoisgroup.com/wp-content/uploads/2022/08/Heritage-Insurance-500x500.jpg</t>
  </si>
  <si>
    <t>https://www.heritagepci.com/</t>
  </si>
  <si>
    <t>Jewelers Mutual</t>
  </si>
  <si>
    <t>https://iroquoisgroup.com/wp-content/uploads/2022/08/Jewelers-Mutual-500x500.jpg</t>
  </si>
  <si>
    <t>https://www.jewelersmutual.com/</t>
  </si>
  <si>
    <t>KDP (Wood Products)</t>
  </si>
  <si>
    <t>https://iroquoisgroup.com/wp-content/uploads/2022/08/KDP-Wood-Products-500x500.jpg</t>
  </si>
  <si>
    <t>https://www.keithdpeterson.com/</t>
  </si>
  <si>
    <t>Kemper</t>
  </si>
  <si>
    <t>https://iroquoisgroup.com/wp-content/uploads/2022/08/Kemper-500x500.jpg</t>
  </si>
  <si>
    <t>https://www.kemper.com/</t>
  </si>
  <si>
    <t>Key Risk</t>
  </si>
  <si>
    <t>https://iroquoisgroup.com/wp-content/uploads/2022/08/Key-Risk-500x500.jpg</t>
  </si>
  <si>
    <t>https://www.keyrisk.com/</t>
  </si>
  <si>
    <t>Liberty Mutual</t>
  </si>
  <si>
    <t>https://iroquoisgroup.com/wp-content/uploads/2022/08/Liberty-Mutual-500x500.jpg</t>
  </si>
  <si>
    <t>https://www.libertymutual.com/</t>
  </si>
  <si>
    <t>Lightspeed</t>
  </si>
  <si>
    <t>https://iroquoisgroup.com/wp-content/uploads/2024/07/Lightspeed-Specialty-Insurance-Solutions.jpg</t>
  </si>
  <si>
    <t>https://lsins.com/</t>
  </si>
  <si>
    <t>LWCC</t>
  </si>
  <si>
    <t>https://iroquoisgroup.com/wp-content/uploads/2022/08/LWCC-500x500.jpg</t>
  </si>
  <si>
    <t>https://www.lwcc.com/</t>
  </si>
  <si>
    <t>Main Street America</t>
  </si>
  <si>
    <t>https://iroquoisgroup.com/wp-content/uploads/2018/09/Carrier-The-Main-Street-America-Group-500x500.png</t>
  </si>
  <si>
    <t>https://msainsurance.com/</t>
  </si>
  <si>
    <t>Main Street America CL</t>
  </si>
  <si>
    <t>Main Street America PL</t>
  </si>
  <si>
    <t>Main Street America (Farm)</t>
  </si>
  <si>
    <t>https://iroquoisgroup.com/wp-content/uploads/2024/06/Farm-MSA.jpg</t>
  </si>
  <si>
    <t>https://msainsurance.com/business/farm-ranch</t>
  </si>
  <si>
    <t>Main Street America Bond</t>
  </si>
  <si>
    <t>MAPFRE</t>
  </si>
  <si>
    <t>https://iroquoisgroup.com/wp-content/uploads/2022/08/MAPFRE-500x500.jpg</t>
  </si>
  <si>
    <t>https://www.mapfreinsurance.com/</t>
  </si>
  <si>
    <t>Markel</t>
  </si>
  <si>
    <t>https://iroquoisgroup.com/wp-content/uploads/2022/08/Markel-500x500.jpg</t>
  </si>
  <si>
    <t>https://www.markelinsurance.com/</t>
  </si>
  <si>
    <t>Merchants</t>
  </si>
  <si>
    <t>https://iroquoisgroup.com/wp-content/uploads/2022/08/Merchants-500x500.jpg</t>
  </si>
  <si>
    <t>https://www.merchantsgroup.com/</t>
  </si>
  <si>
    <t>Mercury Insurance</t>
  </si>
  <si>
    <t>https://iroquoisgroup.com/wp-content/uploads/2022/08/Mercury-Insurance-500x500.jpg</t>
  </si>
  <si>
    <t>https://www.mercuryinsurance.com/</t>
  </si>
  <si>
    <t>Michigan Insurance Company</t>
  </si>
  <si>
    <t>https://iroquoisgroup.com/wp-content/uploads/2022/08/Michigan-Insurance-Company-500x500.jpg</t>
  </si>
  <si>
    <t>https://www.michiganinsurance.com/home</t>
  </si>
  <si>
    <t>Millers Mutual</t>
  </si>
  <si>
    <t>https://iroquoisgroup.com/wp-content/uploads/2022/08/Millers-Mutual-500x500.jpg</t>
  </si>
  <si>
    <t>https://millersmutualgroup.com/</t>
  </si>
  <si>
    <t>Mountain States Insurance Group</t>
  </si>
  <si>
    <t>https://iroquoisgroup.com/wp-content/uploads/2023/06/Mountain-States.png.jpg</t>
  </si>
  <si>
    <t>https://www.msig-nm.com/home</t>
  </si>
  <si>
    <t>Narragansett Bay Insurance</t>
  </si>
  <si>
    <t>https://iroquoisgroup.com/wp-content/uploads/2022/08/Narragansett-Bay-Insurance-500x500.jpg</t>
  </si>
  <si>
    <t>https://www.nbic.com/</t>
  </si>
  <si>
    <t>National General</t>
  </si>
  <si>
    <t>https://iroquoisgroup.com/wp-content/uploads/2022/08/National-General-500x500.jpg</t>
  </si>
  <si>
    <t>https://nationalgeneral.com/</t>
  </si>
  <si>
    <t>National General Flood</t>
  </si>
  <si>
    <t>https://iroquoisgroup.com/wp-content/uploads/2022/08/National-General-Flood-500x500.jpg</t>
  </si>
  <si>
    <t>https://flood.nationalgeneral.com/</t>
  </si>
  <si>
    <t>Nationwide</t>
  </si>
  <si>
    <t>https://iroquoisgroup.com/wp-content/uploads/2022/08/Nationwide-500x500.jpg</t>
  </si>
  <si>
    <t>https://www.nationwide.com/</t>
  </si>
  <si>
    <t>Nationwide Private Client</t>
  </si>
  <si>
    <t>https://iroquoisgroup.com/wp-content/uploads/2022/08/Nationwide-Private-Client-500x500.jpg</t>
  </si>
  <si>
    <t>Northern Neck Insurance</t>
  </si>
  <si>
    <t>https://iroquoisgroup.com/wp-content/uploads/2022/08/Northern-Neck-Insurance-500x500.jpg</t>
  </si>
  <si>
    <t>https://www.nnins.com/</t>
  </si>
  <si>
    <t>Novatae Risk Group</t>
  </si>
  <si>
    <t>NSM Insurance Group</t>
  </si>
  <si>
    <t>https://iroquoisgroup.com/wp-content/uploads/2024/01/NMS.jpg</t>
  </si>
  <si>
    <t>https://nsminc.com/</t>
  </si>
  <si>
    <t>NYCM Insurance</t>
  </si>
  <si>
    <t>https://iroquoisgroup.com/wp-content/uploads/2022/08/NYCM-Insurance-500x500.jpg</t>
  </si>
  <si>
    <t>https://www.nycm.com/</t>
  </si>
  <si>
    <t>Openly</t>
  </si>
  <si>
    <t>https://iroquoisgroup.com/wp-content/uploads/2022/08/Openly-500x500.jpg</t>
  </si>
  <si>
    <t>https://openly.com/</t>
  </si>
  <si>
    <t>Orchid</t>
  </si>
  <si>
    <t>https://iroquoisgroup.com/wp-content/uploads/2022/08/Orchid-500x500.jpg</t>
  </si>
  <si>
    <t>https://orchidinsurance.com/</t>
  </si>
  <si>
    <t>Oregon Mutual</t>
  </si>
  <si>
    <t>https://iroquoisgroup.com/wp-content/uploads/2022/08/Oregon-Mutual-500x500.jpg</t>
  </si>
  <si>
    <t>https://www.oregonmutual.com/</t>
  </si>
  <si>
    <t>Orion180</t>
  </si>
  <si>
    <t>https://iroquoisgroup.com/wp-content/uploads/2022/08/Orion180-500x500.jpg</t>
  </si>
  <si>
    <t>https://orion180.com/</t>
  </si>
  <si>
    <t>Palisades</t>
  </si>
  <si>
    <t>https://iroquoisgroup.com/wp-content/uploads/2018/09/Palisades-Plymouth-Rock-Assurance.jpg</t>
  </si>
  <si>
    <t xml:space="preserve">Pacific Specialty Insurance </t>
  </si>
  <si>
    <t>https://iroquoisgroup.com/wp-content/uploads/2022/08/Pacific-Specialty-Insurance--500x500.jpg</t>
  </si>
  <si>
    <t>https://www.pacificspecialty.com/</t>
  </si>
  <si>
    <t>Palomar (Earthquake)</t>
  </si>
  <si>
    <t>https://iroquoisgroup.com/wp-content/uploads/2024/01/Carrier-Palomar.png</t>
  </si>
  <si>
    <t>https://plmr.com/</t>
  </si>
  <si>
    <t>Pathpoint</t>
  </si>
  <si>
    <t>https://iroquoisgroup.com/wp-content/uploads/2023/01/Pathpoint-500x500.jpg</t>
  </si>
  <si>
    <t>https://www.pathpoint.com/</t>
  </si>
  <si>
    <t>Philadelphia Contributionship</t>
  </si>
  <si>
    <t>https://iroquoisgroup.com/wp-content/uploads/2022/08/Philadelphia-Contributionship-500x500.jpg</t>
  </si>
  <si>
    <t>https://1752.com/</t>
  </si>
  <si>
    <t>Pie Insurance</t>
  </si>
  <si>
    <t>https://iroquoisgroup.com/wp-content/uploads/2022/08/Pie-Insurance-500x500.jpg</t>
  </si>
  <si>
    <t>https://pieinsurance.com/</t>
  </si>
  <si>
    <t>Plymouth Rock Assurance</t>
  </si>
  <si>
    <t>https://iroquoisgroup.com/wp-content/uploads/2022/08/Plymouth-Rock-Assurance-500x500.jpg</t>
  </si>
  <si>
    <t>POM</t>
  </si>
  <si>
    <t>https://iroquoisgroup.com/wp-content/uploads/2024/06/POM.jpg</t>
  </si>
  <si>
    <t>https://www.gopom.com/</t>
  </si>
  <si>
    <t>Propeller Insurance (Bond)</t>
  </si>
  <si>
    <t>https://iroquoisgroup.com/wp-content/uploads/2022/08/Propeller-Insurance-Bond-500x500.jpg</t>
  </si>
  <si>
    <t>https://www.propellerbonds.com/</t>
  </si>
  <si>
    <t>Providence Mutual</t>
  </si>
  <si>
    <t>https://iroquoisgroup.com/wp-content/uploads/2022/08/Providence-Mutual-500x500.jpg</t>
  </si>
  <si>
    <t>https://www.providencemutual.com/</t>
  </si>
  <si>
    <t>Riverside Insurance Agency</t>
  </si>
  <si>
    <t>https://iroquoisgroup.com/wp-content/uploads/2022/08/Riverside-Insurance-Agency-500x500.jpg</t>
  </si>
  <si>
    <t>https://millersmutualgroup.com/our-story/riverside-brokerage/</t>
  </si>
  <si>
    <t>Rockingham</t>
  </si>
  <si>
    <t>https://iroquoisgroup.com/wp-content/uploads/2023/12/Rockingham.jpg</t>
  </si>
  <si>
    <t>https://rockingham.insure/?utm_source=website&amp;utm_medium=logo&amp;utm_campaign=premier_agency_partner</t>
  </si>
  <si>
    <t>Rockwood Casualty</t>
  </si>
  <si>
    <t>https://iroquoisgroup.com/wp-content/uploads/2022/08/Rockwood-Casualty-500x500.jpg</t>
  </si>
  <si>
    <t>https://www.argolimited.com/rockwood</t>
  </si>
  <si>
    <t>Safeco Insurance</t>
  </si>
  <si>
    <t>https://iroquoisgroup.com/wp-content/uploads/2022/08/Safeco-Insurance-500x500.jpg</t>
  </si>
  <si>
    <t>https://www.safeco.com/</t>
  </si>
  <si>
    <t>Selective</t>
  </si>
  <si>
    <t>https://iroquoisgroup.com/wp-content/uploads/2022/08/Selective-500x500.jpg</t>
  </si>
  <si>
    <t>https://www.selective.com/</t>
  </si>
  <si>
    <t>Selective PL</t>
  </si>
  <si>
    <t>Selective Flood</t>
  </si>
  <si>
    <t>https://iroquoisgroup.com/wp-content/uploads/2022/08/Selective-Flood-500x500.jpg</t>
  </si>
  <si>
    <t>Seneca</t>
  </si>
  <si>
    <t>https://iroquoisgroup.com/wp-content/uploads/2022/08/Seneca-500x500.jpg</t>
  </si>
  <si>
    <t>https://www.senecainsurance.com/</t>
  </si>
  <si>
    <t>SolePro</t>
  </si>
  <si>
    <t>https://iroquoisgroup.com/wp-content/uploads/2022/01/SolePro-1-500x500.jpg</t>
  </si>
  <si>
    <t>https://www.solepro.com/</t>
  </si>
  <si>
    <t>State Auto</t>
  </si>
  <si>
    <t>https://iroquoisgroup.com/wp-content/uploads/2022/08/State-Auto-500x500.jpg</t>
  </si>
  <si>
    <t>https://www.stateauto.com/</t>
  </si>
  <si>
    <t>State Auto CL &amp; Farm</t>
  </si>
  <si>
    <t>State Auto PL</t>
  </si>
  <si>
    <t>Stillwater</t>
  </si>
  <si>
    <t>https://iroquoisgroup.com/wp-content/uploads/2022/08/Stillwater-500x500.jpg</t>
  </si>
  <si>
    <t>https://stillwaterinsurance.com/</t>
  </si>
  <si>
    <t>Stuckey &amp; Company</t>
  </si>
  <si>
    <t>https://iroquoisgroup.com/wp-content/uploads/2022/08/Stuckey-Company-500x500.jpg</t>
  </si>
  <si>
    <t>https://www.stuckey.com/</t>
  </si>
  <si>
    <t>Swyfft PL</t>
  </si>
  <si>
    <t>https://iroquoisgroup.com/wp-content/uploads/2022/08/Swyfft-500x500.jpg</t>
  </si>
  <si>
    <t>https://swyfft.com/</t>
  </si>
  <si>
    <t>Swyfft</t>
  </si>
  <si>
    <t>Tapco</t>
  </si>
  <si>
    <t>https://iroquoisgroup.com/wp-content/uploads/2022/08/Tapco-500x500.jpg</t>
  </si>
  <si>
    <t>https://secure.gotapco.com/#/Home</t>
  </si>
  <si>
    <t>Thimble</t>
  </si>
  <si>
    <t>https://iroquoisgroup.com/wp-content/uploads/2022/08/Thimble-500x500.jpg</t>
  </si>
  <si>
    <t>https://www.thimble.com/</t>
  </si>
  <si>
    <t>Transguard</t>
  </si>
  <si>
    <t>https://iroquoisgroup.com/wp-content/uploads/2022/08/Transguard-500x500.jpg</t>
  </si>
  <si>
    <t>https://www.iatinsurancegroup.com/products-solutions/commercial/transportation</t>
  </si>
  <si>
    <t>Transportation Risk Services</t>
  </si>
  <si>
    <t>https://iroquoisgroup.com/wp-content/uploads/2022/08/Transportation-Risk-Services-500x500.jpg</t>
  </si>
  <si>
    <t>https://trsinsurance.com/</t>
  </si>
  <si>
    <t>Travelers</t>
  </si>
  <si>
    <t>https://iroquoisgroup.com/wp-content/uploads/2022/08/Travelers-500x500.jpg</t>
  </si>
  <si>
    <t>https://www.travelers.com/</t>
  </si>
  <si>
    <t>Travelers CL</t>
  </si>
  <si>
    <t>Travelers PL</t>
  </si>
  <si>
    <t>Travelers Bond &amp; Specialty</t>
  </si>
  <si>
    <t>https://iroquoisgroup.com/wp-content/uploads/2022/08/Travelers-Bond-Specialty-500x500.jpg</t>
  </si>
  <si>
    <t>https://www.travelers.com/surety-bond</t>
  </si>
  <si>
    <t>UFG Insurance</t>
  </si>
  <si>
    <t>https://iroquoisgroup.com/wp-content/uploads/2022/08/UFG-500x500.jpg</t>
  </si>
  <si>
    <t>https://www.ufginsurance.com/</t>
  </si>
  <si>
    <t>US Risk</t>
  </si>
  <si>
    <t>https://iroquoisgroup.com/wp-content/uploads/2022/08/US-Risk-500x500.jpg</t>
  </si>
  <si>
    <t>https://www.usrisk.com/</t>
  </si>
  <si>
    <t>Utica First</t>
  </si>
  <si>
    <t>https://iroquoisgroup.com/wp-content/uploads/2022/08/Utica-First-500x500.jpg</t>
  </si>
  <si>
    <t>https://www.uticafirst.com/</t>
  </si>
  <si>
    <t>Utica National</t>
  </si>
  <si>
    <t>https://iroquoisgroup.com/wp-content/uploads/2022/08/Utica-National-500x500.jpg</t>
  </si>
  <si>
    <t>https://www.uticanational.com/</t>
  </si>
  <si>
    <t>Utica National CL</t>
  </si>
  <si>
    <t>Utica National PL</t>
  </si>
  <si>
    <t>Vacant Express</t>
  </si>
  <si>
    <t>https://iroquoisgroup.com/wp-content/uploads/2022/08/Vacant-Express-500x500.jpg</t>
  </si>
  <si>
    <t>https://vacantexpress.com/</t>
  </si>
  <si>
    <t>Victor (Builders Risk &amp; Dovetail)</t>
  </si>
  <si>
    <t>https://iroquoisgroup.com/wp-content/uploads/2022/08/Victor-Builders-Risk-500x500.jpg</t>
  </si>
  <si>
    <t>https://www.victorinsuranceus.com/Default.aspx</t>
  </si>
  <si>
    <t>West Bend</t>
  </si>
  <si>
    <t>https://iroquoisgroup.com/wp-content/uploads/2023/05/West-Bend-500x500.jpg</t>
  </si>
  <si>
    <t>https://www.thesilverlining.com/</t>
  </si>
  <si>
    <t>West Bend CL</t>
  </si>
  <si>
    <t>West Bend PL</t>
  </si>
  <si>
    <t>Westfield</t>
  </si>
  <si>
    <t>https://iroquoisgroup.com/wp-content/uploads/2022/08/Westfield-500x500.jpg</t>
  </si>
  <si>
    <t>https://www.westfieldinsurance.com/</t>
  </si>
  <si>
    <t>Wright Flood</t>
  </si>
  <si>
    <t>https://iroquoisgroup.com/wp-content/uploads/2022/08/Wright-Flood-500x500.jpg</t>
  </si>
  <si>
    <t>http://www.wrightflood.com/</t>
  </si>
  <si>
    <t>XS Brokers</t>
  </si>
  <si>
    <t>https://iroquoisgroup.com/wp-content/uploads/2022/08/XS-Brokers-500x500.jpg</t>
  </si>
  <si>
    <t>https://www.xsbrokers.com/</t>
  </si>
  <si>
    <t>MIDWEST (South)</t>
  </si>
  <si>
    <t>MIDWEST (North)</t>
  </si>
  <si>
    <t>Carrier</t>
  </si>
  <si>
    <t/>
  </si>
  <si>
    <t>State</t>
  </si>
  <si>
    <t>State Code</t>
  </si>
  <si>
    <t>Match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</si>
  <si>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</si>
  <si>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</si>
  <si>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</si>
  <si>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</si>
  <si>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</si>
  <si>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</si>
  <si>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</si>
  <si>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</si>
  <si>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</si>
  <si>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</si>
  <si>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</si>
  <si>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</si>
  <si>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</si>
  <si>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</si>
  <si>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</si>
  <si>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</si>
  <si>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</si>
  <si>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</si>
  <si>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</si>
  <si>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</si>
  <si>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</si>
  <si>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</si>
  <si>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</si>
  <si>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</si>
  <si>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</si>
  <si>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</si>
  <si>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</si>
  <si>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</si>
  <si>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</si>
  <si>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</si>
  <si>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</si>
  <si>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</si>
  <si>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</si>
  <si>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</si>
  <si>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</si>
  <si>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</si>
  <si>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</si>
  <si>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</si>
  <si>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</si>
  <si>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</si>
  <si>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</si>
  <si>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</si>
  <si>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</si>
  <si>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</si>
  <si>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</si>
  <si>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</si>
  <si>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</si>
  <si>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</si>
  <si>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Pending Changes</t>
  </si>
  <si>
    <t>Waiting on V3 to confirm use of their logo. Add V3 as a carrier in Indiana and Michigan</t>
  </si>
  <si>
    <t>Add Lightspeed - Mike Mullens is confirming</t>
  </si>
  <si>
    <t>Halcyon Underwriters - David and Charlie</t>
  </si>
  <si>
    <t>Agency Underwriters Talk to David</t>
  </si>
  <si>
    <t>Secura Insurance Company Pennsylania</t>
  </si>
  <si>
    <t>Changes</t>
  </si>
  <si>
    <t>https://daks2k3a4ib2z.cloudfront.net/66f0cd754043424e6ac8102c/670d703415349596f10b492f_Collectibles-Insurance-Services-500x500.jpg</t>
  </si>
  <si>
    <t>https://daks2k3a4ib2z.cloudfront.net/66f0cd754043424e6ac8102c/670d702794bdc4d2cc47529c_Bigfoot-500x500.jpg</t>
  </si>
  <si>
    <t>https://daks2k3a4ib2z.cloudfront.net/66f0cd754043424e6ac8102c/670d700f838082d1ec9921b2_Riverside-Insurance-Agency-500x500.jpg</t>
  </si>
  <si>
    <t>https://daks2k3a4ib2z.cloudfront.net/66f0cd754043424e6ac8102c/670d6ffe1ef1e9ba8d58634a_Carrier-Assurant-1.png</t>
  </si>
  <si>
    <t>https://daks2k3a4ib2z.cloudfront.net/66f0cd754043424e6ac8102c/670d6ffd73f9c29f6631563b_Acadia-Insurance-500x500.jpg</t>
  </si>
  <si>
    <t>https://daks2k3a4ib2z.cloudfront.net/66f0cd754043424e6ac8102c/670d6ffc1ef1e9ba8d5860b9_Travelers-Bond-Specialty-500x500.jpg</t>
  </si>
  <si>
    <t>https://daks2k3a4ib2z.cloudfront.net/66f0cd754043424e6ac8102c/670d6ffc1593e36762aebb3d_POM.jpg</t>
  </si>
  <si>
    <t>https://daks2k3a4ib2z.cloudfront.net/66f0cd754043424e6ac8102c/670d6ffcf08a0e9aae9f685b_Berkley-Luxury-Group-500x500.jpg</t>
  </si>
  <si>
    <t>https://daks2k3a4ib2z.cloudfront.net/66f0cd754043424e6ac8102c/670d6ffcf08a0e9aae9f6856_Attune-500x500.jpg</t>
  </si>
  <si>
    <t>https://daks2k3a4ib2z.cloudfront.net/66f0cd754043424e6ac8102c/670d6ffc0364f94e4dca0b7a_Forge-Insurance.jpg</t>
  </si>
  <si>
    <t>https://daks2k3a4ib2z.cloudfront.net/66f0cd754043424e6ac8102c/670d6ffc4c71de93b88c5009_AAA-500x500.jpg</t>
  </si>
  <si>
    <t>https://daks2k3a4ib2z.cloudfront.net/66f0cd754043424e6ac8102c/670d6ffbb08c829c1ceaa7e2_Adirondack-Insurance-Exchange-500x500.jpg</t>
  </si>
  <si>
    <t>https://daks2k3a4ib2z.cloudfront.net/66f0cd754043424e6ac8102c/670d6ffbdebdfa4790b25070_Carrier-American-Modern-1.png</t>
  </si>
  <si>
    <t>https://daks2k3a4ib2z.cloudfront.net/66f0cd754043424e6ac8102c/670d6ffb0d0eafc0e896f691_Aegis-500x500.jpg</t>
  </si>
  <si>
    <t>https://daks2k3a4ib2z.cloudfront.net/66f0cd754043424e6ac8102c/670d6ffbfda6dd5a3384dd5d_Palisades-Plymouth-Rock-Assurance.jpg</t>
  </si>
  <si>
    <t>https://daks2k3a4ib2z.cloudfront.net/66f0cd754043424e6ac8102c/670d6ffbbadde10190a519e7_BTIS.jpg</t>
  </si>
  <si>
    <t>https://daks2k3a4ib2z.cloudfront.net/66f0cd754043424e6ac8102c/670d6ffb54eb594420daec36_FMI.jpg</t>
  </si>
  <si>
    <t>https://daks2k3a4ib2z.cloudfront.net/66f0cd754043424e6ac8102c/670d6ffbbd4a91e7beaede4a_Farm-MSA.jpg</t>
  </si>
  <si>
    <t>https://daks2k3a4ib2z.cloudfront.net/66f0cd754043424e6ac8102c/670d6ffbc7051ec79087ed21_GBLI.jpg</t>
  </si>
  <si>
    <t>https://daks2k3a4ib2z.cloudfront.net/66f0cd754043424e6ac8102c/670d6ffb9daeea0c9834cc4c_Amerisafe-500x500.jpg</t>
  </si>
  <si>
    <t>https://daks2k3a4ib2z.cloudfront.net/66f0cd754043424e6ac8102c/670d6ffb1c4eeb2ec6e1bea7_American-Modern-500x500.jpg</t>
  </si>
  <si>
    <t>https://daks2k3a4ib2z.cloudfront.net/66f0cd754043424e6ac8102c/670d6ffbcc478abd1d4da05c_Berkley-NWP-500x500.jpg</t>
  </si>
  <si>
    <t>https://daks2k3a4ib2z.cloudfront.net/66f0cd754043424e6ac8102c/670d6ffbf683560b77694705_Berkley-Mid-Atlantic-Group-500x500.jpg</t>
  </si>
  <si>
    <t>https://daks2k3a4ib2z.cloudfront.net/66f0cd754043424e6ac8102c/670d6ffbf683560b776946ff_Amtrust-500x500.jpg</t>
  </si>
  <si>
    <t>https://daks2k3a4ib2z.cloudfront.net/66f0cd754043424e6ac8102c/670d6ffb4be494b295f4230e_Donegal-Insurance-Group-500x500.jpg</t>
  </si>
  <si>
    <t>https://daks2k3a4ib2z.cloudfront.net/66f0cd754043424e6ac8102c/670d6ffbc7051ec79087ed00_Berkley-Southeast-Group-500x500.jpg</t>
  </si>
  <si>
    <t>https://daks2k3a4ib2z.cloudfront.net/66f0cd754043424e6ac8102c/670d6ffb01bbc0b5b9d9857b_ASI-Progressive-500x500.jpg</t>
  </si>
  <si>
    <t>https://daks2k3a4ib2z.cloudfront.net/66f0cd754043424e6ac8102c/670d6ffbc35ff96b80690e13_Berkley-Aspire-500x500.jpg</t>
  </si>
  <si>
    <t>https://daks2k3a4ib2z.cloudfront.net/66f0cd754043424e6ac8102c/670d6ffb7b71aa00c4e21946_EMC-500x500.jpg</t>
  </si>
  <si>
    <t>https://daks2k3a4ib2z.cloudfront.net/66f0cd754043424e6ac8102c/670d6ffb9a22bf65feea678c_Aspyre-500x500.jpg</t>
  </si>
  <si>
    <t>https://daks2k3a4ib2z.cloudfront.net/66f0cd754043424e6ac8102c/670d6ffb8e0c075d388d7469_ASI-Flood-500x500.jpg</t>
  </si>
  <si>
    <t>https://daks2k3a4ib2z.cloudfront.net/66f0cd754043424e6ac8102c/670d6ffbbadde10190a519cd_American-European-500x500.jpg</t>
  </si>
  <si>
    <t>https://daks2k3a4ib2z.cloudfront.net/66f0cd754043424e6ac8102c/670d6ffb46647148fc949b97_AIG-PCG-500x500.jpg</t>
  </si>
  <si>
    <t>https://daks2k3a4ib2z.cloudfront.net/66f0cd754043424e6ac8102c/670d6ffb5fa5db02bf10efa8_Delos-1.jpg</t>
  </si>
  <si>
    <t>https://daks2k3a4ib2z.cloudfront.net/66f0cd754043424e6ac8102c/670d6ffbf08a0e9aae9f67df_Countryway-Insurance-500x500.jpg</t>
  </si>
  <si>
    <t>https://daks2k3a4ib2z.cloudfront.net/66f0cd754043424e6ac8102c/670d6ffb5717c9b1e2bf5e19_Hagerty-Classic-Auto-500x500.jpg</t>
  </si>
  <si>
    <t>https://daks2k3a4ib2z.cloudfront.net/66f0cd754043424e6ac8102c/670d6ffb54eb594420daebc6_Allstate-500x500.jpg</t>
  </si>
  <si>
    <t>https://daks2k3a4ib2z.cloudfront.net/66f0cd754043424e6ac8102c/670d6ffbc96f2e8d113e430b_CNA-500x500.jpg</t>
  </si>
  <si>
    <t>https://daks2k3a4ib2z.cloudfront.net/66f0cd754043424e6ac8102c/670d6ffbe93ebfc0a3b4c7ef_Coastline-BOP-Velocity-Risk.jpg</t>
  </si>
  <si>
    <t>https://daks2k3a4ib2z.cloudfront.net/66f0cd754043424e6ac8102c/670d6ffb9ab06d422fecd4fd_CRC-Group-500x500.jpg</t>
  </si>
  <si>
    <t>https://daks2k3a4ib2z.cloudfront.net/66f0cd754043424e6ac8102c/670d6ffb4f3f5677bd58c695_Clearside-500x500.jpg</t>
  </si>
  <si>
    <t>https://daks2k3a4ib2z.cloudfront.net/66f0cd754043424e6ac8102c/670d6ffbf4b23816e2d549ed_Chubb-500x500.jpg</t>
  </si>
  <si>
    <t>https://daks2k3a4ib2z.cloudfront.net/66f0cd754043424e6ac8102c/670d6ffa0334f3320bad45ee_Builders-Mutual-500x500.jpg</t>
  </si>
  <si>
    <t>https://daks2k3a4ib2z.cloudfront.net/66f0cd754043424e6ac8102c/670d6ffaf4b23816e2d549bc_Bristol-West-500x500.jpg</t>
  </si>
  <si>
    <t>https://daks2k3a4ib2z.cloudfront.net/66f0cd754043424e6ac8102c/670d6ffac35ff96b80690d92_Burns-Wilcox-500x500.jpg</t>
  </si>
  <si>
    <t>https://daks2k3a4ib2z.cloudfront.net/66f0cd754043424e6ac8102c/670d6ffa9e1d8b79c86a312d_Guard-500x500.jpg</t>
  </si>
  <si>
    <t>https://daks2k3a4ib2z.cloudfront.net/66f0cd754043424e6ac8102c/670d6ffa9daeea0c9834cae2_Brethren-Mutual-500x500.jpg</t>
  </si>
  <si>
    <t>https://daks2k3a4ib2z.cloudfront.net/66f0cd754043424e6ac8102c/670d6ffaa29b3fc63a32d29a_Bunker-Hill-500x500.jpg</t>
  </si>
  <si>
    <t>https://daks2k3a4ib2z.cloudfront.net/66f0cd754043424e6ac8102c/670d6ffa65612663d076a278_Hanover-500x500.jpg</t>
  </si>
  <si>
    <t>https://daks2k3a4ib2z.cloudfront.net/66f0cd754043424e6ac8102c/670d6ffa214dcbf83e19fcf5_Foremost-Signature-MetLife-500x500.jpg</t>
  </si>
  <si>
    <t>https://daks2k3a4ib2z.cloudfront.net/66f0cd754043424e6ac8102c/670d6ffa2153e467e3130563_Grange-Insurance-500x500.jpg</t>
  </si>
  <si>
    <t>https://daks2k3a4ib2z.cloudfront.net/66f0cd754043424e6ac8102c/670d6ffa5b9692b1b6269dcf_First-Chicago-500x500.jpg</t>
  </si>
  <si>
    <t>https://daks2k3a4ib2z.cloudfront.net/66f0cd754043424e6ac8102c/670d6ffa46647148fc9499f2_Erie-and-Niagara-Insurance-500x500.jpg</t>
  </si>
  <si>
    <t>https://daks2k3a4ib2z.cloudfront.net/66f0cd754043424e6ac8102c/670d6ffabd4a91e7beaedd38_The-Hartford-Flood-500x500.jpg</t>
  </si>
  <si>
    <t>https://daks2k3a4ib2z.cloudfront.net/66f0cd754043424e6ac8102c/670d6ffac7051ec79087ec40_Employers-500x500.jpg</t>
  </si>
  <si>
    <t>https://daks2k3a4ib2z.cloudfront.net/66f0cd754043424e6ac8102c/670d6ffaaade392f3f45b1d0_Farmers-of-Salem-500x500.jpg</t>
  </si>
  <si>
    <t>https://daks2k3a4ib2z.cloudfront.net/66f0cd754043424e6ac8102c/670d6ffad20bd330f79a9bfd_Key-Risk-500x500.jpg</t>
  </si>
  <si>
    <t>https://daks2k3a4ib2z.cloudfront.net/66f0cd754043424e6ac8102c/670d6ff92153e467e31304ad_LWCC-500x500.jpg</t>
  </si>
  <si>
    <t>https://daks2k3a4ib2z.cloudfront.net/66f0cd754043424e6ac8102c/670d6ff99daeea0c9834c955_Frederick-Mutual-Insurance-500x500.jpg</t>
  </si>
  <si>
    <t>https://daks2k3a4ib2z.cloudfront.net/66f0cd754043424e6ac8102c/670d6ff94bb62740bfe61176_Foremost-Flood-500x500.jpg</t>
  </si>
  <si>
    <t>https://daks2k3a4ib2z.cloudfront.net/66f0cd754043424e6ac8102c/670d6ff90d8865d0a691ecb1_Foremost-Specialty-500x500.jpg</t>
  </si>
  <si>
    <t>https://daks2k3a4ib2z.cloudfront.net/66f0cd754043424e6ac8102c/670d6ff90d0eafc0e896f51b_Foremost-Choice-500x500.jpg</t>
  </si>
  <si>
    <t>https://daks2k3a4ib2z.cloudfront.net/66f0cd754043424e6ac8102c/670d6ff943a4cbf134df7ceb_Markel-500x500.jpg</t>
  </si>
  <si>
    <t>https://daks2k3a4ib2z.cloudfront.net/66f0cd754043424e6ac8102c/670d6ff99a22bf65feea6662_MAPFRE-500x500.jpg</t>
  </si>
  <si>
    <t>https://daks2k3a4ib2z.cloudfront.net/66f0cd754043424e6ac8102c/670d6ff9f3f1a5160b279577_The-Hartford-500x500.jpg</t>
  </si>
  <si>
    <t>https://daks2k3a4ib2z.cloudfront.net/66f0cd754043424e6ac8102c/670d6ff94e4b40b73bcac203_Carrier-The-Main-Street-America-Group-500x500.png</t>
  </si>
  <si>
    <t>https://daks2k3a4ib2z.cloudfront.net/66f0cd754043424e6ac8102c/670d6ff9e93ebfc0a3b4c670_Lightspeed-Specialty-Insurance-Solutions.jpg</t>
  </si>
  <si>
    <t>https://daks2k3a4ib2z.cloudfront.net/66f0cd754043424e6ac8102c/670d6ff91593e36762aeb8e4_Carrier-Encompass-1.png</t>
  </si>
  <si>
    <t>https://daks2k3a4ib2z.cloudfront.net/66f0cd754043424e6ac8102c/670d6ff9d9d2ce26cc39e65b_Oregon-Mutual-500x500.jpg</t>
  </si>
  <si>
    <t>https://daks2k3a4ib2z.cloudfront.net/66f0cd754043424e6ac8102c/670d6ff9ed3501b5cf0e8993_Northern-Neck-Insurance-500x500.jpg</t>
  </si>
  <si>
    <t>https://daks2k3a4ib2z.cloudfront.net/66f0cd754043424e6ac8102c/670d6ff955fbc644906ca397_Liberty-Mutual-500x500.jpg</t>
  </si>
  <si>
    <t>https://daks2k3a4ib2z.cloudfront.net/66f0cd754043424e6ac8102c/670d6ff91593e36762aeb8be_KDP-Wood-Products-500x500.jpg</t>
  </si>
  <si>
    <t>https://daks2k3a4ib2z.cloudfront.net/66f0cd754043424e6ac8102c/670d6ff973f9c29f6631524a_Heritage-Insurance-500x500.jpg</t>
  </si>
  <si>
    <t>https://daks2k3a4ib2z.cloudfront.net/66f0cd754043424e6ac8102c/670d6ff94d44b05dc0d3988a_NYCM-Insurance-500x500.jpg</t>
  </si>
  <si>
    <t>https://daks2k3a4ib2z.cloudfront.net/66f0cd754043424e6ac8102c/670d6ff99e1d8b79c86a2fab_Orchid-500x500.jpg</t>
  </si>
  <si>
    <t>https://daks2k3a4ib2z.cloudfront.net/66f0cd754043424e6ac8102c/670d6ff943a4cbf134df7cbb_Kemper-500x500.jpg</t>
  </si>
  <si>
    <t>https://daks2k3a4ib2z.cloudfront.net/66f0cd754043424e6ac8102c/670d6ff90d0eafc0e896f4e3_NMS.jpg</t>
  </si>
  <si>
    <t>https://daks2k3a4ib2z.cloudfront.net/66f0cd754043424e6ac8102c/670d6ff9a29b3fc63a32d129_Jewelers-Mutual-500x500.jpg</t>
  </si>
  <si>
    <t>https://daks2k3a4ib2z.cloudfront.net/66f0cd754043424e6ac8102c/670d6ff9b08c829c1ceaa4ec_Harford-Mutual-500x500.jpg</t>
  </si>
  <si>
    <t>https://daks2k3a4ib2z.cloudfront.net/66f0cd754043424e6ac8102c/670d6ff9f4b23816e2d54929_Openly-500x500.jpg</t>
  </si>
  <si>
    <t>https://daks2k3a4ib2z.cloudfront.net/66f0cd754043424e6ac8102c/670d6ff92153e467e31303d8_Nationwide-500x500.jpg</t>
  </si>
  <si>
    <t>https://daks2k3a4ib2z.cloudfront.net/66f0cd754043424e6ac8102c/670d6ff99daeea0c9834c7fc_Michigan-Insurance-Company-500x500.jpg</t>
  </si>
  <si>
    <t>https://daks2k3a4ib2z.cloudfront.net/66f0cd754043424e6ac8102c/670d6ff849010795adc658b3_Nationwide-Private-Client-500x500.jpg</t>
  </si>
  <si>
    <t>https://daks2k3a4ib2z.cloudfront.net/66f0cd754043424e6ac8102c/670d6ff8132505b0974d87e0_Selective-Flood-500x500.jpg</t>
  </si>
  <si>
    <t>https://daks2k3a4ib2z.cloudfront.net/66f0cd754043424e6ac8102c/670d6ff849010795adc65892_Mercury-Insurance-500x500.jpg</t>
  </si>
  <si>
    <t>https://daks2k3a4ib2z.cloudfront.net/66f0cd754043424e6ac8102c/670d6ff889430a2396e0a521_Rockwood-Casualty-500x500.jpg</t>
  </si>
  <si>
    <t>https://daks2k3a4ib2z.cloudfront.net/66f0cd754043424e6ac8102c/670d6ff8819b3908be2b4e23_Millers-Mutual-500x500.jpg</t>
  </si>
  <si>
    <t>https://daks2k3a4ib2z.cloudfront.net/66f0cd754043424e6ac8102c/670d6ff8debdfa4790b24e33_National-General-Flood-500x500.jpg</t>
  </si>
  <si>
    <t>https://daks2k3a4ib2z.cloudfront.net/66f0cd754043424e6ac8102c/670d6ff86cc4da4f8006184f_Mountain-States.png.jpg</t>
  </si>
  <si>
    <t>https://daks2k3a4ib2z.cloudfront.net/66f0cd754043424e6ac8102c/670d6ff846647148fc949805_Selective-500x500.jpg</t>
  </si>
  <si>
    <t>https://daks2k3a4ib2z.cloudfront.net/66f0cd754043424e6ac8102c/670d6ff8a29b3fc63a32d0c3_Narragansett-Bay-Insurance-500x500.jpg</t>
  </si>
  <si>
    <t>https://daks2k3a4ib2z.cloudfront.net/66f0cd754043424e6ac8102c/670d6ff81c4eeb2ec6e1ba9e_National-General-500x500.jpg</t>
  </si>
  <si>
    <t>https://daks2k3a4ib2z.cloudfront.net/66f0cd754043424e6ac8102c/670d6ff8c35ff96b80690c80_Safeco-Insurance-500x500.jpg</t>
  </si>
  <si>
    <t>https://daks2k3a4ib2z.cloudfront.net/66f0cd754043424e6ac8102c/670d6ff8fcc3fd5664b3a51e_Merchants-500x500.jpg</t>
  </si>
  <si>
    <t>https://daks2k3a4ib2z.cloudfront.net/66f0cd754043424e6ac8102c/670d6ff84be494b295f42189_Utica-First-500x500.jpg</t>
  </si>
  <si>
    <t>https://daks2k3a4ib2z.cloudfront.net/66f0cd754043424e6ac8102c/670d6ff84bb62740bfe610bb_Orion180-500x500.jpg</t>
  </si>
  <si>
    <t>https://daks2k3a4ib2z.cloudfront.net/66f0cd754043424e6ac8102c/670d6ff89e1d8b79c86a2e7c_Rockingham.jpg</t>
  </si>
  <si>
    <t>https://daks2k3a4ib2z.cloudfront.net/66f0cd754043424e6ac8102c/670d6ff8c7051ec79087eadf_UFG-500x500.jpg</t>
  </si>
  <si>
    <t>https://daks2k3a4ib2z.cloudfront.net/66f0cd754043424e6ac8102c/670d6ff88f95ef0e72a717b7_Carrier-Palomar.png</t>
  </si>
  <si>
    <t>https://daks2k3a4ib2z.cloudfront.net/66f0cd754043424e6ac8102c/670d6ff7fcc3fd5664b3a4e0_Utica-National-500x500.jpg</t>
  </si>
  <si>
    <t>https://daks2k3a4ib2z.cloudfront.net/66f0cd754043424e6ac8102c/670d6ff74f3f5677bd58c4eb_Pie-Insurance-500x500.jpg</t>
  </si>
  <si>
    <t>https://daks2k3a4ib2z.cloudfront.net/66f0cd754043424e6ac8102c/670d6ff7557aa418bbde0743_Pacific-Specialty-Insurance--500x500.jpg</t>
  </si>
  <si>
    <t>https://daks2k3a4ib2z.cloudfront.net/66f0cd754043424e6ac8102c/670d6ff7557aa418bbde0740_Plymouth-Rock-Assurance-500x500.jpg</t>
  </si>
  <si>
    <t>https://daks2k3a4ib2z.cloudfront.net/66f0cd754043424e6ac8102c/670d6ff7f3f1a5160b279414_US-Risk-500x500.jpg</t>
  </si>
  <si>
    <t>https://daks2k3a4ib2z.cloudfront.net/66f0cd754043424e6ac8102c/670d6ff70364f94e4dca093a_Vacant-Express-500x500.jpg</t>
  </si>
  <si>
    <t>https://daks2k3a4ib2z.cloudfront.net/66f0cd754043424e6ac8102c/670d6ff74c71de93b88c4d45_Providence-Mutual-500x500.jpg</t>
  </si>
  <si>
    <t>https://daks2k3a4ib2z.cloudfront.net/66f0cd754043424e6ac8102c/670d6ff782e20b0d5901fda3_Philadelphia-Contributionship-500x500.jpg</t>
  </si>
  <si>
    <t>https://daks2k3a4ib2z.cloudfront.net/66f0cd754043424e6ac8102c/670d6ff7b3a896f2201a50d3_Propeller-Insurance-Bond-500x500.jpg</t>
  </si>
  <si>
    <t>https://daks2k3a4ib2z.cloudfront.net/66f0cd754043424e6ac8102c/670d6ff7b9f6b1f5d992c7a4_Stuckey-Company-500x500.jpg</t>
  </si>
  <si>
    <t>https://daks2k3a4ib2z.cloudfront.net/66f0cd754043424e6ac8102c/670d6ff7a29b3fc63a32cff7_Stillwater-500x500.jpg</t>
  </si>
  <si>
    <t>https://daks2k3a4ib2z.cloudfront.net/66f0cd754043424e6ac8102c/670d6ff7a29b3fc63a32cff4_Wright-Flood-500x500.jpg</t>
  </si>
  <si>
    <t>https://daks2k3a4ib2z.cloudfront.net/66f0cd754043424e6ac8102c/670d6ff7d15ef006e514ddca_Swyfft-500x500.jpg</t>
  </si>
  <si>
    <t>https://daks2k3a4ib2z.cloudfront.net/66f0cd754043424e6ac8102c/670d6ff7bd4a91e7beaedba0_Pathpoint-500x500.jpg</t>
  </si>
  <si>
    <t>https://daks2k3a4ib2z.cloudfront.net/66f0cd754043424e6ac8102c/670d6ff765612663d076a003_Transguard-500x500.jpg</t>
  </si>
  <si>
    <t>https://daks2k3a4ib2z.cloudfront.net/66f0cd754043424e6ac8102c/670d6ff74c71de93b88c4d32_XS-Brokers-500x500.jpg</t>
  </si>
  <si>
    <t>https://daks2k3a4ib2z.cloudfront.net/66f0cd754043424e6ac8102c/670d6ff755fbc644906ca112_Westfield-500x500.jpg</t>
  </si>
  <si>
    <t>https://daks2k3a4ib2z.cloudfront.net/66f0cd754043424e6ac8102c/670d6ff76502904d98ddb1ec_SolePro-1-500x500.jpg</t>
  </si>
  <si>
    <t>https://daks2k3a4ib2z.cloudfront.net/66f0cd754043424e6ac8102c/670d6ff7bd4a91e7beaedb8d_Transportation-Risk-Services-500x500.jpg</t>
  </si>
  <si>
    <t>https://daks2k3a4ib2z.cloudfront.net/66f0cd754043424e6ac8102c/670d6ff7c96f2e8d113e3e52_Travelers-500x500.jpg</t>
  </si>
  <si>
    <t>https://daks2k3a4ib2z.cloudfront.net/66f0cd754043424e6ac8102c/670d6ff7c96f2e8d113e3e4f_State-Auto-500x500.jpg</t>
  </si>
  <si>
    <t>https://daks2k3a4ib2z.cloudfront.net/66f0cd754043424e6ac8102c/670d6ff7ed3501b5cf0e87a5_Thimble-500x500.jpg</t>
  </si>
  <si>
    <t>https://daks2k3a4ib2z.cloudfront.net/66f0cd754043424e6ac8102c/670d6ff7b3a896f2201a5095_West-Bend-500x500.jpg</t>
  </si>
  <si>
    <t>https://daks2k3a4ib2z.cloudfront.net/66f0cd754043424e6ac8102c/670d6ff79a22bf65feea652e_Tapco-500x500.jpg</t>
  </si>
  <si>
    <t>https://daks2k3a4ib2z.cloudfront.net/66f0cd754043424e6ac8102c/670d6ff70334f3320bad43fe_Seneca-500x500.jpg</t>
  </si>
  <si>
    <t>https://daks2k3a4ib2z.cloudfront.net/66f0cd754043424e6ac8102c/670d6ff7aade392f3f45b0dc_Victor-Builders-Risk-500x500.jpg</t>
  </si>
  <si>
    <t>https://iroquoisgroup.com/wp-content/uploads/2022/08/Chubb.jpg</t>
  </si>
  <si>
    <t>Alex confrim Novatae Risk Group</t>
  </si>
  <si>
    <t>Logo provided as an email attachment: Chubb_Agribusiness.jpg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</si>
</sst>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Wingdings 2"/>
      <family val="1"/>
      <charset val="2"/>
    </font>
    <font>
      <b/>
      <sz val="11"/>
      <color theme="1"/>
      <name val="Wingdings 2"/>
      <family val="1"/>
      <charset val="2"/>
    </font>
    <font>
      <sz val="11"/>
      <color theme="2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10" borderId="12" applyNumberFormat="0" applyAlignment="0" applyProtection="0"/>
    <xf numFmtId="0" fontId="16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0" fillId="4" borderId="2" xfId="0" applyFill="1" applyBorder="1"/>
    <xf numFmtId="0" fontId="0" fillId="5" borderId="2" xfId="0" applyFill="1" applyBorder="1"/>
    <xf numFmtId="0" fontId="1" fillId="4" borderId="4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6" borderId="2" xfId="0" applyFill="1" applyBorder="1"/>
    <xf numFmtId="0" fontId="0" fillId="4" borderId="5" xfId="0" applyFill="1" applyBorder="1"/>
    <xf numFmtId="0" fontId="0" fillId="2" borderId="0" xfId="0" applyFill="1"/>
    <xf numFmtId="0" fontId="0" fillId="7" borderId="0" xfId="0" applyFill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3" fillId="7" borderId="2" xfId="0" applyFont="1" applyFill="1" applyBorder="1"/>
    <xf numFmtId="0" fontId="3" fillId="7" borderId="3" xfId="0" applyFont="1" applyFill="1" applyBorder="1"/>
    <xf numFmtId="0" fontId="3" fillId="7" borderId="1" xfId="0" applyFont="1" applyFill="1" applyBorder="1"/>
    <xf numFmtId="0" fontId="3" fillId="0" borderId="1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9" borderId="0" xfId="0" applyFont="1" applyFill="1"/>
    <xf numFmtId="0" fontId="4" fillId="8" borderId="0" xfId="0" applyFont="1" applyFill="1"/>
    <xf numFmtId="0" fontId="1" fillId="2" borderId="4" xfId="0" applyFont="1" applyFill="1" applyBorder="1" applyAlignment="1">
      <alignment horizontal="center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5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6" fillId="7" borderId="0" xfId="0" applyFont="1" applyFill="1"/>
    <xf numFmtId="0" fontId="6" fillId="0" borderId="0" xfId="0" applyFont="1"/>
    <xf numFmtId="0" fontId="6" fillId="2" borderId="0" xfId="0" applyFont="1" applyFill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4" xfId="0" applyFont="1" applyBorder="1" applyAlignment="1">
      <alignment horizontal="left" wrapText="1"/>
    </xf>
    <xf numFmtId="0" fontId="7" fillId="0" borderId="0" xfId="0" applyFont="1" applyAlignment="1">
      <alignment wrapText="1"/>
    </xf>
    <xf numFmtId="0" fontId="7" fillId="7" borderId="0" xfId="0" applyFont="1" applyFill="1"/>
    <xf numFmtId="0" fontId="7" fillId="2" borderId="0" xfId="0" applyFont="1" applyFill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7" borderId="7" xfId="0" applyFont="1" applyFill="1" applyBorder="1"/>
    <xf numFmtId="0" fontId="3" fillId="7" borderId="8" xfId="0" applyFont="1" applyFill="1" applyBorder="1"/>
    <xf numFmtId="0" fontId="3" fillId="7" borderId="4" xfId="0" applyFont="1" applyFill="1" applyBorder="1"/>
    <xf numFmtId="0" fontId="3" fillId="2" borderId="9" xfId="0" applyFont="1" applyFill="1" applyBorder="1"/>
    <xf numFmtId="0" fontId="3" fillId="2" borderId="11" xfId="0" applyFont="1" applyFill="1" applyBorder="1"/>
    <xf numFmtId="0" fontId="3" fillId="2" borderId="10" xfId="0" applyFont="1" applyFill="1" applyBorder="1"/>
    <xf numFmtId="0" fontId="3" fillId="7" borderId="4" xfId="0" applyFont="1" applyFill="1" applyBorder="1" applyAlignment="1">
      <alignment wrapText="1"/>
    </xf>
    <xf numFmtId="0" fontId="0" fillId="4" borderId="7" xfId="0" applyFill="1" applyBorder="1"/>
    <xf numFmtId="0" fontId="0" fillId="4" borderId="9" xfId="0" applyFill="1" applyBorder="1"/>
    <xf numFmtId="0" fontId="0" fillId="4" borderId="1" xfId="0" applyFill="1" applyBorder="1"/>
    <xf numFmtId="0" fontId="10" fillId="2" borderId="0" xfId="0" applyFont="1" applyFill="1"/>
    <xf numFmtId="0" fontId="11" fillId="10" borderId="12" xfId="1"/>
    <xf numFmtId="0" fontId="11" fillId="10" borderId="12" xfId="1" applyAlignment="1">
      <alignment horizontal="center" wrapText="1"/>
    </xf>
    <xf numFmtId="0" fontId="3" fillId="7" borderId="9" xfId="0" applyFont="1" applyFill="1" applyBorder="1"/>
    <xf numFmtId="0" fontId="3" fillId="7" borderId="11" xfId="0" applyFont="1" applyFill="1" applyBorder="1"/>
    <xf numFmtId="0" fontId="3" fillId="7" borderId="10" xfId="0" applyFont="1" applyFill="1" applyBorder="1"/>
    <xf numFmtId="0" fontId="12" fillId="2" borderId="2" xfId="0" applyFont="1" applyFill="1" applyBorder="1"/>
    <xf numFmtId="0" fontId="12" fillId="2" borderId="3" xfId="0" applyFont="1" applyFill="1" applyBorder="1"/>
    <xf numFmtId="0" fontId="12" fillId="2" borderId="1" xfId="0" applyFont="1" applyFill="1" applyBorder="1"/>
    <xf numFmtId="0" fontId="13" fillId="2" borderId="1" xfId="0" applyFont="1" applyFill="1" applyBorder="1" applyAlignment="1">
      <alignment horizontal="center" wrapText="1"/>
    </xf>
    <xf numFmtId="0" fontId="13" fillId="2" borderId="4" xfId="0" applyFont="1" applyFill="1" applyBorder="1" applyAlignment="1">
      <alignment horizontal="center" wrapText="1"/>
    </xf>
    <xf numFmtId="0" fontId="1" fillId="0" borderId="0" xfId="0" applyFont="1"/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11" borderId="1" xfId="0" applyFont="1" applyFill="1" applyBorder="1"/>
    <xf numFmtId="0" fontId="14" fillId="2" borderId="0" xfId="0" applyFont="1" applyFill="1"/>
    <xf numFmtId="0" fontId="7" fillId="6" borderId="2" xfId="0" applyFont="1" applyFill="1" applyBorder="1"/>
    <xf numFmtId="0" fontId="0" fillId="2" borderId="1" xfId="0" applyFill="1" applyBorder="1"/>
    <xf numFmtId="0" fontId="0" fillId="0" borderId="1" xfId="0" applyBorder="1"/>
    <xf numFmtId="0" fontId="3" fillId="2" borderId="7" xfId="0" applyFont="1" applyFill="1" applyBorder="1"/>
    <xf numFmtId="0" fontId="0" fillId="6" borderId="5" xfId="0" applyFill="1" applyBorder="1"/>
    <xf numFmtId="0" fontId="7" fillId="6" borderId="1" xfId="0" applyFont="1" applyFill="1" applyBorder="1"/>
    <xf numFmtId="0" fontId="3" fillId="7" borderId="0" xfId="0" applyFont="1" applyFill="1"/>
    <xf numFmtId="0" fontId="3" fillId="7" borderId="13" xfId="0" applyFont="1" applyFill="1" applyBorder="1"/>
    <xf numFmtId="0" fontId="9" fillId="7" borderId="0" xfId="0" applyFont="1" applyFill="1"/>
    <xf numFmtId="0" fontId="15" fillId="7" borderId="0" xfId="0" applyFont="1" applyFill="1"/>
    <xf numFmtId="0" fontId="3" fillId="2" borderId="8" xfId="0" applyFont="1" applyFill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wrapText="1"/>
    </xf>
    <xf numFmtId="0" fontId="10" fillId="7" borderId="0" xfId="0" applyFont="1" applyFill="1"/>
    <xf numFmtId="0" fontId="3" fillId="7" borderId="10" xfId="0" applyFont="1" applyFill="1" applyBorder="1" applyAlignment="1">
      <alignment wrapText="1"/>
    </xf>
    <xf numFmtId="0" fontId="3" fillId="12" borderId="2" xfId="0" applyFont="1" applyFill="1" applyBorder="1"/>
    <xf numFmtId="0" fontId="3" fillId="12" borderId="3" xfId="0" applyFont="1" applyFill="1" applyBorder="1"/>
    <xf numFmtId="0" fontId="3" fillId="12" borderId="1" xfId="0" applyFont="1" applyFill="1" applyBorder="1"/>
    <xf numFmtId="0" fontId="3" fillId="12" borderId="1" xfId="0" applyFont="1" applyFill="1" applyBorder="1" applyAlignment="1">
      <alignment wrapText="1"/>
    </xf>
    <xf numFmtId="0" fontId="1" fillId="2" borderId="0" xfId="0" applyFont="1" applyFill="1"/>
    <xf numFmtId="0" fontId="1" fillId="3" borderId="14" xfId="0" applyFont="1" applyFill="1" applyBorder="1" applyAlignment="1">
      <alignment horizontal="center" wrapText="1"/>
    </xf>
    <xf numFmtId="0" fontId="0" fillId="3" borderId="14" xfId="0" applyFill="1" applyBorder="1" applyAlignment="1">
      <alignment horizontal="left" wrapText="1"/>
    </xf>
    <xf numFmtId="0" fontId="1" fillId="4" borderId="8" xfId="0" applyFont="1" applyFill="1" applyBorder="1" applyAlignment="1">
      <alignment horizontal="center" wrapText="1"/>
    </xf>
    <xf numFmtId="0" fontId="0" fillId="4" borderId="15" xfId="0" applyFill="1" applyBorder="1"/>
    <xf numFmtId="0" fontId="0" fillId="6" borderId="15" xfId="0" applyFill="1" applyBorder="1"/>
    <xf numFmtId="0" fontId="0" fillId="5" borderId="15" xfId="0" applyFill="1" applyBorder="1"/>
    <xf numFmtId="0" fontId="1" fillId="4" borderId="3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4" borderId="16" xfId="0" applyFill="1" applyBorder="1"/>
    <xf numFmtId="0" fontId="0" fillId="6" borderId="16" xfId="0" applyFill="1" applyBorder="1"/>
    <xf numFmtId="0" fontId="1" fillId="4" borderId="17" xfId="0" applyFont="1" applyFill="1" applyBorder="1" applyAlignment="1">
      <alignment horizontal="center" wrapText="1"/>
    </xf>
    <xf numFmtId="0" fontId="0" fillId="4" borderId="17" xfId="0" applyFill="1" applyBorder="1"/>
    <xf numFmtId="0" fontId="0" fillId="6" borderId="17" xfId="0" applyFill="1" applyBorder="1"/>
    <xf numFmtId="0" fontId="0" fillId="5" borderId="17" xfId="0" applyFill="1" applyBorder="1"/>
    <xf numFmtId="0" fontId="5" fillId="2" borderId="0" xfId="0" applyFont="1" applyFill="1"/>
    <xf numFmtId="0" fontId="14" fillId="7" borderId="0" xfId="0" applyFont="1" applyFill="1"/>
    <xf numFmtId="0" fontId="3" fillId="7" borderId="14" xfId="0" applyFont="1" applyFill="1" applyBorder="1"/>
    <xf numFmtId="0" fontId="0" fillId="6" borderId="9" xfId="0" applyFill="1" applyBorder="1"/>
    <xf numFmtId="0" fontId="7" fillId="3" borderId="1" xfId="0" applyFont="1" applyFill="1" applyBorder="1" applyAlignment="1">
      <alignment horizontal="left" wrapText="1"/>
    </xf>
    <xf numFmtId="0" fontId="1" fillId="4" borderId="0" xfId="0" applyFont="1" applyFill="1"/>
    <xf numFmtId="0" fontId="16" fillId="0" borderId="0" xfId="2"/>
    <xf numFmtId="0" fontId="16" fillId="0" borderId="0" xfId="2" applyFill="1"/>
    <xf numFmtId="0" fontId="16" fillId="0" borderId="0" xfId="2" applyAlignment="1">
      <alignment wrapText="1"/>
    </xf>
    <xf numFmtId="0" fontId="0" fillId="0" borderId="0" xfId="0" applyAlignment="1">
      <alignment horizontal="left"/>
    </xf>
    <xf numFmtId="0" fontId="16" fillId="11" borderId="0" xfId="2" applyFill="1"/>
    <xf numFmtId="0" fontId="16" fillId="0" borderId="0" xfId="2" applyAlignment="1">
      <alignment horizontal="left"/>
    </xf>
    <xf numFmtId="0" fontId="1" fillId="11" borderId="0" xfId="0" applyFont="1" applyFill="1" applyAlignment="1">
      <alignment horizontal="left"/>
    </xf>
    <xf numFmtId="0" fontId="2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FBD1F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58</xdr:col>
      <xdr:colOff>0</xdr:colOff>
      <xdr:row>0</xdr:row>
      <xdr:rowOff>100013</xdr:rowOff>
    </xdr:from>
    <xdr:ext cx="2581275" cy="50268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40AC06A-DAE0-4387-968A-BAE53A0D7AD0}"/>
            </a:ext>
          </a:extLst>
        </xdr:cNvPr>
        <xdr:cNvSpPr txBox="1"/>
      </xdr:nvSpPr>
      <xdr:spPr>
        <a:xfrm>
          <a:off x="35732357" y="100013"/>
          <a:ext cx="2581275" cy="502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58</xdr:col>
      <xdr:colOff>0</xdr:colOff>
      <xdr:row>0</xdr:row>
      <xdr:rowOff>100013</xdr:rowOff>
    </xdr:from>
    <xdr:ext cx="2581275" cy="50268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D2D6A9-1A9E-4DF0-AD1A-18FEEDEB8764}"/>
            </a:ext>
          </a:extLst>
        </xdr:cNvPr>
        <xdr:cNvSpPr txBox="1"/>
      </xdr:nvSpPr>
      <xdr:spPr>
        <a:xfrm>
          <a:off x="40852725" y="100013"/>
          <a:ext cx="2581275" cy="502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Meiser" id="{AB0C3845-547D-4EF0-A952-4BDC3DB7734E}" userId="S::ameiser@iroquoisgroup.com::e240ea46-679a-4932-a4c5-f41ae1b8e8a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8" dT="2024-06-28T15:46:09.01" personId="{AB0C3845-547D-4EF0-A952-4BDC3DB7734E}" id="{5468D2E7-62B9-4CF1-B2AA-651312EFE018}">
    <text>Matt Ward will confirm in July</text>
  </threadedComment>
  <threadedComment ref="AZ28" dT="2024-06-28T15:45:25.54" personId="{AB0C3845-547D-4EF0-A952-4BDC3DB7734E}" id="{49389A7F-BACF-4CBA-BF8C-18DDF908810D}">
    <text>Matt Ward will confirm in July</text>
  </threadedComment>
  <threadedComment ref="BD30" dT="2024-06-04T20:47:59.06" personId="{AB0C3845-547D-4EF0-A952-4BDC3DB7734E}" id="{163A101C-E23F-4A99-9B27-62C6DE46AD4E}">
    <text xml:space="preserve">For NY only they are writing under the name Palisades.
</text>
  </threadedComment>
  <threadedComment ref="D61" dT="2024-06-12T13:14:47.21" personId="{AB0C3845-547D-4EF0-A952-4BDC3DB7734E}" id="{58EBB6CD-2267-4EC5-BD37-C4165E926800}">
    <text xml:space="preserve">This was previously Diamond State Group </text>
  </threadedComment>
  <threadedComment ref="AM63" dT="2024-01-09T00:38:40.98" personId="{AB0C3845-547D-4EF0-A952-4BDC3DB7734E}" id="{CCEE4B92-9BC5-41CB-AEC8-EA1CFDB0FDB6}">
    <text xml:space="preserve">Grange goes by “Integrity” in Minnesota (though the logo is the same).
</text>
  </threadedComment>
  <threadedComment ref="U95" dT="2023-09-14T18:09:27.64" personId="{AB0C3845-547D-4EF0-A952-4BDC3DB7734E}" id="{4A3F88DF-14B9-481A-817B-B465FCAF5B3D}">
    <text>This is the name of Donegal in TX</text>
  </threadedComment>
  <threadedComment ref="AY110" dT="2024-06-04T20:58:53.45" personId="{AB0C3845-547D-4EF0-A952-4BDC3DB7734E}" id="{D9D6ECD5-07A1-4A29-9457-BCFED63AC5F7}">
    <text>Associated with Bunker Hill</text>
  </threadedComment>
  <threadedComment ref="AY110" dT="2024-06-12T15:52:17.28" personId="{AB0C3845-547D-4EF0-A952-4BDC3DB7734E}" id="{71CBD5F4-38CA-4F31-A14C-9A798AB01DA4}" parentId="{D9D6ECD5-07A1-4A29-9457-BCFED63AC5F7}">
    <text>Kevin confirmed we do not want a link on the website.</text>
  </threadedComment>
  <threadedComment ref="AY137" dT="2024-05-28T14:36:23.45" personId="{AB0C3845-547D-4EF0-A952-4BDC3DB7734E}" id="{67AB434D-9C7F-4AF9-90BA-DE030C71AF55}">
    <text>Matt Ward: Swyftt PL (home) is only available in MA, FL, and TX. Remove from Commercial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ateauto.com/" TargetMode="External"/><Relationship Id="rId299" Type="http://schemas.openxmlformats.org/officeDocument/2006/relationships/hyperlink" Target="https://daks2k3a4ib2z.cloudfront.net/66f0cd754043424e6ac8102c/670d6ff99a22bf65feea6662_MAPFRE-500x500.jpg" TargetMode="External"/><Relationship Id="rId21" Type="http://schemas.openxmlformats.org/officeDocument/2006/relationships/hyperlink" Target="https://www.bristolwest.com/" TargetMode="External"/><Relationship Id="rId63" Type="http://schemas.openxmlformats.org/officeDocument/2006/relationships/hyperlink" Target="https://www.thehartford.com/" TargetMode="External"/><Relationship Id="rId159" Type="http://schemas.openxmlformats.org/officeDocument/2006/relationships/hyperlink" Target="https://www.plymouthrock.com/" TargetMode="External"/><Relationship Id="rId170" Type="http://schemas.openxmlformats.org/officeDocument/2006/relationships/hyperlink" Target="https://daks2k3a4ib2z.cloudfront.net/66f0cd754043424e6ac8102c/670d6ffbf683560b776946ff_Amtrust-500x500.jpg" TargetMode="External"/><Relationship Id="rId226" Type="http://schemas.openxmlformats.org/officeDocument/2006/relationships/hyperlink" Target="https://daks2k3a4ib2z.cloudfront.net/66f0cd754043424e6ac8102c/670d6ff7bd4a91e7beaedb8d_Transportation-Risk-Services-500x500.jpg" TargetMode="External"/><Relationship Id="rId268" Type="http://schemas.openxmlformats.org/officeDocument/2006/relationships/hyperlink" Target="https://daks2k3a4ib2z.cloudfront.net/66f0cd754043424e6ac8102c/670d6ff9a29b3fc63a32d129_Jewelers-Mutual-500x500.jpg" TargetMode="External"/><Relationship Id="rId32" Type="http://schemas.openxmlformats.org/officeDocument/2006/relationships/hyperlink" Target="https://collectinsure.com/" TargetMode="External"/><Relationship Id="rId74" Type="http://schemas.openxmlformats.org/officeDocument/2006/relationships/hyperlink" Target="https://lsins.com/" TargetMode="External"/><Relationship Id="rId128" Type="http://schemas.openxmlformats.org/officeDocument/2006/relationships/hyperlink" Target="https://www.thimble.com/" TargetMode="External"/><Relationship Id="rId5" Type="http://schemas.openxmlformats.org/officeDocument/2006/relationships/hyperlink" Target="https://www.aig.com/individual/insurance/private-client-group" TargetMode="External"/><Relationship Id="rId181" Type="http://schemas.openxmlformats.org/officeDocument/2006/relationships/hyperlink" Target="https://daks2k3a4ib2z.cloudfront.net/66f0cd754043424e6ac8102c/670d702794bdc4d2cc47529c_Bigfoot-500x500.jpg" TargetMode="External"/><Relationship Id="rId237" Type="http://schemas.openxmlformats.org/officeDocument/2006/relationships/hyperlink" Target="https://daks2k3a4ib2z.cloudfront.net/66f0cd754043424e6ac8102c/670d6ffa214dcbf83e19fcf5_Foremost-Signature-MetLife-500x500.jpg" TargetMode="External"/><Relationship Id="rId279" Type="http://schemas.openxmlformats.org/officeDocument/2006/relationships/hyperlink" Target="https://daks2k3a4ib2z.cloudfront.net/66f0cd754043424e6ac8102c/670d6ff74c71de93b88c4d45_Providence-Mutual-500x500.jpg" TargetMode="External"/><Relationship Id="rId43" Type="http://schemas.openxmlformats.org/officeDocument/2006/relationships/hyperlink" Target="https://www.firstchicagoinsurance.com/" TargetMode="External"/><Relationship Id="rId139" Type="http://schemas.openxmlformats.org/officeDocument/2006/relationships/hyperlink" Target="https://www.uticanational.com/" TargetMode="External"/><Relationship Id="rId290" Type="http://schemas.openxmlformats.org/officeDocument/2006/relationships/hyperlink" Target="https://daks2k3a4ib2z.cloudfront.net/66f0cd754043424e6ac8102c/670d6ffad20bd330f79a9bfd_Key-Risk-500x500.jpg" TargetMode="External"/><Relationship Id="rId304" Type="http://schemas.openxmlformats.org/officeDocument/2006/relationships/hyperlink" Target="https://daks2k3a4ib2z.cloudfront.net/66f0cd754043424e6ac8102c/670d6ff8819b3908be2b4e23_Millers-Mutual-500x500.jpg" TargetMode="External"/><Relationship Id="rId85" Type="http://schemas.openxmlformats.org/officeDocument/2006/relationships/hyperlink" Target="https://www.msig-nm.com/home" TargetMode="External"/><Relationship Id="rId150" Type="http://schemas.openxmlformats.org/officeDocument/2006/relationships/hyperlink" Target="https://www.mapfreinsurance.com/" TargetMode="External"/><Relationship Id="rId192" Type="http://schemas.openxmlformats.org/officeDocument/2006/relationships/hyperlink" Target="https://daks2k3a4ib2z.cloudfront.net/66f0cd754043424e6ac8102c/670d6ffbc96f2e8d113e430b_CNA-500x500.jpg" TargetMode="External"/><Relationship Id="rId206" Type="http://schemas.openxmlformats.org/officeDocument/2006/relationships/hyperlink" Target="https://daks2k3a4ib2z.cloudfront.net/66f0cd754043424e6ac8102c/670d6ff91593e36762aeb8e4_Carrier-Encompass-1.png" TargetMode="External"/><Relationship Id="rId248" Type="http://schemas.openxmlformats.org/officeDocument/2006/relationships/hyperlink" Target="https://daks2k3a4ib2z.cloudfront.net/66f0cd754043424e6ac8102c/670d6ff7d15ef006e514ddca_Swyfft-500x500.jpg" TargetMode="External"/><Relationship Id="rId12" Type="http://schemas.openxmlformats.org/officeDocument/2006/relationships/hyperlink" Target="https://amtrustfinancial.com/" TargetMode="External"/><Relationship Id="rId108" Type="http://schemas.openxmlformats.org/officeDocument/2006/relationships/hyperlink" Target="https://rockingham.insure/?utm_source=website&amp;utm_medium=logo&amp;utm_campaign=premier_agency_partner" TargetMode="External"/><Relationship Id="rId315" Type="http://schemas.openxmlformats.org/officeDocument/2006/relationships/hyperlink" Target="https://daks2k3a4ib2z.cloudfront.net/66f0cd754043424e6ac8102c/670d6ff99e1d8b79c86a2fab_Orchid-500x500.jpg" TargetMode="External"/><Relationship Id="rId54" Type="http://schemas.openxmlformats.org/officeDocument/2006/relationships/hyperlink" Target="https://www.grangeinsurance.com/" TargetMode="External"/><Relationship Id="rId96" Type="http://schemas.openxmlformats.org/officeDocument/2006/relationships/hyperlink" Target="https://www.oregonmutual.com/" TargetMode="External"/><Relationship Id="rId161" Type="http://schemas.openxmlformats.org/officeDocument/2006/relationships/hyperlink" Target="https://daks2k3a4ib2z.cloudfront.net/66f0cd754043424e6ac8102c/670d6ffd73f9c29f6631563b_Acadia-Insurance-500x500.jpg" TargetMode="External"/><Relationship Id="rId217" Type="http://schemas.openxmlformats.org/officeDocument/2006/relationships/hyperlink" Target="https://daks2k3a4ib2z.cloudfront.net/66f0cd754043424e6ac8102c/670d6ff7fcc3fd5664b3a4e0_Utica-National-500x500.jpg" TargetMode="External"/><Relationship Id="rId259" Type="http://schemas.openxmlformats.org/officeDocument/2006/relationships/hyperlink" Target="https://daks2k3a4ib2z.cloudfront.net/66f0cd754043424e6ac8102c/670d6ffa65612663d076a278_Hanover-500x500.jpg" TargetMode="External"/><Relationship Id="rId23" Type="http://schemas.openxmlformats.org/officeDocument/2006/relationships/hyperlink" Target="https://marketplace.btisinc.com/" TargetMode="External"/><Relationship Id="rId119" Type="http://schemas.openxmlformats.org/officeDocument/2006/relationships/hyperlink" Target="https://www.stateauto.com/" TargetMode="External"/><Relationship Id="rId270" Type="http://schemas.openxmlformats.org/officeDocument/2006/relationships/hyperlink" Target="https://daks2k3a4ib2z.cloudfront.net/66f0cd754043424e6ac8102c/670d6ff943a4cbf134df7cbb_Kemper-500x500.jpg" TargetMode="External"/><Relationship Id="rId65" Type="http://schemas.openxmlformats.org/officeDocument/2006/relationships/hyperlink" Target="https://www.thehartford.com/" TargetMode="External"/><Relationship Id="rId130" Type="http://schemas.openxmlformats.org/officeDocument/2006/relationships/hyperlink" Target="https://www.iatinsurancegroup.com/products-solutions/commercial/transportation" TargetMode="External"/><Relationship Id="rId172" Type="http://schemas.openxmlformats.org/officeDocument/2006/relationships/hyperlink" Target="https://daks2k3a4ib2z.cloudfront.net/66f0cd754043424e6ac8102c/670d6ffb8e0c075d388d7469_ASI-Flood-500x500.jpg" TargetMode="External"/><Relationship Id="rId228" Type="http://schemas.openxmlformats.org/officeDocument/2006/relationships/hyperlink" Target="https://daks2k3a4ib2z.cloudfront.net/66f0cd754043424e6ac8102c/670d6ff7ed3501b5cf0e87a5_Thimble-500x500.jpg" TargetMode="External"/><Relationship Id="rId281" Type="http://schemas.openxmlformats.org/officeDocument/2006/relationships/hyperlink" Target="https://daks2k3a4ib2z.cloudfront.net/66f0cd754043424e6ac8102c/670d6ffc1593e36762aebb3d_POM.jpg" TargetMode="External"/><Relationship Id="rId34" Type="http://schemas.openxmlformats.org/officeDocument/2006/relationships/hyperlink" Target="https://crcgroup.com/" TargetMode="External"/><Relationship Id="rId55" Type="http://schemas.openxmlformats.org/officeDocument/2006/relationships/hyperlink" Target="https://www.grangeinsurance.com/" TargetMode="External"/><Relationship Id="rId76" Type="http://schemas.openxmlformats.org/officeDocument/2006/relationships/hyperlink" Target="https://msainsurance.com/" TargetMode="External"/><Relationship Id="rId97" Type="http://schemas.openxmlformats.org/officeDocument/2006/relationships/hyperlink" Target="https://orion180.com/" TargetMode="External"/><Relationship Id="rId120" Type="http://schemas.openxmlformats.org/officeDocument/2006/relationships/hyperlink" Target="https://stillwaterinsurance.com/" TargetMode="External"/><Relationship Id="rId141" Type="http://schemas.openxmlformats.org/officeDocument/2006/relationships/hyperlink" Target="https://vacantexpress.com/" TargetMode="External"/><Relationship Id="rId7" Type="http://schemas.openxmlformats.org/officeDocument/2006/relationships/hyperlink" Target="https://www.aeiginsurance.com/" TargetMode="External"/><Relationship Id="rId162" Type="http://schemas.openxmlformats.org/officeDocument/2006/relationships/hyperlink" Target="https://daks2k3a4ib2z.cloudfront.net/66f0cd754043424e6ac8102c/670d6ffbb08c829c1ceaa7e2_Adirondack-Insurance-Exchange-500x500.jpg" TargetMode="External"/><Relationship Id="rId183" Type="http://schemas.openxmlformats.org/officeDocument/2006/relationships/hyperlink" Target="https://daks2k3a4ib2z.cloudfront.net/66f0cd754043424e6ac8102c/670d6ffaf4b23816e2d549bc_Bristol-West-500x500.jpg" TargetMode="External"/><Relationship Id="rId218" Type="http://schemas.openxmlformats.org/officeDocument/2006/relationships/hyperlink" Target="https://daks2k3a4ib2z.cloudfront.net/66f0cd754043424e6ac8102c/670d6ff7fcc3fd5664b3a4e0_Utica-National-500x500.jpg" TargetMode="External"/><Relationship Id="rId239" Type="http://schemas.openxmlformats.org/officeDocument/2006/relationships/hyperlink" Target="https://daks2k3a4ib2z.cloudfront.net/66f0cd754043424e6ac8102c/670d6ff90d8865d0a691ecb1_Foremost-Specialty-500x500.jpg" TargetMode="External"/><Relationship Id="rId250" Type="http://schemas.openxmlformats.org/officeDocument/2006/relationships/hyperlink" Target="https://daks2k3a4ib2z.cloudfront.net/66f0cd754043424e6ac8102c/670d6ff7b9f6b1f5d992c7a4_Stuckey-Company-500x500.jpg" TargetMode="External"/><Relationship Id="rId271" Type="http://schemas.openxmlformats.org/officeDocument/2006/relationships/hyperlink" Target="https://daks2k3a4ib2z.cloudfront.net/66f0cd754043424e6ac8102c/670d6ff943a4cbf134df7cbb_Kemper-500x500.jpg" TargetMode="External"/><Relationship Id="rId292" Type="http://schemas.openxmlformats.org/officeDocument/2006/relationships/hyperlink" Target="https://daks2k3a4ib2z.cloudfront.net/66f0cd754043424e6ac8102c/670d6ff9e93ebfc0a3b4c670_Lightspeed-Specialty-Insurance-Solutions.jpg" TargetMode="External"/><Relationship Id="rId306" Type="http://schemas.openxmlformats.org/officeDocument/2006/relationships/hyperlink" Target="https://daks2k3a4ib2z.cloudfront.net/66f0cd754043424e6ac8102c/670d6ff8a29b3fc63a32d0c3_Narragansett-Bay-Insurance-500x500.jpg" TargetMode="External"/><Relationship Id="rId24" Type="http://schemas.openxmlformats.org/officeDocument/2006/relationships/hyperlink" Target="https://www.buildersmutual.com/" TargetMode="External"/><Relationship Id="rId45" Type="http://schemas.openxmlformats.org/officeDocument/2006/relationships/hyperlink" Target="https://www.foremost.com/products/home/" TargetMode="External"/><Relationship Id="rId66" Type="http://schemas.openxmlformats.org/officeDocument/2006/relationships/hyperlink" Target="https://www.heritagepci.com/" TargetMode="External"/><Relationship Id="rId87" Type="http://schemas.openxmlformats.org/officeDocument/2006/relationships/hyperlink" Target="https://nationalgeneral.com/" TargetMode="External"/><Relationship Id="rId110" Type="http://schemas.openxmlformats.org/officeDocument/2006/relationships/hyperlink" Target="https://www.safeco.com/" TargetMode="External"/><Relationship Id="rId131" Type="http://schemas.openxmlformats.org/officeDocument/2006/relationships/hyperlink" Target="https://www.travelers.com/" TargetMode="External"/><Relationship Id="rId152" Type="http://schemas.openxmlformats.org/officeDocument/2006/relationships/hyperlink" Target="https://www.chubbagribusiness.com/d/ca/" TargetMode="External"/><Relationship Id="rId173" Type="http://schemas.openxmlformats.org/officeDocument/2006/relationships/hyperlink" Target="https://daks2k3a4ib2z.cloudfront.net/66f0cd754043424e6ac8102c/670d6ffb9a22bf65feea678c_Aspyre-500x500.jpg" TargetMode="External"/><Relationship Id="rId194" Type="http://schemas.openxmlformats.org/officeDocument/2006/relationships/hyperlink" Target="https://daks2k3a4ib2z.cloudfront.net/66f0cd754043424e6ac8102c/670d6ffbe93ebfc0a3b4c7ef_Coastline-BOP-Velocity-Risk.jpg" TargetMode="External"/><Relationship Id="rId208" Type="http://schemas.openxmlformats.org/officeDocument/2006/relationships/hyperlink" Target="https://daks2k3a4ib2z.cloudfront.net/66f0cd754043424e6ac8102c/670d6ffaaade392f3f45b1d0_Farmers-of-Salem-500x500.jpg" TargetMode="External"/><Relationship Id="rId229" Type="http://schemas.openxmlformats.org/officeDocument/2006/relationships/hyperlink" Target="https://daks2k3a4ib2z.cloudfront.net/66f0cd754043424e6ac8102c/670d6ff7ed3501b5cf0e87a5_Thimble-500x500.jpg" TargetMode="External"/><Relationship Id="rId240" Type="http://schemas.openxmlformats.org/officeDocument/2006/relationships/hyperlink" Target="https://daks2k3a4ib2z.cloudfront.net/66f0cd754043424e6ac8102c/670d6ff90d8865d0a691ecb1_Foremost-Specialty-500x500.jpg" TargetMode="External"/><Relationship Id="rId261" Type="http://schemas.openxmlformats.org/officeDocument/2006/relationships/hyperlink" Target="https://daks2k3a4ib2z.cloudfront.net/66f0cd754043424e6ac8102c/670d6ffa65612663d076a278_Hanover-500x500.jpg" TargetMode="External"/><Relationship Id="rId14" Type="http://schemas.openxmlformats.org/officeDocument/2006/relationships/hyperlink" Target="https://www.assurant.com/" TargetMode="External"/><Relationship Id="rId35" Type="http://schemas.openxmlformats.org/officeDocument/2006/relationships/hyperlink" Target="https://www.getdelos.com/" TargetMode="External"/><Relationship Id="rId56" Type="http://schemas.openxmlformats.org/officeDocument/2006/relationships/hyperlink" Target="https://www.guard.com/" TargetMode="External"/><Relationship Id="rId77" Type="http://schemas.openxmlformats.org/officeDocument/2006/relationships/hyperlink" Target="https://msainsurance.com/" TargetMode="External"/><Relationship Id="rId100" Type="http://schemas.openxmlformats.org/officeDocument/2006/relationships/hyperlink" Target="https://plmr.com/" TargetMode="External"/><Relationship Id="rId282" Type="http://schemas.openxmlformats.org/officeDocument/2006/relationships/hyperlink" Target="https://daks2k3a4ib2z.cloudfront.net/66f0cd754043424e6ac8102c/670d6ff7557aa418bbde0740_Plymouth-Rock-Assurance-500x500.jpg" TargetMode="External"/><Relationship Id="rId317" Type="http://schemas.openxmlformats.org/officeDocument/2006/relationships/hyperlink" Target="https://daks2k3a4ib2z.cloudfront.net/66f0cd754043424e6ac8102c/670d6ff84bb62740bfe610bb_Orion180-500x500.jpg" TargetMode="External"/><Relationship Id="rId8" Type="http://schemas.openxmlformats.org/officeDocument/2006/relationships/hyperlink" Target="https://www.amig.com/" TargetMode="External"/><Relationship Id="rId98" Type="http://schemas.openxmlformats.org/officeDocument/2006/relationships/hyperlink" Target="https://orion180.com/" TargetMode="External"/><Relationship Id="rId121" Type="http://schemas.openxmlformats.org/officeDocument/2006/relationships/hyperlink" Target="https://www.stuckey.com/" TargetMode="External"/><Relationship Id="rId142" Type="http://schemas.openxmlformats.org/officeDocument/2006/relationships/hyperlink" Target="https://www.victorinsuranceus.com/Default.aspx" TargetMode="External"/><Relationship Id="rId163" Type="http://schemas.openxmlformats.org/officeDocument/2006/relationships/hyperlink" Target="https://daks2k3a4ib2z.cloudfront.net/66f0cd754043424e6ac8102c/670d6ffb0d0eafc0e896f691_Aegis-500x500.jpg" TargetMode="External"/><Relationship Id="rId184" Type="http://schemas.openxmlformats.org/officeDocument/2006/relationships/hyperlink" Target="https://daks2k3a4ib2z.cloudfront.net/66f0cd754043424e6ac8102c/670d6ffaf4b23816e2d549bc_Bristol-West-500x500.jpg" TargetMode="External"/><Relationship Id="rId219" Type="http://schemas.openxmlformats.org/officeDocument/2006/relationships/hyperlink" Target="https://daks2k3a4ib2z.cloudfront.net/66f0cd754043424e6ac8102c/670d6ff84be494b295f42189_Utica-First-500x500.jpg" TargetMode="External"/><Relationship Id="rId230" Type="http://schemas.openxmlformats.org/officeDocument/2006/relationships/hyperlink" Target="https://daks2k3a4ib2z.cloudfront.net/66f0cd754043424e6ac8102c/670d6ff7ed3501b5cf0e87a5_Thimble-500x500.jpg" TargetMode="External"/><Relationship Id="rId251" Type="http://schemas.openxmlformats.org/officeDocument/2006/relationships/hyperlink" Target="https://daks2k3a4ib2z.cloudfront.net/66f0cd754043424e6ac8102c/670d6ff7a29b3fc63a32cff7_Stillwater-500x500.jpg" TargetMode="External"/><Relationship Id="rId25" Type="http://schemas.openxmlformats.org/officeDocument/2006/relationships/hyperlink" Target="https://www.burnsandwilcox.com/" TargetMode="External"/><Relationship Id="rId46" Type="http://schemas.openxmlformats.org/officeDocument/2006/relationships/hyperlink" Target="https://www.foremost.com/products/home/" TargetMode="External"/><Relationship Id="rId67" Type="http://schemas.openxmlformats.org/officeDocument/2006/relationships/hyperlink" Target="https://www.jewelersmutual.com/" TargetMode="External"/><Relationship Id="rId272" Type="http://schemas.openxmlformats.org/officeDocument/2006/relationships/hyperlink" Target="https://daks2k3a4ib2z.cloudfront.net/66f0cd754043424e6ac8102c/670d6ffad20bd330f79a9bfd_Key-Risk-500x500.jpg" TargetMode="External"/><Relationship Id="rId293" Type="http://schemas.openxmlformats.org/officeDocument/2006/relationships/hyperlink" Target="https://daks2k3a4ib2z.cloudfront.net/66f0cd754043424e6ac8102c/670d6ff92153e467e31304ad_LWCC-500x500.jpg" TargetMode="External"/><Relationship Id="rId307" Type="http://schemas.openxmlformats.org/officeDocument/2006/relationships/hyperlink" Target="https://daks2k3a4ib2z.cloudfront.net/66f0cd754043424e6ac8102c/670d6ff81c4eeb2ec6e1ba9e_National-General-500x500.jpg" TargetMode="External"/><Relationship Id="rId88" Type="http://schemas.openxmlformats.org/officeDocument/2006/relationships/hyperlink" Target="https://flood.nationalgeneral.com/" TargetMode="External"/><Relationship Id="rId111" Type="http://schemas.openxmlformats.org/officeDocument/2006/relationships/hyperlink" Target="https://www.selective.com/" TargetMode="External"/><Relationship Id="rId132" Type="http://schemas.openxmlformats.org/officeDocument/2006/relationships/hyperlink" Target="https://www.travelers.com/" TargetMode="External"/><Relationship Id="rId153" Type="http://schemas.openxmlformats.org/officeDocument/2006/relationships/hyperlink" Target="https://www.plymouthrock.com/" TargetMode="External"/><Relationship Id="rId174" Type="http://schemas.openxmlformats.org/officeDocument/2006/relationships/hyperlink" Target="https://daks2k3a4ib2z.cloudfront.net/66f0cd754043424e6ac8102c/670d6ffe1ef1e9ba8d58634a_Carrier-Assurant-1.png" TargetMode="External"/><Relationship Id="rId195" Type="http://schemas.openxmlformats.org/officeDocument/2006/relationships/hyperlink" Target="https://daks2k3a4ib2z.cloudfront.net/66f0cd754043424e6ac8102c/670d703415349596f10b492f_Collectibles-Insurance-Services-500x500.jpg" TargetMode="External"/><Relationship Id="rId209" Type="http://schemas.openxmlformats.org/officeDocument/2006/relationships/hyperlink" Target="https://daks2k3a4ib2z.cloudfront.net/66f0cd754043424e6ac8102c/670d6ff755fbc644906ca112_Westfield-500x500.jpg" TargetMode="External"/><Relationship Id="rId220" Type="http://schemas.openxmlformats.org/officeDocument/2006/relationships/hyperlink" Target="https://daks2k3a4ib2z.cloudfront.net/66f0cd754043424e6ac8102c/670d6ff7f3f1a5160b279414_US-Risk-500x500.jpg" TargetMode="External"/><Relationship Id="rId241" Type="http://schemas.openxmlformats.org/officeDocument/2006/relationships/hyperlink" Target="https://daks2k3a4ib2z.cloudfront.net/66f0cd754043424e6ac8102c/670d6ffc0364f94e4dca0b7a_Forge-Insurance.jpg" TargetMode="External"/><Relationship Id="rId15" Type="http://schemas.openxmlformats.org/officeDocument/2006/relationships/hyperlink" Target="https://www.attuneinsurance.com/" TargetMode="External"/><Relationship Id="rId36" Type="http://schemas.openxmlformats.org/officeDocument/2006/relationships/hyperlink" Target="https://www.donegalgroup.com/home" TargetMode="External"/><Relationship Id="rId57" Type="http://schemas.openxmlformats.org/officeDocument/2006/relationships/hyperlink" Target="https://www.hagerty.com/" TargetMode="External"/><Relationship Id="rId262" Type="http://schemas.openxmlformats.org/officeDocument/2006/relationships/hyperlink" Target="https://daks2k3a4ib2z.cloudfront.net/66f0cd754043424e6ac8102c/670d6ff9b08c829c1ceaa4ec_Harford-Mutual-500x500.jpg" TargetMode="External"/><Relationship Id="rId283" Type="http://schemas.openxmlformats.org/officeDocument/2006/relationships/hyperlink" Target="https://daks2k3a4ib2z.cloudfront.net/66f0cd754043424e6ac8102c/670d6ff74f3f5677bd58c4eb_Pie-Insurance-500x500.jpg" TargetMode="External"/><Relationship Id="rId318" Type="http://schemas.openxmlformats.org/officeDocument/2006/relationships/printerSettings" Target="../printerSettings/printerSettings1.bin"/><Relationship Id="rId78" Type="http://schemas.openxmlformats.org/officeDocument/2006/relationships/hyperlink" Target="https://msainsurance.com/" TargetMode="External"/><Relationship Id="rId99" Type="http://schemas.openxmlformats.org/officeDocument/2006/relationships/hyperlink" Target="https://www.pacificspecialty.com/" TargetMode="External"/><Relationship Id="rId101" Type="http://schemas.openxmlformats.org/officeDocument/2006/relationships/hyperlink" Target="https://www.pathpoint.com/" TargetMode="External"/><Relationship Id="rId122" Type="http://schemas.openxmlformats.org/officeDocument/2006/relationships/hyperlink" Target="https://swyfft.com/" TargetMode="External"/><Relationship Id="rId143" Type="http://schemas.openxmlformats.org/officeDocument/2006/relationships/hyperlink" Target="https://www.victorinsuranceus.com/Default.aspx" TargetMode="External"/><Relationship Id="rId164" Type="http://schemas.openxmlformats.org/officeDocument/2006/relationships/hyperlink" Target="https://daks2k3a4ib2z.cloudfront.net/66f0cd754043424e6ac8102c/670d6ffb46647148fc949b97_AIG-PCG-500x500.jpg" TargetMode="External"/><Relationship Id="rId185" Type="http://schemas.openxmlformats.org/officeDocument/2006/relationships/hyperlink" Target="https://daks2k3a4ib2z.cloudfront.net/66f0cd754043424e6ac8102c/670d6ffbbadde10190a519e7_BTIS.jpg" TargetMode="External"/><Relationship Id="rId9" Type="http://schemas.openxmlformats.org/officeDocument/2006/relationships/hyperlink" Target="https://www.americanstrategic.com/" TargetMode="External"/><Relationship Id="rId210" Type="http://schemas.openxmlformats.org/officeDocument/2006/relationships/hyperlink" Target="https://daks2k3a4ib2z.cloudfront.net/66f0cd754043424e6ac8102c/670d6ff7b3a896f2201a5095_West-Bend-500x500.jpg" TargetMode="External"/><Relationship Id="rId26" Type="http://schemas.openxmlformats.org/officeDocument/2006/relationships/hyperlink" Target="https://www.chubb.com/us-en/" TargetMode="External"/><Relationship Id="rId231" Type="http://schemas.openxmlformats.org/officeDocument/2006/relationships/hyperlink" Target="https://daks2k3a4ib2z.cloudfront.net/66f0cd754043424e6ac8102c/670d6ff79a22bf65feea652e_Tapco-500x500.jpg" TargetMode="External"/><Relationship Id="rId252" Type="http://schemas.openxmlformats.org/officeDocument/2006/relationships/hyperlink" Target="https://daks2k3a4ib2z.cloudfront.net/66f0cd754043424e6ac8102c/670d6ff7c96f2e8d113e3e4f_State-Auto-500x500.jpg" TargetMode="External"/><Relationship Id="rId273" Type="http://schemas.openxmlformats.org/officeDocument/2006/relationships/hyperlink" Target="https://daks2k3a4ib2z.cloudfront.net/66f0cd754043424e6ac8102c/670d6ff846647148fc949805_Selective-500x500.jpg" TargetMode="External"/><Relationship Id="rId294" Type="http://schemas.openxmlformats.org/officeDocument/2006/relationships/hyperlink" Target="https://daks2k3a4ib2z.cloudfront.net/66f0cd754043424e6ac8102c/670d6ff94e4b40b73bcac203_Carrier-The-Main-Street-America-Group-500x500.png" TargetMode="External"/><Relationship Id="rId308" Type="http://schemas.openxmlformats.org/officeDocument/2006/relationships/hyperlink" Target="https://daks2k3a4ib2z.cloudfront.net/66f0cd754043424e6ac8102c/670d6ff8debdfa4790b24e33_National-General-Flood-500x500.jpg" TargetMode="External"/><Relationship Id="rId47" Type="http://schemas.openxmlformats.org/officeDocument/2006/relationships/hyperlink" Target="https://www.foremost.com/products/home/" TargetMode="External"/><Relationship Id="rId68" Type="http://schemas.openxmlformats.org/officeDocument/2006/relationships/hyperlink" Target="https://www.keithdpeterson.com/" TargetMode="External"/><Relationship Id="rId89" Type="http://schemas.openxmlformats.org/officeDocument/2006/relationships/hyperlink" Target="https://www.nationwide.com/" TargetMode="External"/><Relationship Id="rId112" Type="http://schemas.openxmlformats.org/officeDocument/2006/relationships/hyperlink" Target="https://www.selective.com/" TargetMode="External"/><Relationship Id="rId133" Type="http://schemas.openxmlformats.org/officeDocument/2006/relationships/hyperlink" Target="https://www.travelers.com/" TargetMode="External"/><Relationship Id="rId154" Type="http://schemas.openxmlformats.org/officeDocument/2006/relationships/hyperlink" Target="https://agents.amig.com/content/munichre/amiggrp/agents/storefront/en/home.html" TargetMode="External"/><Relationship Id="rId175" Type="http://schemas.openxmlformats.org/officeDocument/2006/relationships/hyperlink" Target="https://daks2k3a4ib2z.cloudfront.net/66f0cd754043424e6ac8102c/670d6ffcf08a0e9aae9f6856_Attune-500x500.jpg" TargetMode="External"/><Relationship Id="rId196" Type="http://schemas.openxmlformats.org/officeDocument/2006/relationships/hyperlink" Target="https://daks2k3a4ib2z.cloudfront.net/66f0cd754043424e6ac8102c/670d6ffbf08a0e9aae9f67df_Countryway-Insurance-500x500.jpg" TargetMode="External"/><Relationship Id="rId200" Type="http://schemas.openxmlformats.org/officeDocument/2006/relationships/hyperlink" Target="https://daks2k3a4ib2z.cloudfront.net/66f0cd754043424e6ac8102c/670d6ff7a29b3fc63a32cff4_Wright-Flood-500x500.jpg" TargetMode="External"/><Relationship Id="rId16" Type="http://schemas.openxmlformats.org/officeDocument/2006/relationships/hyperlink" Target="https://www.berkleyaspire.com/" TargetMode="External"/><Relationship Id="rId221" Type="http://schemas.openxmlformats.org/officeDocument/2006/relationships/hyperlink" Target="https://daks2k3a4ib2z.cloudfront.net/66f0cd754043424e6ac8102c/670d6ff8c7051ec79087eadf_UFG-500x500.jpg" TargetMode="External"/><Relationship Id="rId242" Type="http://schemas.openxmlformats.org/officeDocument/2006/relationships/hyperlink" Target="https://daks2k3a4ib2z.cloudfront.net/66f0cd754043424e6ac8102c/670d6ff99daeea0c9834c955_Frederick-Mutual-Insurance-500x500.jpg" TargetMode="External"/><Relationship Id="rId263" Type="http://schemas.openxmlformats.org/officeDocument/2006/relationships/hyperlink" Target="https://daks2k3a4ib2z.cloudfront.net/66f0cd754043424e6ac8102c/670d6ff9f3f1a5160b279577_The-Hartford-500x500.jpg" TargetMode="External"/><Relationship Id="rId284" Type="http://schemas.openxmlformats.org/officeDocument/2006/relationships/hyperlink" Target="https://daks2k3a4ib2z.cloudfront.net/66f0cd754043424e6ac8102c/670d6ff782e20b0d5901fda3_Philadelphia-Contributionship-500x500.jpg" TargetMode="External"/><Relationship Id="rId319" Type="http://schemas.openxmlformats.org/officeDocument/2006/relationships/drawing" Target="../drawings/drawing1.xml"/><Relationship Id="rId37" Type="http://schemas.openxmlformats.org/officeDocument/2006/relationships/hyperlink" Target="https://www.donegalgroup.com/home" TargetMode="External"/><Relationship Id="rId58" Type="http://schemas.openxmlformats.org/officeDocument/2006/relationships/hyperlink" Target="https://www.hanover.com/" TargetMode="External"/><Relationship Id="rId79" Type="http://schemas.openxmlformats.org/officeDocument/2006/relationships/hyperlink" Target="https://msainsurance.com/business/farm-ranch" TargetMode="External"/><Relationship Id="rId102" Type="http://schemas.openxmlformats.org/officeDocument/2006/relationships/hyperlink" Target="https://1752.com/" TargetMode="External"/><Relationship Id="rId123" Type="http://schemas.openxmlformats.org/officeDocument/2006/relationships/hyperlink" Target="https://swyfft.com/" TargetMode="External"/><Relationship Id="rId144" Type="http://schemas.openxmlformats.org/officeDocument/2006/relationships/hyperlink" Target="https://www.thesilverlining.com/" TargetMode="External"/><Relationship Id="rId90" Type="http://schemas.openxmlformats.org/officeDocument/2006/relationships/hyperlink" Target="https://www.nationwide.com/" TargetMode="External"/><Relationship Id="rId165" Type="http://schemas.openxmlformats.org/officeDocument/2006/relationships/hyperlink" Target="https://daks2k3a4ib2z.cloudfront.net/66f0cd754043424e6ac8102c/670d6ffb54eb594420daebc6_Allstate-500x500.jpg" TargetMode="External"/><Relationship Id="rId186" Type="http://schemas.openxmlformats.org/officeDocument/2006/relationships/hyperlink" Target="https://daks2k3a4ib2z.cloudfront.net/66f0cd754043424e6ac8102c/670d6ffa0334f3320bad45ee_Builders-Mutual-500x500.jpg" TargetMode="External"/><Relationship Id="rId211" Type="http://schemas.openxmlformats.org/officeDocument/2006/relationships/hyperlink" Target="https://daks2k3a4ib2z.cloudfront.net/66f0cd754043424e6ac8102c/670d6ff7b3a896f2201a5095_West-Bend-500x500.jpg" TargetMode="External"/><Relationship Id="rId232" Type="http://schemas.openxmlformats.org/officeDocument/2006/relationships/hyperlink" Target="https://daks2k3a4ib2z.cloudfront.net/66f0cd754043424e6ac8102c/670d6ff7d15ef006e514ddca_Swyfft-500x500.jpg" TargetMode="External"/><Relationship Id="rId253" Type="http://schemas.openxmlformats.org/officeDocument/2006/relationships/hyperlink" Target="https://daks2k3a4ib2z.cloudfront.net/66f0cd754043424e6ac8102c/670d6ff7c96f2e8d113e3e4f_State-Auto-500x500.jpg" TargetMode="External"/><Relationship Id="rId274" Type="http://schemas.openxmlformats.org/officeDocument/2006/relationships/hyperlink" Target="https://daks2k3a4ib2z.cloudfront.net/66f0cd754043424e6ac8102c/670d6ff846647148fc949805_Selective-500x500.jpg" TargetMode="External"/><Relationship Id="rId295" Type="http://schemas.openxmlformats.org/officeDocument/2006/relationships/hyperlink" Target="https://daks2k3a4ib2z.cloudfront.net/66f0cd754043424e6ac8102c/670d6ff94e4b40b73bcac203_Carrier-The-Main-Street-America-Group-500x500.png" TargetMode="External"/><Relationship Id="rId309" Type="http://schemas.openxmlformats.org/officeDocument/2006/relationships/hyperlink" Target="https://daks2k3a4ib2z.cloudfront.net/66f0cd754043424e6ac8102c/670d6ff92153e467e31303d8_Nationwide-500x500.jpg" TargetMode="External"/><Relationship Id="rId27" Type="http://schemas.openxmlformats.org/officeDocument/2006/relationships/hyperlink" Target="https://auth.chubb.com/auth.chubb.com/b2c_1a_prssignin/oauth2/v2.0/authorize?client_id=3fa0f8a6-b98a-4f19-9ef4-602489ec9541&amp;scope=https%3A%2F%2Fb2c.chubbdigital.com%2FPRSMobileAPI%2Fread%20openid%20profile&amp;redirect_uri=https%3A%2F%2Fprsclientview.chubb.com&amp;client-request-id=01389d45-1567-4755-b815-7529aa36e22c&amp;response_mode=fragment&amp;response_type=code&amp;x-client-SKU=msal.js.browser&amp;x-client-VER=2.11.0&amp;x-client-OS=&amp;x-client-CPU=&amp;client_info=1&amp;code_challenge=PYFXdsXk3iEM2bZncbq_97hKHYER2GxClcLciuihNi4&amp;code_challenge_method=S256&amp;nonce=2524eb0d-41c7-4bf3-afb7-e9160eef80cd&amp;state=eyJpZCI6ImUzOGMyNzM5LTk1N2EtNGEyMS1hYTY4LTA2ODM2ZjE0ZTZmNSIsIm1ldGEiOnsiaW50ZXJhY3Rpb25UeXBlIjoicmVkaXJlY3QifX0%3D&amp;cloud=true" TargetMode="External"/><Relationship Id="rId48" Type="http://schemas.openxmlformats.org/officeDocument/2006/relationships/hyperlink" Target="https://www.foremost.com/products/home/" TargetMode="External"/><Relationship Id="rId69" Type="http://schemas.openxmlformats.org/officeDocument/2006/relationships/hyperlink" Target="https://www.kemper.com/" TargetMode="External"/><Relationship Id="rId113" Type="http://schemas.openxmlformats.org/officeDocument/2006/relationships/hyperlink" Target="https://www.selective.com/" TargetMode="External"/><Relationship Id="rId134" Type="http://schemas.openxmlformats.org/officeDocument/2006/relationships/hyperlink" Target="https://www.travelers.com/surety-bond" TargetMode="External"/><Relationship Id="rId320" Type="http://schemas.openxmlformats.org/officeDocument/2006/relationships/vmlDrawing" Target="../drawings/vmlDrawing1.vml"/><Relationship Id="rId80" Type="http://schemas.openxmlformats.org/officeDocument/2006/relationships/hyperlink" Target="https://msainsurance.com/" TargetMode="External"/><Relationship Id="rId155" Type="http://schemas.openxmlformats.org/officeDocument/2006/relationships/hyperlink" Target="https://www.wrbmag.com/" TargetMode="External"/><Relationship Id="rId176" Type="http://schemas.openxmlformats.org/officeDocument/2006/relationships/hyperlink" Target="https://daks2k3a4ib2z.cloudfront.net/66f0cd754043424e6ac8102c/670d6ffbc35ff96b80690e13_Berkley-Aspire-500x500.jpg" TargetMode="External"/><Relationship Id="rId197" Type="http://schemas.openxmlformats.org/officeDocument/2006/relationships/hyperlink" Target="https://daks2k3a4ib2z.cloudfront.net/66f0cd754043424e6ac8102c/670d6ffb9ab06d422fecd4fd_CRC-Group-500x500.jpg" TargetMode="External"/><Relationship Id="rId201" Type="http://schemas.openxmlformats.org/officeDocument/2006/relationships/hyperlink" Target="https://daks2k3a4ib2z.cloudfront.net/66f0cd754043424e6ac8102c/670d6ffb4be494b295f4230e_Donegal-Insurance-Group-500x500.jpg" TargetMode="External"/><Relationship Id="rId222" Type="http://schemas.openxmlformats.org/officeDocument/2006/relationships/hyperlink" Target="https://daks2k3a4ib2z.cloudfront.net/66f0cd754043424e6ac8102c/670d6ffc1ef1e9ba8d5860b9_Travelers-Bond-Specialty-500x500.jpg" TargetMode="External"/><Relationship Id="rId243" Type="http://schemas.openxmlformats.org/officeDocument/2006/relationships/hyperlink" Target="https://daks2k3a4ib2z.cloudfront.net/66f0cd754043424e6ac8102c/670d6ffbc7051ec79087ed21_GBLI.jpg" TargetMode="External"/><Relationship Id="rId264" Type="http://schemas.openxmlformats.org/officeDocument/2006/relationships/hyperlink" Target="https://daks2k3a4ib2z.cloudfront.net/66f0cd754043424e6ac8102c/670d6ff9f3f1a5160b279577_The-Hartford-500x500.jpg" TargetMode="External"/><Relationship Id="rId285" Type="http://schemas.openxmlformats.org/officeDocument/2006/relationships/hyperlink" Target="https://daks2k3a4ib2z.cloudfront.net/66f0cd754043424e6ac8102c/670d6ff7bd4a91e7beaedba0_Pathpoint-500x500.jpg" TargetMode="External"/><Relationship Id="rId17" Type="http://schemas.openxmlformats.org/officeDocument/2006/relationships/hyperlink" Target="https://www.berkleyluxurygroup.com/" TargetMode="External"/><Relationship Id="rId38" Type="http://schemas.openxmlformats.org/officeDocument/2006/relationships/hyperlink" Target="https://www.donegalgroup.com/home" TargetMode="External"/><Relationship Id="rId59" Type="http://schemas.openxmlformats.org/officeDocument/2006/relationships/hyperlink" Target="https://www.hanover.com/" TargetMode="External"/><Relationship Id="rId103" Type="http://schemas.openxmlformats.org/officeDocument/2006/relationships/hyperlink" Target="https://pieinsurance.com/" TargetMode="External"/><Relationship Id="rId124" Type="http://schemas.openxmlformats.org/officeDocument/2006/relationships/hyperlink" Target="https://swyfft.com/" TargetMode="External"/><Relationship Id="rId310" Type="http://schemas.openxmlformats.org/officeDocument/2006/relationships/hyperlink" Target="https://daks2k3a4ib2z.cloudfront.net/66f0cd754043424e6ac8102c/670d6ff849010795adc658b3_Nationwide-Private-Client-500x500.jpg" TargetMode="External"/><Relationship Id="rId70" Type="http://schemas.openxmlformats.org/officeDocument/2006/relationships/hyperlink" Target="https://www.kemper.com/" TargetMode="External"/><Relationship Id="rId91" Type="http://schemas.openxmlformats.org/officeDocument/2006/relationships/hyperlink" Target="https://www.nnins.com/" TargetMode="External"/><Relationship Id="rId145" Type="http://schemas.openxmlformats.org/officeDocument/2006/relationships/hyperlink" Target="https://www.thesilverlining.com/" TargetMode="External"/><Relationship Id="rId166" Type="http://schemas.openxmlformats.org/officeDocument/2006/relationships/hyperlink" Target="https://daks2k3a4ib2z.cloudfront.net/66f0cd754043424e6ac8102c/670d6ffbbadde10190a519cd_American-European-500x500.jpg" TargetMode="External"/><Relationship Id="rId187" Type="http://schemas.openxmlformats.org/officeDocument/2006/relationships/hyperlink" Target="https://daks2k3a4ib2z.cloudfront.net/66f0cd754043424e6ac8102c/670d6ffaa29b3fc63a32d29a_Bunker-Hill-500x500.jpg" TargetMode="External"/><Relationship Id="rId1" Type="http://schemas.openxmlformats.org/officeDocument/2006/relationships/hyperlink" Target="https://mwg.aaa.com/insurance" TargetMode="External"/><Relationship Id="rId212" Type="http://schemas.openxmlformats.org/officeDocument/2006/relationships/hyperlink" Target="https://daks2k3a4ib2z.cloudfront.net/66f0cd754043424e6ac8102c/670d6ff7b3a896f2201a5095_West-Bend-500x500.jpg" TargetMode="External"/><Relationship Id="rId233" Type="http://schemas.openxmlformats.org/officeDocument/2006/relationships/hyperlink" Target="https://daks2k3a4ib2z.cloudfront.net/66f0cd754043424e6ac8102c/670d6ffa5b9692b1b6269dcf_First-Chicago-500x500.jpg" TargetMode="External"/><Relationship Id="rId254" Type="http://schemas.openxmlformats.org/officeDocument/2006/relationships/hyperlink" Target="https://daks2k3a4ib2z.cloudfront.net/66f0cd754043424e6ac8102c/670d6ff7c96f2e8d113e3e4f_State-Auto-500x500.jpg" TargetMode="External"/><Relationship Id="rId28" Type="http://schemas.openxmlformats.org/officeDocument/2006/relationships/hyperlink" Target="http://www.clearsidegeneral.com/contact-clearside.html" TargetMode="External"/><Relationship Id="rId49" Type="http://schemas.openxmlformats.org/officeDocument/2006/relationships/hyperlink" Target="https://www.foremost.com/products/home/" TargetMode="External"/><Relationship Id="rId114" Type="http://schemas.openxmlformats.org/officeDocument/2006/relationships/hyperlink" Target="https://www.selective.com/" TargetMode="External"/><Relationship Id="rId275" Type="http://schemas.openxmlformats.org/officeDocument/2006/relationships/hyperlink" Target="https://daks2k3a4ib2z.cloudfront.net/66f0cd754043424e6ac8102c/670d6ff8c35ff96b80690c80_Safeco-Insurance-500x500.jpg" TargetMode="External"/><Relationship Id="rId296" Type="http://schemas.openxmlformats.org/officeDocument/2006/relationships/hyperlink" Target="https://daks2k3a4ib2z.cloudfront.net/66f0cd754043424e6ac8102c/670d6ff94e4b40b73bcac203_Carrier-The-Main-Street-America-Group-500x500.png" TargetMode="External"/><Relationship Id="rId300" Type="http://schemas.openxmlformats.org/officeDocument/2006/relationships/hyperlink" Target="https://daks2k3a4ib2z.cloudfront.net/66f0cd754043424e6ac8102c/670d6ff943a4cbf134df7ceb_Markel-500x500.jpg" TargetMode="External"/><Relationship Id="rId60" Type="http://schemas.openxmlformats.org/officeDocument/2006/relationships/hyperlink" Target="https://www.hanover.com/" TargetMode="External"/><Relationship Id="rId81" Type="http://schemas.openxmlformats.org/officeDocument/2006/relationships/hyperlink" Target="https://www.markelinsurance.com/" TargetMode="External"/><Relationship Id="rId135" Type="http://schemas.openxmlformats.org/officeDocument/2006/relationships/hyperlink" Target="https://www.usrisk.com/" TargetMode="External"/><Relationship Id="rId156" Type="http://schemas.openxmlformats.org/officeDocument/2006/relationships/hyperlink" Target="https://www.bmic.com/" TargetMode="External"/><Relationship Id="rId177" Type="http://schemas.openxmlformats.org/officeDocument/2006/relationships/hyperlink" Target="https://daks2k3a4ib2z.cloudfront.net/66f0cd754043424e6ac8102c/670d6ffcf08a0e9aae9f685b_Berkley-Luxury-Group-500x500.jpg" TargetMode="External"/><Relationship Id="rId198" Type="http://schemas.openxmlformats.org/officeDocument/2006/relationships/hyperlink" Target="https://daks2k3a4ib2z.cloudfront.net/66f0cd754043424e6ac8102c/670d6ffb5fa5db02bf10efa8_Delos-1.jpg" TargetMode="External"/><Relationship Id="rId321" Type="http://schemas.openxmlformats.org/officeDocument/2006/relationships/comments" Target="../comments1.xml"/><Relationship Id="rId202" Type="http://schemas.openxmlformats.org/officeDocument/2006/relationships/hyperlink" Target="https://daks2k3a4ib2z.cloudfront.net/66f0cd754043424e6ac8102c/670d6ffb4be494b295f4230e_Donegal-Insurance-Group-500x500.jpg" TargetMode="External"/><Relationship Id="rId223" Type="http://schemas.openxmlformats.org/officeDocument/2006/relationships/hyperlink" Target="https://daks2k3a4ib2z.cloudfront.net/66f0cd754043424e6ac8102c/670d6ff7c96f2e8d113e3e52_Travelers-500x500.jpg" TargetMode="External"/><Relationship Id="rId244" Type="http://schemas.openxmlformats.org/officeDocument/2006/relationships/hyperlink" Target="https://daks2k3a4ib2z.cloudfront.net/66f0cd754043424e6ac8102c/670d6ffa2153e467e3130563_Grange-Insurance-500x500.jpg" TargetMode="External"/><Relationship Id="rId18" Type="http://schemas.openxmlformats.org/officeDocument/2006/relationships/hyperlink" Target="https://www.berkleynpac.com/" TargetMode="External"/><Relationship Id="rId39" Type="http://schemas.openxmlformats.org/officeDocument/2006/relationships/hyperlink" Target="https://www.emcins.com/" TargetMode="External"/><Relationship Id="rId265" Type="http://schemas.openxmlformats.org/officeDocument/2006/relationships/hyperlink" Target="https://daks2k3a4ib2z.cloudfront.net/66f0cd754043424e6ac8102c/670d6ff9f3f1a5160b279577_The-Hartford-500x500.jpg" TargetMode="External"/><Relationship Id="rId286" Type="http://schemas.openxmlformats.org/officeDocument/2006/relationships/hyperlink" Target="https://daks2k3a4ib2z.cloudfront.net/66f0cd754043424e6ac8102c/670d6ff88f95ef0e72a717b7_Carrier-Palomar.png" TargetMode="External"/><Relationship Id="rId50" Type="http://schemas.openxmlformats.org/officeDocument/2006/relationships/hyperlink" Target="https://www.foremost.com/products/home/" TargetMode="External"/><Relationship Id="rId104" Type="http://schemas.openxmlformats.org/officeDocument/2006/relationships/hyperlink" Target="https://www.gopom.com/" TargetMode="External"/><Relationship Id="rId125" Type="http://schemas.openxmlformats.org/officeDocument/2006/relationships/hyperlink" Target="https://secure.gotapco.com/" TargetMode="External"/><Relationship Id="rId146" Type="http://schemas.openxmlformats.org/officeDocument/2006/relationships/hyperlink" Target="https://www.thesilverlining.com/" TargetMode="External"/><Relationship Id="rId167" Type="http://schemas.openxmlformats.org/officeDocument/2006/relationships/hyperlink" Target="https://daks2k3a4ib2z.cloudfront.net/66f0cd754043424e6ac8102c/670d6ffb1c4eeb2ec6e1bea7_American-Modern-500x500.jpg" TargetMode="External"/><Relationship Id="rId188" Type="http://schemas.openxmlformats.org/officeDocument/2006/relationships/hyperlink" Target="https://daks2k3a4ib2z.cloudfront.net/66f0cd754043424e6ac8102c/670d6ffac35ff96b80690d92_Burns-Wilcox-500x500.jpg" TargetMode="External"/><Relationship Id="rId311" Type="http://schemas.openxmlformats.org/officeDocument/2006/relationships/hyperlink" Target="https://daks2k3a4ib2z.cloudfront.net/66f0cd754043424e6ac8102c/670d6ff9ed3501b5cf0e8993_Northern-Neck-Insurance-500x500.jpg" TargetMode="External"/><Relationship Id="rId71" Type="http://schemas.openxmlformats.org/officeDocument/2006/relationships/hyperlink" Target="https://www.keyrisk.com/" TargetMode="External"/><Relationship Id="rId92" Type="http://schemas.openxmlformats.org/officeDocument/2006/relationships/hyperlink" Target="https://nsminc.com/" TargetMode="External"/><Relationship Id="rId213" Type="http://schemas.openxmlformats.org/officeDocument/2006/relationships/hyperlink" Target="https://daks2k3a4ib2z.cloudfront.net/66f0cd754043424e6ac8102c/670d6ff7aade392f3f45b0dc_Victor-Builders-Risk-500x500.jpg" TargetMode="External"/><Relationship Id="rId234" Type="http://schemas.openxmlformats.org/officeDocument/2006/relationships/hyperlink" Target="https://daks2k3a4ib2z.cloudfront.net/66f0cd754043424e6ac8102c/670d6ffb54eb594420daec36_FMI.jpg" TargetMode="External"/><Relationship Id="rId2" Type="http://schemas.openxmlformats.org/officeDocument/2006/relationships/hyperlink" Target="https://www.acadiainsurance.com/" TargetMode="External"/><Relationship Id="rId29" Type="http://schemas.openxmlformats.org/officeDocument/2006/relationships/hyperlink" Target="https://www.cna.com/web/guest/cna/home" TargetMode="External"/><Relationship Id="rId255" Type="http://schemas.openxmlformats.org/officeDocument/2006/relationships/hyperlink" Target="https://daks2k3a4ib2z.cloudfront.net/66f0cd754043424e6ac8102c/670d6ff76502904d98ddb1ec_SolePro-1-500x500.jpg" TargetMode="External"/><Relationship Id="rId276" Type="http://schemas.openxmlformats.org/officeDocument/2006/relationships/hyperlink" Target="https://daks2k3a4ib2z.cloudfront.net/66f0cd754043424e6ac8102c/670d6ff889430a2396e0a521_Rockwood-Casualty-500x500.jpg" TargetMode="External"/><Relationship Id="rId297" Type="http://schemas.openxmlformats.org/officeDocument/2006/relationships/hyperlink" Target="https://daks2k3a4ib2z.cloudfront.net/66f0cd754043424e6ac8102c/670d6ffbbd4a91e7beaede4a_Farm-MSA.jpg" TargetMode="External"/><Relationship Id="rId40" Type="http://schemas.openxmlformats.org/officeDocument/2006/relationships/hyperlink" Target="https://www.employers.com/" TargetMode="External"/><Relationship Id="rId115" Type="http://schemas.openxmlformats.org/officeDocument/2006/relationships/hyperlink" Target="https://www.senecainsurance.com/" TargetMode="External"/><Relationship Id="rId136" Type="http://schemas.openxmlformats.org/officeDocument/2006/relationships/hyperlink" Target="https://www.ufginsurance.com/" TargetMode="External"/><Relationship Id="rId157" Type="http://schemas.openxmlformats.org/officeDocument/2006/relationships/hyperlink" Target="https://www.encompassinsurance.com/" TargetMode="External"/><Relationship Id="rId178" Type="http://schemas.openxmlformats.org/officeDocument/2006/relationships/hyperlink" Target="https://daks2k3a4ib2z.cloudfront.net/66f0cd754043424e6ac8102c/670d6ffbf683560b77694705_Berkley-Mid-Atlantic-Group-500x500.jpg" TargetMode="External"/><Relationship Id="rId301" Type="http://schemas.openxmlformats.org/officeDocument/2006/relationships/hyperlink" Target="https://daks2k3a4ib2z.cloudfront.net/66f0cd754043424e6ac8102c/670d6ff8fcc3fd5664b3a51e_Merchants-500x500.jpg" TargetMode="External"/><Relationship Id="rId322" Type="http://schemas.microsoft.com/office/2017/10/relationships/threadedComment" Target="../threadedComments/threadedComment1.xml"/><Relationship Id="rId61" Type="http://schemas.openxmlformats.org/officeDocument/2006/relationships/hyperlink" Target="https://www.harfordmutual.com/" TargetMode="External"/><Relationship Id="rId82" Type="http://schemas.openxmlformats.org/officeDocument/2006/relationships/hyperlink" Target="https://www.merchantsgroup.com/" TargetMode="External"/><Relationship Id="rId199" Type="http://schemas.openxmlformats.org/officeDocument/2006/relationships/hyperlink" Target="https://daks2k3a4ib2z.cloudfront.net/66f0cd754043424e6ac8102c/670d6ff74c71de93b88c4d32_XS-Brokers-500x500.jpg" TargetMode="External"/><Relationship Id="rId203" Type="http://schemas.openxmlformats.org/officeDocument/2006/relationships/hyperlink" Target="https://daks2k3a4ib2z.cloudfront.net/66f0cd754043424e6ac8102c/670d6ffb4be494b295f4230e_Donegal-Insurance-Group-500x500.jpg" TargetMode="External"/><Relationship Id="rId19" Type="http://schemas.openxmlformats.org/officeDocument/2006/relationships/hyperlink" Target="https://www.berkleysig.com/" TargetMode="External"/><Relationship Id="rId224" Type="http://schemas.openxmlformats.org/officeDocument/2006/relationships/hyperlink" Target="https://daks2k3a4ib2z.cloudfront.net/66f0cd754043424e6ac8102c/670d6ff7c96f2e8d113e3e52_Travelers-500x500.jpg" TargetMode="External"/><Relationship Id="rId245" Type="http://schemas.openxmlformats.org/officeDocument/2006/relationships/hyperlink" Target="https://daks2k3a4ib2z.cloudfront.net/66f0cd754043424e6ac8102c/670d6ffa2153e467e3130563_Grange-Insurance-500x500.jpg" TargetMode="External"/><Relationship Id="rId266" Type="http://schemas.openxmlformats.org/officeDocument/2006/relationships/hyperlink" Target="https://daks2k3a4ib2z.cloudfront.net/66f0cd754043424e6ac8102c/670d6ffabd4a91e7beaedd38_The-Hartford-Flood-500x500.jpg" TargetMode="External"/><Relationship Id="rId287" Type="http://schemas.openxmlformats.org/officeDocument/2006/relationships/hyperlink" Target="https://daks2k3a4ib2z.cloudfront.net/66f0cd754043424e6ac8102c/670d6ff7557aa418bbde0743_Pacific-Specialty-Insurance--500x500.jpg" TargetMode="External"/><Relationship Id="rId30" Type="http://schemas.openxmlformats.org/officeDocument/2006/relationships/hyperlink" Target="https://www.cna.com/web/guest/cna/home" TargetMode="External"/><Relationship Id="rId105" Type="http://schemas.openxmlformats.org/officeDocument/2006/relationships/hyperlink" Target="https://www.propellerbonds.com/" TargetMode="External"/><Relationship Id="rId126" Type="http://schemas.openxmlformats.org/officeDocument/2006/relationships/hyperlink" Target="https://www.thimble.com/" TargetMode="External"/><Relationship Id="rId147" Type="http://schemas.openxmlformats.org/officeDocument/2006/relationships/hyperlink" Target="https://www.westfieldinsurance.com/" TargetMode="External"/><Relationship Id="rId168" Type="http://schemas.openxmlformats.org/officeDocument/2006/relationships/hyperlink" Target="https://daks2k3a4ib2z.cloudfront.net/66f0cd754043424e6ac8102c/670d6ffbdebdfa4790b25070_Carrier-American-Modern-1.png" TargetMode="External"/><Relationship Id="rId312" Type="http://schemas.openxmlformats.org/officeDocument/2006/relationships/hyperlink" Target="https://daks2k3a4ib2z.cloudfront.net/66f0cd754043424e6ac8102c/670d6ff90d0eafc0e896f4e3_NMS.jpg" TargetMode="External"/><Relationship Id="rId51" Type="http://schemas.openxmlformats.org/officeDocument/2006/relationships/hyperlink" Target="http://www.forgeinsurance.com/" TargetMode="External"/><Relationship Id="rId72" Type="http://schemas.openxmlformats.org/officeDocument/2006/relationships/hyperlink" Target="https://www.keyrisk.com/" TargetMode="External"/><Relationship Id="rId93" Type="http://schemas.openxmlformats.org/officeDocument/2006/relationships/hyperlink" Target="https://www.nycm.com/" TargetMode="External"/><Relationship Id="rId189" Type="http://schemas.openxmlformats.org/officeDocument/2006/relationships/hyperlink" Target="https://daks2k3a4ib2z.cloudfront.net/66f0cd754043424e6ac8102c/670d6ffbf4b23816e2d549ed_Chubb-500x500.jpg" TargetMode="External"/><Relationship Id="rId3" Type="http://schemas.openxmlformats.org/officeDocument/2006/relationships/hyperlink" Target="https://aie-ny.com/" TargetMode="External"/><Relationship Id="rId214" Type="http://schemas.openxmlformats.org/officeDocument/2006/relationships/hyperlink" Target="https://daks2k3a4ib2z.cloudfront.net/66f0cd754043424e6ac8102c/670d6ff7aade392f3f45b0dc_Victor-Builders-Risk-500x500.jpg" TargetMode="External"/><Relationship Id="rId235" Type="http://schemas.openxmlformats.org/officeDocument/2006/relationships/hyperlink" Target="https://daks2k3a4ib2z.cloudfront.net/66f0cd754043424e6ac8102c/670d6ff90d0eafc0e896f51b_Foremost-Choice-500x500.jpg" TargetMode="External"/><Relationship Id="rId256" Type="http://schemas.openxmlformats.org/officeDocument/2006/relationships/hyperlink" Target="https://daks2k3a4ib2z.cloudfront.net/66f0cd754043424e6ac8102c/670d6ff70334f3320bad43fe_Seneca-500x500.jpg" TargetMode="External"/><Relationship Id="rId277" Type="http://schemas.openxmlformats.org/officeDocument/2006/relationships/hyperlink" Target="https://daks2k3a4ib2z.cloudfront.net/66f0cd754043424e6ac8102c/670d6ff89e1d8b79c86a2e7c_Rockingham.jpg" TargetMode="External"/><Relationship Id="rId298" Type="http://schemas.openxmlformats.org/officeDocument/2006/relationships/hyperlink" Target="https://daks2k3a4ib2z.cloudfront.net/66f0cd754043424e6ac8102c/670d6ff94e4b40b73bcac203_Carrier-The-Main-Street-America-Group-500x500.png" TargetMode="External"/><Relationship Id="rId116" Type="http://schemas.openxmlformats.org/officeDocument/2006/relationships/hyperlink" Target="https://www.solepro.com/" TargetMode="External"/><Relationship Id="rId137" Type="http://schemas.openxmlformats.org/officeDocument/2006/relationships/hyperlink" Target="https://www.uticafirst.com/" TargetMode="External"/><Relationship Id="rId158" Type="http://schemas.openxmlformats.org/officeDocument/2006/relationships/hyperlink" Target="https://www.plymouthrock.com/" TargetMode="External"/><Relationship Id="rId302" Type="http://schemas.openxmlformats.org/officeDocument/2006/relationships/hyperlink" Target="https://daks2k3a4ib2z.cloudfront.net/66f0cd754043424e6ac8102c/670d6ff99daeea0c9834c7fc_Michigan-Insurance-Company-500x500.jpg" TargetMode="External"/><Relationship Id="rId20" Type="http://schemas.openxmlformats.org/officeDocument/2006/relationships/hyperlink" Target="https://bigfootbinds.com/" TargetMode="External"/><Relationship Id="rId41" Type="http://schemas.openxmlformats.org/officeDocument/2006/relationships/hyperlink" Target="https://enia.com/" TargetMode="External"/><Relationship Id="rId62" Type="http://schemas.openxmlformats.org/officeDocument/2006/relationships/hyperlink" Target="https://www.thehartford.com/" TargetMode="External"/><Relationship Id="rId83" Type="http://schemas.openxmlformats.org/officeDocument/2006/relationships/hyperlink" Target="https://www.mercuryinsurance.com/" TargetMode="External"/><Relationship Id="rId179" Type="http://schemas.openxmlformats.org/officeDocument/2006/relationships/hyperlink" Target="https://daks2k3a4ib2z.cloudfront.net/66f0cd754043424e6ac8102c/670d6ffbcc478abd1d4da05c_Berkley-NWP-500x500.jpg" TargetMode="External"/><Relationship Id="rId190" Type="http://schemas.openxmlformats.org/officeDocument/2006/relationships/hyperlink" Target="https://daks2k3a4ib2z.cloudfront.net/66f0cd754043424e6ac8102c/670d6ffbf4b23816e2d549ed_Chubb-500x500.jpg" TargetMode="External"/><Relationship Id="rId204" Type="http://schemas.openxmlformats.org/officeDocument/2006/relationships/hyperlink" Target="https://daks2k3a4ib2z.cloudfront.net/66f0cd754043424e6ac8102c/670d6ffb7b71aa00c4e21946_EMC-500x500.jpg" TargetMode="External"/><Relationship Id="rId225" Type="http://schemas.openxmlformats.org/officeDocument/2006/relationships/hyperlink" Target="https://daks2k3a4ib2z.cloudfront.net/66f0cd754043424e6ac8102c/670d6ff7c96f2e8d113e3e52_Travelers-500x500.jpg" TargetMode="External"/><Relationship Id="rId246" Type="http://schemas.openxmlformats.org/officeDocument/2006/relationships/hyperlink" Target="https://daks2k3a4ib2z.cloudfront.net/66f0cd754043424e6ac8102c/670d6ffa9e1d8b79c86a312d_Guard-500x500.jpg" TargetMode="External"/><Relationship Id="rId267" Type="http://schemas.openxmlformats.org/officeDocument/2006/relationships/hyperlink" Target="https://daks2k3a4ib2z.cloudfront.net/66f0cd754043424e6ac8102c/670d6ff973f9c29f6631524a_Heritage-Insurance-500x500.jpg" TargetMode="External"/><Relationship Id="rId288" Type="http://schemas.openxmlformats.org/officeDocument/2006/relationships/hyperlink" Target="https://daks2k3a4ib2z.cloudfront.net/66f0cd754043424e6ac8102c/670d6ffbfda6dd5a3384dd5d_Palisades-Plymouth-Rock-Assurance.jpg" TargetMode="External"/><Relationship Id="rId106" Type="http://schemas.openxmlformats.org/officeDocument/2006/relationships/hyperlink" Target="https://www.providencemutual.com/" TargetMode="External"/><Relationship Id="rId127" Type="http://schemas.openxmlformats.org/officeDocument/2006/relationships/hyperlink" Target="https://www.thimble.com/" TargetMode="External"/><Relationship Id="rId313" Type="http://schemas.openxmlformats.org/officeDocument/2006/relationships/hyperlink" Target="https://daks2k3a4ib2z.cloudfront.net/66f0cd754043424e6ac8102c/670d6ff94d44b05dc0d3988a_NYCM-Insurance-500x500.jpg" TargetMode="External"/><Relationship Id="rId10" Type="http://schemas.openxmlformats.org/officeDocument/2006/relationships/hyperlink" Target="https://www.americanstrategic.com/insurance/flood-insurance/" TargetMode="External"/><Relationship Id="rId31" Type="http://schemas.openxmlformats.org/officeDocument/2006/relationships/hyperlink" Target="http://lineunderwriters.com/" TargetMode="External"/><Relationship Id="rId52" Type="http://schemas.openxmlformats.org/officeDocument/2006/relationships/hyperlink" Target="https://www.frederickmutual.com/" TargetMode="External"/><Relationship Id="rId73" Type="http://schemas.openxmlformats.org/officeDocument/2006/relationships/hyperlink" Target="https://www.libertymutual.com/" TargetMode="External"/><Relationship Id="rId94" Type="http://schemas.openxmlformats.org/officeDocument/2006/relationships/hyperlink" Target="https://openly.com/" TargetMode="External"/><Relationship Id="rId148" Type="http://schemas.openxmlformats.org/officeDocument/2006/relationships/hyperlink" Target="http://www.wrightflood.com/" TargetMode="External"/><Relationship Id="rId169" Type="http://schemas.openxmlformats.org/officeDocument/2006/relationships/hyperlink" Target="https://daks2k3a4ib2z.cloudfront.net/66f0cd754043424e6ac8102c/670d6ffb9daeea0c9834cc4c_Amerisafe-500x500.jpg" TargetMode="External"/><Relationship Id="rId4" Type="http://schemas.openxmlformats.org/officeDocument/2006/relationships/hyperlink" Target="https://www.aegisgeneral.com/" TargetMode="External"/><Relationship Id="rId180" Type="http://schemas.openxmlformats.org/officeDocument/2006/relationships/hyperlink" Target="https://daks2k3a4ib2z.cloudfront.net/66f0cd754043424e6ac8102c/670d6ffbc7051ec79087ed00_Berkley-Southeast-Group-500x500.jpg" TargetMode="External"/><Relationship Id="rId215" Type="http://schemas.openxmlformats.org/officeDocument/2006/relationships/hyperlink" Target="https://daks2k3a4ib2z.cloudfront.net/66f0cd754043424e6ac8102c/670d6ff70364f94e4dca093a_Vacant-Express-500x500.jpg" TargetMode="External"/><Relationship Id="rId236" Type="http://schemas.openxmlformats.org/officeDocument/2006/relationships/hyperlink" Target="https://daks2k3a4ib2z.cloudfront.net/66f0cd754043424e6ac8102c/670d6ff94bb62740bfe61176_Foremost-Flood-500x500.jpg" TargetMode="External"/><Relationship Id="rId257" Type="http://schemas.openxmlformats.org/officeDocument/2006/relationships/hyperlink" Target="https://daks2k3a4ib2z.cloudfront.net/66f0cd754043424e6ac8102c/670d6ff8132505b0974d87e0_Selective-Flood-500x500.jpg" TargetMode="External"/><Relationship Id="rId278" Type="http://schemas.openxmlformats.org/officeDocument/2006/relationships/hyperlink" Target="https://daks2k3a4ib2z.cloudfront.net/66f0cd754043424e6ac8102c/670d700f838082d1ec9921b2_Riverside-Insurance-Agency-500x500.jpg" TargetMode="External"/><Relationship Id="rId303" Type="http://schemas.openxmlformats.org/officeDocument/2006/relationships/hyperlink" Target="https://daks2k3a4ib2z.cloudfront.net/66f0cd754043424e6ac8102c/670d6ff849010795adc65892_Mercury-Insurance-500x500.jpg" TargetMode="External"/><Relationship Id="rId42" Type="http://schemas.openxmlformats.org/officeDocument/2006/relationships/hyperlink" Target="https://www.farmersofsalem.com/" TargetMode="External"/><Relationship Id="rId84" Type="http://schemas.openxmlformats.org/officeDocument/2006/relationships/hyperlink" Target="https://millersmutualgroup.com/" TargetMode="External"/><Relationship Id="rId138" Type="http://schemas.openxmlformats.org/officeDocument/2006/relationships/hyperlink" Target="https://www.uticanational.com/" TargetMode="External"/><Relationship Id="rId191" Type="http://schemas.openxmlformats.org/officeDocument/2006/relationships/hyperlink" Target="https://daks2k3a4ib2z.cloudfront.net/66f0cd754043424e6ac8102c/670d6ffb4f3f5677bd58c695_Clearside-500x500.jpg" TargetMode="External"/><Relationship Id="rId205" Type="http://schemas.openxmlformats.org/officeDocument/2006/relationships/hyperlink" Target="https://daks2k3a4ib2z.cloudfront.net/66f0cd754043424e6ac8102c/670d6ffac7051ec79087ec40_Employers-500x500.jpg" TargetMode="External"/><Relationship Id="rId247" Type="http://schemas.openxmlformats.org/officeDocument/2006/relationships/hyperlink" Target="https://daks2k3a4ib2z.cloudfront.net/66f0cd754043424e6ac8102c/670d6ffb5717c9b1e2bf5e19_Hagerty-Classic-Auto-500x500.jpg" TargetMode="External"/><Relationship Id="rId107" Type="http://schemas.openxmlformats.org/officeDocument/2006/relationships/hyperlink" Target="https://millersmutualgroup.com/our-story/riverside-brokerage/" TargetMode="External"/><Relationship Id="rId289" Type="http://schemas.openxmlformats.org/officeDocument/2006/relationships/hyperlink" Target="https://daks2k3a4ib2z.cloudfront.net/66f0cd754043424e6ac8102c/670d6ff84bb62740bfe610bb_Orion180-500x500.jpg" TargetMode="External"/><Relationship Id="rId11" Type="http://schemas.openxmlformats.org/officeDocument/2006/relationships/hyperlink" Target="https://www.amerisafe.com/" TargetMode="External"/><Relationship Id="rId53" Type="http://schemas.openxmlformats.org/officeDocument/2006/relationships/hyperlink" Target="https://gbli.com/our-businesses/" TargetMode="External"/><Relationship Id="rId149" Type="http://schemas.openxmlformats.org/officeDocument/2006/relationships/hyperlink" Target="https://www.xsbrokers.com/" TargetMode="External"/><Relationship Id="rId314" Type="http://schemas.openxmlformats.org/officeDocument/2006/relationships/hyperlink" Target="https://daks2k3a4ib2z.cloudfront.net/66f0cd754043424e6ac8102c/670d6ff9f4b23816e2d54929_Openly-500x500.jpg" TargetMode="External"/><Relationship Id="rId95" Type="http://schemas.openxmlformats.org/officeDocument/2006/relationships/hyperlink" Target="https://orchidinsurance.com/" TargetMode="External"/><Relationship Id="rId160" Type="http://schemas.openxmlformats.org/officeDocument/2006/relationships/hyperlink" Target="https://daks2k3a4ib2z.cloudfront.net/66f0cd754043424e6ac8102c/670d6ffc4c71de93b88c5009_AAA-500x500.jpg" TargetMode="External"/><Relationship Id="rId216" Type="http://schemas.openxmlformats.org/officeDocument/2006/relationships/hyperlink" Target="https://daks2k3a4ib2z.cloudfront.net/66f0cd754043424e6ac8102c/670d6ff7fcc3fd5664b3a4e0_Utica-National-500x500.jpg" TargetMode="External"/><Relationship Id="rId258" Type="http://schemas.openxmlformats.org/officeDocument/2006/relationships/hyperlink" Target="https://daks2k3a4ib2z.cloudfront.net/66f0cd754043424e6ac8102c/670d6ff846647148fc949805_Selective-500x500.jpg" TargetMode="External"/><Relationship Id="rId22" Type="http://schemas.openxmlformats.org/officeDocument/2006/relationships/hyperlink" Target="https://www.bristolwest.com/" TargetMode="External"/><Relationship Id="rId64" Type="http://schemas.openxmlformats.org/officeDocument/2006/relationships/hyperlink" Target="https://www.thehartford.com/" TargetMode="External"/><Relationship Id="rId118" Type="http://schemas.openxmlformats.org/officeDocument/2006/relationships/hyperlink" Target="https://www.stateauto.com/" TargetMode="External"/><Relationship Id="rId171" Type="http://schemas.openxmlformats.org/officeDocument/2006/relationships/hyperlink" Target="https://daks2k3a4ib2z.cloudfront.net/66f0cd754043424e6ac8102c/670d6ffb01bbc0b5b9d9857b_ASI-Progressive-500x500.jpg" TargetMode="External"/><Relationship Id="rId227" Type="http://schemas.openxmlformats.org/officeDocument/2006/relationships/hyperlink" Target="https://daks2k3a4ib2z.cloudfront.net/66f0cd754043424e6ac8102c/670d6ff765612663d076a003_Transguard-500x500.jpg" TargetMode="External"/><Relationship Id="rId269" Type="http://schemas.openxmlformats.org/officeDocument/2006/relationships/hyperlink" Target="https://daks2k3a4ib2z.cloudfront.net/66f0cd754043424e6ac8102c/670d6ff91593e36762aeb8be_KDP-Wood-Products-500x500.jpg" TargetMode="External"/><Relationship Id="rId33" Type="http://schemas.openxmlformats.org/officeDocument/2006/relationships/hyperlink" Target="https://www.countryway.com/" TargetMode="External"/><Relationship Id="rId129" Type="http://schemas.openxmlformats.org/officeDocument/2006/relationships/hyperlink" Target="https://trsinsurance.com/" TargetMode="External"/><Relationship Id="rId280" Type="http://schemas.openxmlformats.org/officeDocument/2006/relationships/hyperlink" Target="https://daks2k3a4ib2z.cloudfront.net/66f0cd754043424e6ac8102c/670d6ff7b3a896f2201a50d3_Propeller-Insurance-Bond-500x500.jpg" TargetMode="External"/><Relationship Id="rId75" Type="http://schemas.openxmlformats.org/officeDocument/2006/relationships/hyperlink" Target="https://www.lwcc.com/" TargetMode="External"/><Relationship Id="rId140" Type="http://schemas.openxmlformats.org/officeDocument/2006/relationships/hyperlink" Target="https://www.uticanational.com/" TargetMode="External"/><Relationship Id="rId182" Type="http://schemas.openxmlformats.org/officeDocument/2006/relationships/hyperlink" Target="https://daks2k3a4ib2z.cloudfront.net/66f0cd754043424e6ac8102c/670d6ffa9daeea0c9834cae2_Brethren-Mutual-500x500.jpg" TargetMode="External"/><Relationship Id="rId6" Type="http://schemas.openxmlformats.org/officeDocument/2006/relationships/hyperlink" Target="https://www.allstate.com/" TargetMode="External"/><Relationship Id="rId238" Type="http://schemas.openxmlformats.org/officeDocument/2006/relationships/hyperlink" Target="https://daks2k3a4ib2z.cloudfront.net/66f0cd754043424e6ac8102c/670d6ff90d8865d0a691ecb1_Foremost-Specialty-500x500.jpg" TargetMode="External"/><Relationship Id="rId291" Type="http://schemas.openxmlformats.org/officeDocument/2006/relationships/hyperlink" Target="https://daks2k3a4ib2z.cloudfront.net/66f0cd754043424e6ac8102c/670d6ff955fbc644906ca397_Liberty-Mutual-500x500.jpg" TargetMode="External"/><Relationship Id="rId305" Type="http://schemas.openxmlformats.org/officeDocument/2006/relationships/hyperlink" Target="https://daks2k3a4ib2z.cloudfront.net/66f0cd754043424e6ac8102c/670d6ff86cc4da4f8006184f_Mountain-States.png.jpg" TargetMode="External"/><Relationship Id="rId44" Type="http://schemas.openxmlformats.org/officeDocument/2006/relationships/hyperlink" Target="https://www.fmiweb.com/site/" TargetMode="External"/><Relationship Id="rId86" Type="http://schemas.openxmlformats.org/officeDocument/2006/relationships/hyperlink" Target="https://www.nbic.com/" TargetMode="External"/><Relationship Id="rId151" Type="http://schemas.openxmlformats.org/officeDocument/2006/relationships/hyperlink" Target="https://www.michiganinsurance.com/home" TargetMode="External"/><Relationship Id="rId193" Type="http://schemas.openxmlformats.org/officeDocument/2006/relationships/hyperlink" Target="https://daks2k3a4ib2z.cloudfront.net/66f0cd754043424e6ac8102c/670d6ffbc96f2e8d113e430b_CNA-500x500.jpg" TargetMode="External"/><Relationship Id="rId207" Type="http://schemas.openxmlformats.org/officeDocument/2006/relationships/hyperlink" Target="https://daks2k3a4ib2z.cloudfront.net/66f0cd754043424e6ac8102c/670d6ffa46647148fc9499f2_Erie-and-Niagara-Insurance-500x500.jpg" TargetMode="External"/><Relationship Id="rId249" Type="http://schemas.openxmlformats.org/officeDocument/2006/relationships/hyperlink" Target="https://daks2k3a4ib2z.cloudfront.net/66f0cd754043424e6ac8102c/670d6ff7d15ef006e514ddca_Swyfft-500x500.jpg" TargetMode="External"/><Relationship Id="rId13" Type="http://schemas.openxmlformats.org/officeDocument/2006/relationships/hyperlink" Target="https://www.balanceuw.com/aspyre" TargetMode="External"/><Relationship Id="rId109" Type="http://schemas.openxmlformats.org/officeDocument/2006/relationships/hyperlink" Target="https://www.argolimited.com/rockwood" TargetMode="External"/><Relationship Id="rId260" Type="http://schemas.openxmlformats.org/officeDocument/2006/relationships/hyperlink" Target="https://daks2k3a4ib2z.cloudfront.net/66f0cd754043424e6ac8102c/670d6ffa65612663d076a278_Hanover-500x500.jpg" TargetMode="External"/><Relationship Id="rId316" Type="http://schemas.openxmlformats.org/officeDocument/2006/relationships/hyperlink" Target="https://daks2k3a4ib2z.cloudfront.net/66f0cd754043424e6ac8102c/670d6ff9d9d2ce26cc39e65b_Oregon-Mutual-500x500.jp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iroquoisgroup.com/wp-content/uploads/2022/08/Selective-500x500.jpg" TargetMode="External"/><Relationship Id="rId21" Type="http://schemas.openxmlformats.org/officeDocument/2006/relationships/hyperlink" Target="https://iroquoisgroup.com/wp-content/uploads/2022/08/Berkley-Southeast-Group-500x500.jpg" TargetMode="External"/><Relationship Id="rId42" Type="http://schemas.openxmlformats.org/officeDocument/2006/relationships/hyperlink" Target="https://iroquoisgroup.com/wp-content/uploads/2022/08/EMC-500x500.jpg" TargetMode="External"/><Relationship Id="rId63" Type="http://schemas.openxmlformats.org/officeDocument/2006/relationships/hyperlink" Target="https://iroquoisgroup.com/wp-content/uploads/2022/08/Hanover-500x500.jpg" TargetMode="External"/><Relationship Id="rId84" Type="http://schemas.openxmlformats.org/officeDocument/2006/relationships/hyperlink" Target="https://iroquoisgroup.com/wp-content/uploads/2022/08/MAPFRE-500x500.jpg" TargetMode="External"/><Relationship Id="rId138" Type="http://schemas.openxmlformats.org/officeDocument/2006/relationships/hyperlink" Target="https://iroquoisgroup.com/wp-content/uploads/2022/08/Travelers-500x500.jpg" TargetMode="External"/><Relationship Id="rId159" Type="http://schemas.openxmlformats.org/officeDocument/2006/relationships/hyperlink" Target="https://iroquoisgroup.com/wp-content/uploads/2022/08/Chubb.jpg" TargetMode="External"/><Relationship Id="rId107" Type="http://schemas.openxmlformats.org/officeDocument/2006/relationships/hyperlink" Target="https://iroquoisgroup.com/wp-content/uploads/2022/08/Pie-Insurance-500x500.jpg" TargetMode="External"/><Relationship Id="rId11" Type="http://schemas.openxmlformats.org/officeDocument/2006/relationships/hyperlink" Target="https://iroquoisgroup.com/wp-content/uploads/2022/08/Amtrust-500x500.jpg" TargetMode="External"/><Relationship Id="rId32" Type="http://schemas.openxmlformats.org/officeDocument/2006/relationships/hyperlink" Target="https://iroquoisgroup.com/wp-content/uploads/2022/08/Clearside-500x500.jpg" TargetMode="External"/><Relationship Id="rId53" Type="http://schemas.openxmlformats.org/officeDocument/2006/relationships/hyperlink" Target="https://iroquoisgroup.com/wp-content/uploads/2022/08/Foremost-Specialty-500x500.jpg" TargetMode="External"/><Relationship Id="rId74" Type="http://schemas.openxmlformats.org/officeDocument/2006/relationships/hyperlink" Target="https://iroquoisgroup.com/wp-content/uploads/2022/08/Key-Risk-500x500.jpg" TargetMode="External"/><Relationship Id="rId128" Type="http://schemas.openxmlformats.org/officeDocument/2006/relationships/hyperlink" Target="https://iroquoisgroup.com/wp-content/uploads/2022/08/Swyfft-500x500.jpg" TargetMode="External"/><Relationship Id="rId149" Type="http://schemas.openxmlformats.org/officeDocument/2006/relationships/hyperlink" Target="https://iroquoisgroup.com/wp-content/uploads/2022/08/Victor-Builders-Risk-500x500.jpg" TargetMode="External"/><Relationship Id="rId5" Type="http://schemas.openxmlformats.org/officeDocument/2006/relationships/hyperlink" Target="https://iroquoisgroup.com/wp-content/uploads/2022/08/AIG-PCG-500x500.jpg" TargetMode="External"/><Relationship Id="rId95" Type="http://schemas.openxmlformats.org/officeDocument/2006/relationships/hyperlink" Target="https://iroquoisgroup.com/wp-content/uploads/2022/08/Northern-Neck-Insurance-500x500.jpg" TargetMode="External"/><Relationship Id="rId160" Type="http://schemas.openxmlformats.org/officeDocument/2006/relationships/printerSettings" Target="../printerSettings/printerSettings2.bin"/><Relationship Id="rId22" Type="http://schemas.openxmlformats.org/officeDocument/2006/relationships/hyperlink" Target="https://iroquoisgroup.com/wp-content/uploads/2022/08/Bigfoot-500x500.jpg" TargetMode="External"/><Relationship Id="rId43" Type="http://schemas.openxmlformats.org/officeDocument/2006/relationships/hyperlink" Target="https://iroquoisgroup.com/wp-content/uploads/2022/08/Employers-500x500.jpg" TargetMode="External"/><Relationship Id="rId64" Type="http://schemas.openxmlformats.org/officeDocument/2006/relationships/hyperlink" Target="https://iroquoisgroup.com/wp-content/uploads/2022/08/Harford-Mutual-500x500.jpg" TargetMode="External"/><Relationship Id="rId118" Type="http://schemas.openxmlformats.org/officeDocument/2006/relationships/hyperlink" Target="https://iroquoisgroup.com/wp-content/uploads/2022/08/Selective-500x500.jpg" TargetMode="External"/><Relationship Id="rId139" Type="http://schemas.openxmlformats.org/officeDocument/2006/relationships/hyperlink" Target="https://iroquoisgroup.com/wp-content/uploads/2022/08/Travelers-500x500.jpg" TargetMode="External"/><Relationship Id="rId80" Type="http://schemas.openxmlformats.org/officeDocument/2006/relationships/hyperlink" Target="https://iroquoisgroup.com/wp-content/uploads/2018/09/Carrier-The-Main-Street-America-Group-500x500.png" TargetMode="External"/><Relationship Id="rId85" Type="http://schemas.openxmlformats.org/officeDocument/2006/relationships/hyperlink" Target="https://iroquoisgroup.com/wp-content/uploads/2022/08/Markel-500x500.jpg" TargetMode="External"/><Relationship Id="rId150" Type="http://schemas.openxmlformats.org/officeDocument/2006/relationships/hyperlink" Target="https://iroquoisgroup.com/wp-content/uploads/2023/05/West-Bend-500x500.jpg" TargetMode="External"/><Relationship Id="rId155" Type="http://schemas.openxmlformats.org/officeDocument/2006/relationships/hyperlink" Target="https://iroquoisgroup.com/wp-content/uploads/2022/08/XS-Brokers-500x500.jpg" TargetMode="External"/><Relationship Id="rId12" Type="http://schemas.openxmlformats.org/officeDocument/2006/relationships/hyperlink" Target="https://iroquoisgroup.com/wp-content/uploads/2022/08/ASI-Progressive-500x500.jpg" TargetMode="External"/><Relationship Id="rId17" Type="http://schemas.openxmlformats.org/officeDocument/2006/relationships/hyperlink" Target="https://iroquoisgroup.com/wp-content/uploads/2022/08/Berkley-Aspire-500x500.jpg" TargetMode="External"/><Relationship Id="rId33" Type="http://schemas.openxmlformats.org/officeDocument/2006/relationships/hyperlink" Target="https://iroquoisgroup.com/wp-content/uploads/2022/08/CNA-500x500.jpg" TargetMode="External"/><Relationship Id="rId38" Type="http://schemas.openxmlformats.org/officeDocument/2006/relationships/hyperlink" Target="https://iroquoisgroup.com/wp-content/uploads/2022/08/CRC-Group-500x500.jpg" TargetMode="External"/><Relationship Id="rId59" Type="http://schemas.openxmlformats.org/officeDocument/2006/relationships/hyperlink" Target="https://iroquoisgroup.com/wp-content/uploads/2022/08/Grange-Insurance-500x500.jpg" TargetMode="External"/><Relationship Id="rId103" Type="http://schemas.openxmlformats.org/officeDocument/2006/relationships/hyperlink" Target="https://iroquoisgroup.com/wp-content/uploads/2022/08/Pacific-Specialty-Insurance--500x500.jpg" TargetMode="External"/><Relationship Id="rId108" Type="http://schemas.openxmlformats.org/officeDocument/2006/relationships/hyperlink" Target="https://iroquoisgroup.com/wp-content/uploads/2022/08/Plymouth-Rock-Assurance-500x500.jpg" TargetMode="External"/><Relationship Id="rId124" Type="http://schemas.openxmlformats.org/officeDocument/2006/relationships/hyperlink" Target="https://iroquoisgroup.com/wp-content/uploads/2022/08/State-Auto-500x500.jpg" TargetMode="External"/><Relationship Id="rId129" Type="http://schemas.openxmlformats.org/officeDocument/2006/relationships/hyperlink" Target="https://iroquoisgroup.com/wp-content/uploads/2022/08/Swyfft-500x500.jpg" TargetMode="External"/><Relationship Id="rId54" Type="http://schemas.openxmlformats.org/officeDocument/2006/relationships/hyperlink" Target="https://iroquoisgroup.com/wp-content/uploads/2022/08/Foremost-Specialty-500x500.jpg" TargetMode="External"/><Relationship Id="rId70" Type="http://schemas.openxmlformats.org/officeDocument/2006/relationships/hyperlink" Target="https://iroquoisgroup.com/wp-content/uploads/2022/08/Jewelers-Mutual-500x500.jpg" TargetMode="External"/><Relationship Id="rId75" Type="http://schemas.openxmlformats.org/officeDocument/2006/relationships/hyperlink" Target="https://iroquoisgroup.com/wp-content/uploads/2022/08/Key-Risk-500x500.jpg" TargetMode="External"/><Relationship Id="rId91" Type="http://schemas.openxmlformats.org/officeDocument/2006/relationships/hyperlink" Target="https://iroquoisgroup.com/wp-content/uploads/2022/08/National-General-500x500.jpg" TargetMode="External"/><Relationship Id="rId96" Type="http://schemas.openxmlformats.org/officeDocument/2006/relationships/hyperlink" Target="https://iroquoisgroup.com/wp-content/uploads/2024/01/NMS.jpg" TargetMode="External"/><Relationship Id="rId140" Type="http://schemas.openxmlformats.org/officeDocument/2006/relationships/hyperlink" Target="https://iroquoisgroup.com/wp-content/uploads/2022/08/Travelers-Bond-Specialty-500x500.jpg" TargetMode="External"/><Relationship Id="rId145" Type="http://schemas.openxmlformats.org/officeDocument/2006/relationships/hyperlink" Target="https://iroquoisgroup.com/wp-content/uploads/2022/08/Utica-National-500x500.jpg" TargetMode="External"/><Relationship Id="rId1" Type="http://schemas.openxmlformats.org/officeDocument/2006/relationships/hyperlink" Target="https://iroquoisgroup.com/wp-content/uploads/2018/09/AAA-500x500.jpg" TargetMode="External"/><Relationship Id="rId6" Type="http://schemas.openxmlformats.org/officeDocument/2006/relationships/hyperlink" Target="https://iroquoisgroup.com/wp-content/uploads/2022/08/Allstate-500x500.jpg" TargetMode="External"/><Relationship Id="rId23" Type="http://schemas.openxmlformats.org/officeDocument/2006/relationships/hyperlink" Target="https://iroquoisgroup.com/wp-content/uploads/2022/08/Brethren-Mutual-500x500.jpg" TargetMode="External"/><Relationship Id="rId28" Type="http://schemas.openxmlformats.org/officeDocument/2006/relationships/hyperlink" Target="https://iroquoisgroup.com/wp-content/uploads/2022/08/Bunker-Hill-500x500.jpg" TargetMode="External"/><Relationship Id="rId49" Type="http://schemas.openxmlformats.org/officeDocument/2006/relationships/hyperlink" Target="https://iroquoisgroup.com/wp-content/uploads/2022/08/Foremost-Choice-500x500.jpg" TargetMode="External"/><Relationship Id="rId114" Type="http://schemas.openxmlformats.org/officeDocument/2006/relationships/hyperlink" Target="https://iroquoisgroup.com/wp-content/uploads/2023/12/Rockingham.jpg" TargetMode="External"/><Relationship Id="rId119" Type="http://schemas.openxmlformats.org/officeDocument/2006/relationships/hyperlink" Target="https://iroquoisgroup.com/wp-content/uploads/2022/08/Selective-500x500.jpg" TargetMode="External"/><Relationship Id="rId44" Type="http://schemas.openxmlformats.org/officeDocument/2006/relationships/hyperlink" Target="https://iroquoisgroup.com/wp-content/uploads/2018/09/Carrier-Encompass-1.png" TargetMode="External"/><Relationship Id="rId60" Type="http://schemas.openxmlformats.org/officeDocument/2006/relationships/hyperlink" Target="https://iroquoisgroup.com/wp-content/uploads/2022/08/Hagerty-Classic-Auto-500x500.jpg" TargetMode="External"/><Relationship Id="rId65" Type="http://schemas.openxmlformats.org/officeDocument/2006/relationships/hyperlink" Target="https://iroquoisgroup.com/wp-content/uploads/2022/08/The-Hartford-500x500.jpg" TargetMode="External"/><Relationship Id="rId81" Type="http://schemas.openxmlformats.org/officeDocument/2006/relationships/hyperlink" Target="https://iroquoisgroup.com/wp-content/uploads/2018/09/Carrier-The-Main-Street-America-Group-500x500.png" TargetMode="External"/><Relationship Id="rId86" Type="http://schemas.openxmlformats.org/officeDocument/2006/relationships/hyperlink" Target="https://iroquoisgroup.com/wp-content/uploads/2022/08/Merchants-500x500.jpg" TargetMode="External"/><Relationship Id="rId130" Type="http://schemas.openxmlformats.org/officeDocument/2006/relationships/hyperlink" Target="https://iroquoisgroup.com/wp-content/uploads/2022/08/Swyfft-500x500.jpg" TargetMode="External"/><Relationship Id="rId135" Type="http://schemas.openxmlformats.org/officeDocument/2006/relationships/hyperlink" Target="https://iroquoisgroup.com/wp-content/uploads/2022/08/Transguard-500x500.jpg" TargetMode="External"/><Relationship Id="rId151" Type="http://schemas.openxmlformats.org/officeDocument/2006/relationships/hyperlink" Target="https://iroquoisgroup.com/wp-content/uploads/2023/05/West-Bend-500x500.jpg" TargetMode="External"/><Relationship Id="rId156" Type="http://schemas.openxmlformats.org/officeDocument/2006/relationships/hyperlink" Target="https://iroquoisgroup.com/wp-content/uploads/2022/08/Donegal-Insurance-Group-500x500.jpg" TargetMode="External"/><Relationship Id="rId13" Type="http://schemas.openxmlformats.org/officeDocument/2006/relationships/hyperlink" Target="https://iroquoisgroup.com/wp-content/uploads/2022/08/ASI-Flood-500x500.jpg" TargetMode="External"/><Relationship Id="rId18" Type="http://schemas.openxmlformats.org/officeDocument/2006/relationships/hyperlink" Target="https://iroquoisgroup.com/wp-content/uploads/2022/08/Berkley-Luxury-Group-500x500.jpg" TargetMode="External"/><Relationship Id="rId39" Type="http://schemas.openxmlformats.org/officeDocument/2006/relationships/hyperlink" Target="https://iroquoisgroup.com/wp-content/uploads/2023/12/Delos-1.jpg" TargetMode="External"/><Relationship Id="rId109" Type="http://schemas.openxmlformats.org/officeDocument/2006/relationships/hyperlink" Target="https://iroquoisgroup.com/wp-content/uploads/2018/09/Palisades-Plymouth-Rock-Assurance.jpg" TargetMode="External"/><Relationship Id="rId34" Type="http://schemas.openxmlformats.org/officeDocument/2006/relationships/hyperlink" Target="https://iroquoisgroup.com/wp-content/uploads/2022/08/CNA-500x500.jpg" TargetMode="External"/><Relationship Id="rId50" Type="http://schemas.openxmlformats.org/officeDocument/2006/relationships/hyperlink" Target="https://iroquoisgroup.com/wp-content/uploads/2022/08/Foremost-Flood-500x500.jpg" TargetMode="External"/><Relationship Id="rId55" Type="http://schemas.openxmlformats.org/officeDocument/2006/relationships/hyperlink" Target="https://iroquoisgroup.com/wp-content/uploads/2024/06/Forge-Insurance.jpg" TargetMode="External"/><Relationship Id="rId76" Type="http://schemas.openxmlformats.org/officeDocument/2006/relationships/hyperlink" Target="https://iroquoisgroup.com/wp-content/uploads/2022/08/Liberty-Mutual-500x500.jpg" TargetMode="External"/><Relationship Id="rId97" Type="http://schemas.openxmlformats.org/officeDocument/2006/relationships/hyperlink" Target="https://iroquoisgroup.com/wp-content/uploads/2022/08/NYCM-Insurance-500x500.jpg" TargetMode="External"/><Relationship Id="rId104" Type="http://schemas.openxmlformats.org/officeDocument/2006/relationships/hyperlink" Target="https://iroquoisgroup.com/wp-content/uploads/2024/01/Carrier-Palomar.png" TargetMode="External"/><Relationship Id="rId120" Type="http://schemas.openxmlformats.org/officeDocument/2006/relationships/hyperlink" Target="https://iroquoisgroup.com/wp-content/uploads/2022/08/Selective-Flood-500x500.jpg" TargetMode="External"/><Relationship Id="rId125" Type="http://schemas.openxmlformats.org/officeDocument/2006/relationships/hyperlink" Target="https://iroquoisgroup.com/wp-content/uploads/2022/08/State-Auto-500x500.jpg" TargetMode="External"/><Relationship Id="rId141" Type="http://schemas.openxmlformats.org/officeDocument/2006/relationships/hyperlink" Target="https://iroquoisgroup.com/wp-content/uploads/2022/08/US-Risk-500x500.jpg" TargetMode="External"/><Relationship Id="rId146" Type="http://schemas.openxmlformats.org/officeDocument/2006/relationships/hyperlink" Target="https://iroquoisgroup.com/wp-content/uploads/2022/08/Utica-National-500x500.jpg" TargetMode="External"/><Relationship Id="rId7" Type="http://schemas.openxmlformats.org/officeDocument/2006/relationships/hyperlink" Target="https://iroquoisgroup.com/wp-content/uploads/2022/08/American-European-500x500.jpg" TargetMode="External"/><Relationship Id="rId71" Type="http://schemas.openxmlformats.org/officeDocument/2006/relationships/hyperlink" Target="https://iroquoisgroup.com/wp-content/uploads/2022/08/KDP-Wood-Products-500x500.jpg" TargetMode="External"/><Relationship Id="rId92" Type="http://schemas.openxmlformats.org/officeDocument/2006/relationships/hyperlink" Target="https://iroquoisgroup.com/wp-content/uploads/2022/08/National-General-Flood-500x500.jpg" TargetMode="External"/><Relationship Id="rId2" Type="http://schemas.openxmlformats.org/officeDocument/2006/relationships/hyperlink" Target="https://iroquoisgroup.com/wp-content/uploads/2022/08/Acadia-Insurance-500x500.jpg" TargetMode="External"/><Relationship Id="rId29" Type="http://schemas.openxmlformats.org/officeDocument/2006/relationships/hyperlink" Target="https://iroquoisgroup.com/wp-content/uploads/2022/08/Burns-Wilcox-500x500.jpg" TargetMode="External"/><Relationship Id="rId24" Type="http://schemas.openxmlformats.org/officeDocument/2006/relationships/hyperlink" Target="https://iroquoisgroup.com/wp-content/uploads/2022/08/Bristol-West-500x500.jpg" TargetMode="External"/><Relationship Id="rId40" Type="http://schemas.openxmlformats.org/officeDocument/2006/relationships/hyperlink" Target="https://iroquoisgroup.com/wp-content/uploads/2022/08/Donegal-Insurance-Group-500x500.jpg" TargetMode="External"/><Relationship Id="rId45" Type="http://schemas.openxmlformats.org/officeDocument/2006/relationships/hyperlink" Target="https://iroquoisgroup.com/wp-content/uploads/2022/08/Erie-and-Niagara-Insurance-500x500.jpg" TargetMode="External"/><Relationship Id="rId66" Type="http://schemas.openxmlformats.org/officeDocument/2006/relationships/hyperlink" Target="https://iroquoisgroup.com/wp-content/uploads/2022/08/The-Hartford-500x500.jpg" TargetMode="External"/><Relationship Id="rId87" Type="http://schemas.openxmlformats.org/officeDocument/2006/relationships/hyperlink" Target="https://iroquoisgroup.com/wp-content/uploads/2022/08/Mercury-Insurance-500x500.jpg" TargetMode="External"/><Relationship Id="rId110" Type="http://schemas.openxmlformats.org/officeDocument/2006/relationships/hyperlink" Target="https://iroquoisgroup.com/wp-content/uploads/2024/06/POM.jpg" TargetMode="External"/><Relationship Id="rId115" Type="http://schemas.openxmlformats.org/officeDocument/2006/relationships/hyperlink" Target="https://iroquoisgroup.com/wp-content/uploads/2022/08/Rockwood-Casualty-500x500.jpg" TargetMode="External"/><Relationship Id="rId131" Type="http://schemas.openxmlformats.org/officeDocument/2006/relationships/hyperlink" Target="https://iroquoisgroup.com/wp-content/uploads/2022/08/Tapco-500x500.jpg" TargetMode="External"/><Relationship Id="rId136" Type="http://schemas.openxmlformats.org/officeDocument/2006/relationships/hyperlink" Target="https://iroquoisgroup.com/wp-content/uploads/2022/08/Transportation-Risk-Services-500x500.jpg" TargetMode="External"/><Relationship Id="rId157" Type="http://schemas.openxmlformats.org/officeDocument/2006/relationships/hyperlink" Target="https://iroquoisgroup.com/wp-content/uploads/2022/08/Guard-500x500.jpg" TargetMode="External"/><Relationship Id="rId61" Type="http://schemas.openxmlformats.org/officeDocument/2006/relationships/hyperlink" Target="https://iroquoisgroup.com/wp-content/uploads/2022/08/Hanover-500x500.jpg" TargetMode="External"/><Relationship Id="rId82" Type="http://schemas.openxmlformats.org/officeDocument/2006/relationships/hyperlink" Target="https://iroquoisgroup.com/wp-content/uploads/2024/06/Farm-MSA.jpg" TargetMode="External"/><Relationship Id="rId152" Type="http://schemas.openxmlformats.org/officeDocument/2006/relationships/hyperlink" Target="https://iroquoisgroup.com/wp-content/uploads/2023/05/West-Bend-500x500.jpg" TargetMode="External"/><Relationship Id="rId19" Type="http://schemas.openxmlformats.org/officeDocument/2006/relationships/hyperlink" Target="https://iroquoisgroup.com/wp-content/uploads/2022/08/Berkley-Mid-Atlantic-Group-500x500.jpg" TargetMode="External"/><Relationship Id="rId14" Type="http://schemas.openxmlformats.org/officeDocument/2006/relationships/hyperlink" Target="https://iroquoisgroup.com/wp-content/uploads/2022/08/Aspyre-500x500.jpg" TargetMode="External"/><Relationship Id="rId30" Type="http://schemas.openxmlformats.org/officeDocument/2006/relationships/hyperlink" Target="https://iroquoisgroup.com/wp-content/uploads/2022/08/Chubb-500x500.jpg" TargetMode="External"/><Relationship Id="rId35" Type="http://schemas.openxmlformats.org/officeDocument/2006/relationships/hyperlink" Target="https://iroquoisgroup.com/wp-content/uploads/2024/06/Coastline-BOP-Velocity-Risk.jpg" TargetMode="External"/><Relationship Id="rId56" Type="http://schemas.openxmlformats.org/officeDocument/2006/relationships/hyperlink" Target="https://iroquoisgroup.com/wp-content/uploads/2022/08/Frederick-Mutual-Insurance-500x500.jpg" TargetMode="External"/><Relationship Id="rId77" Type="http://schemas.openxmlformats.org/officeDocument/2006/relationships/hyperlink" Target="https://iroquoisgroup.com/wp-content/uploads/2024/07/Lightspeed-Specialty-Insurance-Solutions.jpg" TargetMode="External"/><Relationship Id="rId100" Type="http://schemas.openxmlformats.org/officeDocument/2006/relationships/hyperlink" Target="https://iroquoisgroup.com/wp-content/uploads/2022/08/Oregon-Mutual-500x500.jpg" TargetMode="External"/><Relationship Id="rId105" Type="http://schemas.openxmlformats.org/officeDocument/2006/relationships/hyperlink" Target="https://iroquoisgroup.com/wp-content/uploads/2023/01/Pathpoint-500x500.jpg" TargetMode="External"/><Relationship Id="rId126" Type="http://schemas.openxmlformats.org/officeDocument/2006/relationships/hyperlink" Target="https://iroquoisgroup.com/wp-content/uploads/2022/08/Stillwater-500x500.jpg" TargetMode="External"/><Relationship Id="rId147" Type="http://schemas.openxmlformats.org/officeDocument/2006/relationships/hyperlink" Target="https://iroquoisgroup.com/wp-content/uploads/2022/08/Vacant-Express-500x500.jpg" TargetMode="External"/><Relationship Id="rId8" Type="http://schemas.openxmlformats.org/officeDocument/2006/relationships/hyperlink" Target="https://iroquoisgroup.com/wp-content/uploads/2022/08/American-Modern-500x500.jpg" TargetMode="External"/><Relationship Id="rId51" Type="http://schemas.openxmlformats.org/officeDocument/2006/relationships/hyperlink" Target="https://iroquoisgroup.com/wp-content/uploads/2022/08/Foremost-Signature-MetLife-500x500.jpg" TargetMode="External"/><Relationship Id="rId72" Type="http://schemas.openxmlformats.org/officeDocument/2006/relationships/hyperlink" Target="https://iroquoisgroup.com/wp-content/uploads/2022/08/Kemper-500x500.jpg" TargetMode="External"/><Relationship Id="rId93" Type="http://schemas.openxmlformats.org/officeDocument/2006/relationships/hyperlink" Target="https://iroquoisgroup.com/wp-content/uploads/2022/08/Nationwide-Private-Client-500x500.jpg" TargetMode="External"/><Relationship Id="rId98" Type="http://schemas.openxmlformats.org/officeDocument/2006/relationships/hyperlink" Target="https://iroquoisgroup.com/wp-content/uploads/2022/08/Openly-500x500.jpg" TargetMode="External"/><Relationship Id="rId121" Type="http://schemas.openxmlformats.org/officeDocument/2006/relationships/hyperlink" Target="https://iroquoisgroup.com/wp-content/uploads/2022/08/Seneca-500x500.jpg" TargetMode="External"/><Relationship Id="rId142" Type="http://schemas.openxmlformats.org/officeDocument/2006/relationships/hyperlink" Target="https://iroquoisgroup.com/wp-content/uploads/2022/08/UFG-500x500.jpg" TargetMode="External"/><Relationship Id="rId3" Type="http://schemas.openxmlformats.org/officeDocument/2006/relationships/hyperlink" Target="https://iroquoisgroup.com/wp-content/uploads/2022/08/Adirondack-Insurance-Exchange-500x500.jpg" TargetMode="External"/><Relationship Id="rId25" Type="http://schemas.openxmlformats.org/officeDocument/2006/relationships/hyperlink" Target="https://iroquoisgroup.com/wp-content/uploads/2022/08/Bristol-West-500x500.jpg" TargetMode="External"/><Relationship Id="rId46" Type="http://schemas.openxmlformats.org/officeDocument/2006/relationships/hyperlink" Target="https://iroquoisgroup.com/wp-content/uploads/2022/08/Farmers-of-Salem-500x500.jpg" TargetMode="External"/><Relationship Id="rId67" Type="http://schemas.openxmlformats.org/officeDocument/2006/relationships/hyperlink" Target="https://iroquoisgroup.com/wp-content/uploads/2022/08/The-Hartford-Flood-500x500.jpg" TargetMode="External"/><Relationship Id="rId116" Type="http://schemas.openxmlformats.org/officeDocument/2006/relationships/hyperlink" Target="https://iroquoisgroup.com/wp-content/uploads/2022/08/Safeco-Insurance-500x500.jpg" TargetMode="External"/><Relationship Id="rId137" Type="http://schemas.openxmlformats.org/officeDocument/2006/relationships/hyperlink" Target="https://iroquoisgroup.com/wp-content/uploads/2022/08/Travelers-500x500.jpg" TargetMode="External"/><Relationship Id="rId158" Type="http://schemas.openxmlformats.org/officeDocument/2006/relationships/hyperlink" Target="https://iroquoisgroup.com/wp-content/uploads/2022/08/Michigan-Insurance-Company-500x500.jpg" TargetMode="External"/><Relationship Id="rId20" Type="http://schemas.openxmlformats.org/officeDocument/2006/relationships/hyperlink" Target="https://iroquoisgroup.com/wp-content/uploads/2022/12/Berkley-NWP-500x500.jpg" TargetMode="External"/><Relationship Id="rId41" Type="http://schemas.openxmlformats.org/officeDocument/2006/relationships/hyperlink" Target="https://iroquoisgroup.com/wp-content/uploads/2022/08/Donegal-Insurance-Group-500x500.jpg" TargetMode="External"/><Relationship Id="rId62" Type="http://schemas.openxmlformats.org/officeDocument/2006/relationships/hyperlink" Target="https://iroquoisgroup.com/wp-content/uploads/2022/08/Hanover-500x500.jpg" TargetMode="External"/><Relationship Id="rId83" Type="http://schemas.openxmlformats.org/officeDocument/2006/relationships/hyperlink" Target="https://iroquoisgroup.com/wp-content/uploads/2018/09/Carrier-The-Main-Street-America-Group-500x500.png" TargetMode="External"/><Relationship Id="rId88" Type="http://schemas.openxmlformats.org/officeDocument/2006/relationships/hyperlink" Target="https://iroquoisgroup.com/wp-content/uploads/2022/08/Millers-Mutual-500x500.jpg" TargetMode="External"/><Relationship Id="rId111" Type="http://schemas.openxmlformats.org/officeDocument/2006/relationships/hyperlink" Target="https://iroquoisgroup.com/wp-content/uploads/2022/08/Propeller-Insurance-Bond-500x500.jpg" TargetMode="External"/><Relationship Id="rId132" Type="http://schemas.openxmlformats.org/officeDocument/2006/relationships/hyperlink" Target="https://iroquoisgroup.com/wp-content/uploads/2022/08/Thimble-500x500.jpg" TargetMode="External"/><Relationship Id="rId153" Type="http://schemas.openxmlformats.org/officeDocument/2006/relationships/hyperlink" Target="https://iroquoisgroup.com/wp-content/uploads/2022/08/Westfield-500x500.jpg" TargetMode="External"/><Relationship Id="rId15" Type="http://schemas.openxmlformats.org/officeDocument/2006/relationships/hyperlink" Target="https://iroquoisgroup.com/wp-content/uploads/2018/09/Carrier-Assurant-1.png" TargetMode="External"/><Relationship Id="rId36" Type="http://schemas.openxmlformats.org/officeDocument/2006/relationships/hyperlink" Target="https://iroquoisgroup.com/wp-content/uploads/2022/08/Collectibles-Insurance-Services-500x500.jpg" TargetMode="External"/><Relationship Id="rId57" Type="http://schemas.openxmlformats.org/officeDocument/2006/relationships/hyperlink" Target="https://iroquoisgroup.com/wp-content/uploads/2018/09/GBLI.jpg" TargetMode="External"/><Relationship Id="rId106" Type="http://schemas.openxmlformats.org/officeDocument/2006/relationships/hyperlink" Target="https://iroquoisgroup.com/wp-content/uploads/2022/08/Philadelphia-Contributionship-500x500.jpg" TargetMode="External"/><Relationship Id="rId127" Type="http://schemas.openxmlformats.org/officeDocument/2006/relationships/hyperlink" Target="https://iroquoisgroup.com/wp-content/uploads/2022/08/Stuckey-Company-500x500.jpg" TargetMode="External"/><Relationship Id="rId10" Type="http://schemas.openxmlformats.org/officeDocument/2006/relationships/hyperlink" Target="https://iroquoisgroup.com/wp-content/uploads/2022/08/Amerisafe-500x500.jpg" TargetMode="External"/><Relationship Id="rId31" Type="http://schemas.openxmlformats.org/officeDocument/2006/relationships/hyperlink" Target="https://iroquoisgroup.com/wp-content/uploads/2022/08/Chubb-500x500.jpg" TargetMode="External"/><Relationship Id="rId52" Type="http://schemas.openxmlformats.org/officeDocument/2006/relationships/hyperlink" Target="https://iroquoisgroup.com/wp-content/uploads/2022/08/Foremost-Specialty-500x500.jpg" TargetMode="External"/><Relationship Id="rId73" Type="http://schemas.openxmlformats.org/officeDocument/2006/relationships/hyperlink" Target="https://iroquoisgroup.com/wp-content/uploads/2022/08/Kemper-500x500.jpg" TargetMode="External"/><Relationship Id="rId78" Type="http://schemas.openxmlformats.org/officeDocument/2006/relationships/hyperlink" Target="https://iroquoisgroup.com/wp-content/uploads/2022/08/LWCC-500x500.jpg" TargetMode="External"/><Relationship Id="rId94" Type="http://schemas.openxmlformats.org/officeDocument/2006/relationships/hyperlink" Target="https://iroquoisgroup.com/wp-content/uploads/2022/08/Nationwide-500x500.jpg" TargetMode="External"/><Relationship Id="rId99" Type="http://schemas.openxmlformats.org/officeDocument/2006/relationships/hyperlink" Target="https://iroquoisgroup.com/wp-content/uploads/2022/08/Orchid-500x500.jpg" TargetMode="External"/><Relationship Id="rId101" Type="http://schemas.openxmlformats.org/officeDocument/2006/relationships/hyperlink" Target="https://iroquoisgroup.com/wp-content/uploads/2022/08/Orion180-500x500.jpg" TargetMode="External"/><Relationship Id="rId122" Type="http://schemas.openxmlformats.org/officeDocument/2006/relationships/hyperlink" Target="https://iroquoisgroup.com/wp-content/uploads/2022/01/SolePro-1-500x500.jpg" TargetMode="External"/><Relationship Id="rId143" Type="http://schemas.openxmlformats.org/officeDocument/2006/relationships/hyperlink" Target="https://iroquoisgroup.com/wp-content/uploads/2022/08/Utica-First-500x500.jpg" TargetMode="External"/><Relationship Id="rId148" Type="http://schemas.openxmlformats.org/officeDocument/2006/relationships/hyperlink" Target="https://iroquoisgroup.com/wp-content/uploads/2022/08/Victor-Builders-Risk-500x500.jpg" TargetMode="External"/><Relationship Id="rId4" Type="http://schemas.openxmlformats.org/officeDocument/2006/relationships/hyperlink" Target="https://iroquoisgroup.com/wp-content/uploads/2022/08/Aegis-500x500.jpg" TargetMode="External"/><Relationship Id="rId9" Type="http://schemas.openxmlformats.org/officeDocument/2006/relationships/hyperlink" Target="https://iroquoisgroup.com/wp-content/uploads/2018/09/Carrier-American-Modern-1.png" TargetMode="External"/><Relationship Id="rId26" Type="http://schemas.openxmlformats.org/officeDocument/2006/relationships/hyperlink" Target="https://iroquoisgroup.com/wp-content/uploads/2024/07/BTIS.jpg" TargetMode="External"/><Relationship Id="rId47" Type="http://schemas.openxmlformats.org/officeDocument/2006/relationships/hyperlink" Target="https://iroquoisgroup.com/wp-content/uploads/2022/08/First-Chicago-500x500.jpg" TargetMode="External"/><Relationship Id="rId68" Type="http://schemas.openxmlformats.org/officeDocument/2006/relationships/hyperlink" Target="https://iroquoisgroup.com/wp-content/uploads/2022/08/The-Hartford-500x500.jpg" TargetMode="External"/><Relationship Id="rId89" Type="http://schemas.openxmlformats.org/officeDocument/2006/relationships/hyperlink" Target="https://iroquoisgroup.com/wp-content/uploads/2023/06/Mountain-States.png.jpg" TargetMode="External"/><Relationship Id="rId112" Type="http://schemas.openxmlformats.org/officeDocument/2006/relationships/hyperlink" Target="https://iroquoisgroup.com/wp-content/uploads/2022/08/Providence-Mutual-500x500.jpg" TargetMode="External"/><Relationship Id="rId133" Type="http://schemas.openxmlformats.org/officeDocument/2006/relationships/hyperlink" Target="https://iroquoisgroup.com/wp-content/uploads/2022/08/Thimble-500x500.jpg" TargetMode="External"/><Relationship Id="rId154" Type="http://schemas.openxmlformats.org/officeDocument/2006/relationships/hyperlink" Target="https://iroquoisgroup.com/wp-content/uploads/2022/08/Wright-Flood-500x500.jpg" TargetMode="External"/><Relationship Id="rId16" Type="http://schemas.openxmlformats.org/officeDocument/2006/relationships/hyperlink" Target="https://iroquoisgroup.com/wp-content/uploads/2022/08/Attune-500x500.jpg" TargetMode="External"/><Relationship Id="rId37" Type="http://schemas.openxmlformats.org/officeDocument/2006/relationships/hyperlink" Target="https://iroquoisgroup.com/wp-content/uploads/2022/08/Countryway-Insurance-500x500.jpg" TargetMode="External"/><Relationship Id="rId58" Type="http://schemas.openxmlformats.org/officeDocument/2006/relationships/hyperlink" Target="https://iroquoisgroup.com/wp-content/uploads/2022/08/Grange-Insurance-500x500.jpg" TargetMode="External"/><Relationship Id="rId79" Type="http://schemas.openxmlformats.org/officeDocument/2006/relationships/hyperlink" Target="https://iroquoisgroup.com/wp-content/uploads/2018/09/Carrier-The-Main-Street-America-Group-500x500.png" TargetMode="External"/><Relationship Id="rId102" Type="http://schemas.openxmlformats.org/officeDocument/2006/relationships/hyperlink" Target="https://iroquoisgroup.com/wp-content/uploads/2022/08/Orion180-500x500.jpg" TargetMode="External"/><Relationship Id="rId123" Type="http://schemas.openxmlformats.org/officeDocument/2006/relationships/hyperlink" Target="https://iroquoisgroup.com/wp-content/uploads/2022/08/State-Auto-500x500.jpg" TargetMode="External"/><Relationship Id="rId144" Type="http://schemas.openxmlformats.org/officeDocument/2006/relationships/hyperlink" Target="https://iroquoisgroup.com/wp-content/uploads/2022/08/Utica-National-500x500.jpg" TargetMode="External"/><Relationship Id="rId90" Type="http://schemas.openxmlformats.org/officeDocument/2006/relationships/hyperlink" Target="https://iroquoisgroup.com/wp-content/uploads/2022/08/Narragansett-Bay-Insurance-500x500.jpg" TargetMode="External"/><Relationship Id="rId27" Type="http://schemas.openxmlformats.org/officeDocument/2006/relationships/hyperlink" Target="https://iroquoisgroup.com/wp-content/uploads/2022/08/Builders-Mutual-500x500.jpg" TargetMode="External"/><Relationship Id="rId48" Type="http://schemas.openxmlformats.org/officeDocument/2006/relationships/hyperlink" Target="https://iroquoisgroup.com/wp-content/uploads/2024/06/FMI.jpg" TargetMode="External"/><Relationship Id="rId69" Type="http://schemas.openxmlformats.org/officeDocument/2006/relationships/hyperlink" Target="https://iroquoisgroup.com/wp-content/uploads/2022/08/Heritage-Insurance-500x500.jpg" TargetMode="External"/><Relationship Id="rId113" Type="http://schemas.openxmlformats.org/officeDocument/2006/relationships/hyperlink" Target="https://iroquoisgroup.com/wp-content/uploads/2022/08/Riverside-Insurance-Agency-500x500.jpg" TargetMode="External"/><Relationship Id="rId134" Type="http://schemas.openxmlformats.org/officeDocument/2006/relationships/hyperlink" Target="https://iroquoisgroup.com/wp-content/uploads/2022/08/Thimble-500x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4BF3-38A3-4A5C-A8B2-2B0EB21E78FA}">
  <sheetPr>
    <pageSetUpPr fitToPage="1"/>
  </sheetPr>
  <dimension ref="A1:DC345"/>
  <sheetViews>
    <sheetView tabSelected="1" topLeftCell="CH1" zoomScale="80" zoomScaleNormal="80" workbookViewId="0">
      <pane ySplit="1" topLeftCell="A2" activePane="bottomLeft" state="frozen"/>
      <selection activeCell="O1" sqref="O1"/>
      <selection pane="bottomLeft" activeCell="DC2" sqref="DC2"/>
    </sheetView>
  </sheetViews>
  <sheetFormatPr baseColWidth="10" defaultColWidth="8.83203125" defaultRowHeight="15" x14ac:dyDescent="0.2"/>
  <cols>
    <col min="1" max="1" width="10.5" customWidth="1"/>
    <col min="2" max="2" width="10.33203125" customWidth="1"/>
    <col min="3" max="3" width="10.6640625" customWidth="1"/>
    <col min="4" max="4" width="34.33203125" customWidth="1"/>
    <col min="5" max="7" width="8.6640625" customWidth="1"/>
    <col min="8" max="8" width="8.6640625" style="14" customWidth="1"/>
    <col min="9" max="10" width="8.6640625" customWidth="1"/>
    <col min="11" max="12" width="8.6640625" style="14" customWidth="1"/>
    <col min="13" max="18" width="8.6640625" customWidth="1"/>
    <col min="21" max="21" width="33.33203125" customWidth="1"/>
    <col min="22" max="22" width="8.6640625" customWidth="1"/>
    <col min="23" max="23" width="9.1640625" customWidth="1"/>
    <col min="24" max="29" width="8.6640625" customWidth="1"/>
    <col min="30" max="30" width="8.6640625" style="14" customWidth="1"/>
    <col min="31" max="31" width="8.6640625" customWidth="1"/>
    <col min="34" max="34" width="33.33203125" style="39" customWidth="1"/>
    <col min="35" max="46" width="8.6640625" customWidth="1"/>
    <col min="47" max="47" width="8.6640625" style="14" customWidth="1"/>
    <col min="48" max="48" width="8.6640625" customWidth="1"/>
    <col min="51" max="51" width="33.6640625" customWidth="1"/>
    <col min="52" max="61" width="8.6640625" customWidth="1"/>
    <col min="62" max="62" width="8.6640625" style="14" customWidth="1"/>
    <col min="63" max="63" width="8.6640625" customWidth="1"/>
    <col min="66" max="66" width="33.6640625" customWidth="1"/>
    <col min="67" max="74" width="8.6640625" customWidth="1"/>
    <col min="75" max="75" width="8.6640625" style="14" customWidth="1"/>
    <col min="76" max="76" width="8.6640625" customWidth="1"/>
    <col min="79" max="79" width="34.5" customWidth="1"/>
    <col min="80" max="89" width="8.6640625" customWidth="1"/>
    <col min="90" max="90" width="16.83203125" customWidth="1"/>
    <col min="91" max="91" width="8.6640625" style="14" customWidth="1"/>
    <col min="92" max="92" width="8.6640625" customWidth="1"/>
    <col min="95" max="95" width="33.6640625" customWidth="1"/>
    <col min="106" max="106" width="137.1640625" customWidth="1"/>
    <col min="107" max="107" width="98.5" customWidth="1"/>
  </cols>
  <sheetData>
    <row r="1" spans="1:107" ht="29" x14ac:dyDescent="0.35">
      <c r="A1" s="35" t="s">
        <v>0</v>
      </c>
      <c r="D1" t="s">
        <v>1</v>
      </c>
      <c r="E1" s="4" t="s">
        <v>2</v>
      </c>
      <c r="F1" s="4" t="s">
        <v>3</v>
      </c>
      <c r="G1" s="2" t="s">
        <v>4</v>
      </c>
      <c r="H1" s="11" t="s">
        <v>5</v>
      </c>
      <c r="I1" s="2" t="s">
        <v>6</v>
      </c>
      <c r="J1" s="2" t="s">
        <v>7</v>
      </c>
      <c r="K1" s="11" t="s">
        <v>8</v>
      </c>
      <c r="L1" s="11" t="s">
        <v>9</v>
      </c>
      <c r="M1" s="2" t="s">
        <v>10</v>
      </c>
      <c r="R1" s="35" t="s">
        <v>11</v>
      </c>
      <c r="V1" s="4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124"/>
      <c r="AB1" s="125"/>
      <c r="AC1" s="125"/>
      <c r="AE1" s="35" t="s">
        <v>17</v>
      </c>
      <c r="AI1" s="31" t="s">
        <v>18</v>
      </c>
      <c r="AJ1" s="11" t="s">
        <v>19</v>
      </c>
      <c r="AK1" s="11" t="s">
        <v>20</v>
      </c>
      <c r="AL1" s="11" t="s">
        <v>21</v>
      </c>
      <c r="AM1" s="11" t="s">
        <v>22</v>
      </c>
      <c r="AN1" s="11" t="s">
        <v>23</v>
      </c>
      <c r="AO1" s="11" t="s">
        <v>24</v>
      </c>
      <c r="AP1" s="11" t="s">
        <v>25</v>
      </c>
      <c r="AQ1" s="11" t="s">
        <v>26</v>
      </c>
      <c r="AR1" s="124"/>
      <c r="AS1" s="125"/>
      <c r="AT1" s="125"/>
      <c r="AU1" s="33"/>
      <c r="AV1" s="35" t="s">
        <v>27</v>
      </c>
      <c r="AY1" s="14" t="s">
        <v>28</v>
      </c>
      <c r="AZ1" s="4" t="s">
        <v>29</v>
      </c>
      <c r="BA1" s="4" t="s">
        <v>30</v>
      </c>
      <c r="BB1" s="2" t="s">
        <v>31</v>
      </c>
      <c r="BC1" s="2" t="s">
        <v>32</v>
      </c>
      <c r="BD1" s="2" t="s">
        <v>33</v>
      </c>
      <c r="BE1" s="2" t="s">
        <v>34</v>
      </c>
      <c r="BF1" s="2" t="s">
        <v>35</v>
      </c>
      <c r="BK1" s="111" t="s">
        <v>36</v>
      </c>
      <c r="BL1" s="14"/>
      <c r="BM1" s="14"/>
      <c r="BN1" s="14" t="s">
        <v>37</v>
      </c>
      <c r="BO1" s="31" t="s">
        <v>38</v>
      </c>
      <c r="BP1" s="31" t="s">
        <v>39</v>
      </c>
      <c r="BQ1" s="11" t="s">
        <v>40</v>
      </c>
      <c r="BR1" s="11" t="s">
        <v>41</v>
      </c>
      <c r="BS1" s="11" t="s">
        <v>42</v>
      </c>
      <c r="BT1" s="14"/>
      <c r="BU1" s="14"/>
      <c r="BV1" s="14"/>
      <c r="BX1" s="35" t="s">
        <v>43</v>
      </c>
      <c r="CA1" t="s">
        <v>44</v>
      </c>
      <c r="CB1" s="4" t="s">
        <v>45</v>
      </c>
      <c r="CC1" s="4" t="s">
        <v>46</v>
      </c>
      <c r="CD1" s="2" t="s">
        <v>47</v>
      </c>
      <c r="CE1" s="2" t="s">
        <v>48</v>
      </c>
      <c r="CF1" s="2" t="s">
        <v>49</v>
      </c>
      <c r="CG1" s="2" t="s">
        <v>50</v>
      </c>
      <c r="CH1" s="2" t="s">
        <v>51</v>
      </c>
      <c r="CI1" s="2" t="s">
        <v>52</v>
      </c>
      <c r="CN1" s="35" t="s">
        <v>53</v>
      </c>
      <c r="CQ1" t="s">
        <v>54</v>
      </c>
      <c r="CR1" s="4" t="s">
        <v>55</v>
      </c>
      <c r="CS1" s="4" t="s">
        <v>56</v>
      </c>
      <c r="CT1" s="2" t="s">
        <v>57</v>
      </c>
      <c r="CU1" s="2" t="s">
        <v>58</v>
      </c>
      <c r="CV1" s="2" t="s">
        <v>59</v>
      </c>
      <c r="CW1" s="2" t="s">
        <v>60</v>
      </c>
      <c r="DB1" s="72" t="s">
        <v>61</v>
      </c>
      <c r="DC1" s="72" t="s">
        <v>62</v>
      </c>
    </row>
    <row r="2" spans="1:107" s="1" customFormat="1" ht="48" x14ac:dyDescent="0.2">
      <c r="A2" s="8" t="s">
        <v>63</v>
      </c>
      <c r="B2" s="8" t="s">
        <v>64</v>
      </c>
      <c r="C2" s="8" t="s">
        <v>65</v>
      </c>
      <c r="D2" s="10" t="s">
        <v>66</v>
      </c>
      <c r="E2" s="4" t="s">
        <v>2</v>
      </c>
      <c r="F2" s="4" t="s">
        <v>3</v>
      </c>
      <c r="G2" s="2" t="s">
        <v>4</v>
      </c>
      <c r="H2" s="11" t="s">
        <v>5</v>
      </c>
      <c r="I2" s="2" t="s">
        <v>6</v>
      </c>
      <c r="J2" s="2" t="s">
        <v>7</v>
      </c>
      <c r="K2" s="11" t="s">
        <v>8</v>
      </c>
      <c r="L2" s="11" t="s">
        <v>9</v>
      </c>
      <c r="M2" s="2" t="s">
        <v>10</v>
      </c>
      <c r="N2" s="3" t="s">
        <v>67</v>
      </c>
      <c r="O2" s="97" t="s">
        <v>68</v>
      </c>
      <c r="P2" s="3" t="s">
        <v>69</v>
      </c>
      <c r="R2" s="8" t="s">
        <v>63</v>
      </c>
      <c r="S2" s="99" t="s">
        <v>64</v>
      </c>
      <c r="T2" s="8" t="s">
        <v>65</v>
      </c>
      <c r="U2" s="10" t="s">
        <v>66</v>
      </c>
      <c r="V2" s="4" t="s">
        <v>12</v>
      </c>
      <c r="W2" s="2" t="s">
        <v>13</v>
      </c>
      <c r="X2" s="2" t="s">
        <v>14</v>
      </c>
      <c r="Y2" s="2" t="s">
        <v>15</v>
      </c>
      <c r="Z2" s="2" t="s">
        <v>16</v>
      </c>
      <c r="AA2" s="3" t="s">
        <v>67</v>
      </c>
      <c r="AB2" s="3" t="s">
        <v>68</v>
      </c>
      <c r="AC2" s="3" t="s">
        <v>69</v>
      </c>
      <c r="AD2" s="31"/>
      <c r="AE2" s="8" t="s">
        <v>63</v>
      </c>
      <c r="AF2" s="8" t="s">
        <v>64</v>
      </c>
      <c r="AG2" s="8" t="s">
        <v>65</v>
      </c>
      <c r="AH2" s="43" t="s">
        <v>66</v>
      </c>
      <c r="AI2" s="31" t="s">
        <v>18</v>
      </c>
      <c r="AJ2" s="11" t="s">
        <v>19</v>
      </c>
      <c r="AK2" s="11" t="s">
        <v>20</v>
      </c>
      <c r="AL2" s="11" t="s">
        <v>21</v>
      </c>
      <c r="AM2" s="11" t="s">
        <v>22</v>
      </c>
      <c r="AN2" s="11" t="s">
        <v>23</v>
      </c>
      <c r="AO2" s="11" t="s">
        <v>24</v>
      </c>
      <c r="AP2" s="11" t="s">
        <v>25</v>
      </c>
      <c r="AQ2" s="11" t="s">
        <v>26</v>
      </c>
      <c r="AR2" s="3" t="s">
        <v>67</v>
      </c>
      <c r="AS2" s="3" t="s">
        <v>68</v>
      </c>
      <c r="AT2" s="3" t="s">
        <v>69</v>
      </c>
      <c r="AU2" s="31"/>
      <c r="AV2" s="8" t="s">
        <v>63</v>
      </c>
      <c r="AW2" s="8" t="s">
        <v>64</v>
      </c>
      <c r="AX2" s="8" t="s">
        <v>65</v>
      </c>
      <c r="AY2" s="10" t="s">
        <v>66</v>
      </c>
      <c r="AZ2" s="4" t="s">
        <v>29</v>
      </c>
      <c r="BA2" s="4" t="s">
        <v>30</v>
      </c>
      <c r="BB2" s="2" t="s">
        <v>31</v>
      </c>
      <c r="BC2" s="2" t="s">
        <v>32</v>
      </c>
      <c r="BD2" s="2" t="s">
        <v>33</v>
      </c>
      <c r="BE2" s="2" t="s">
        <v>34</v>
      </c>
      <c r="BF2" s="2" t="s">
        <v>35</v>
      </c>
      <c r="BG2" s="3" t="s">
        <v>67</v>
      </c>
      <c r="BH2" s="3" t="s">
        <v>68</v>
      </c>
      <c r="BI2" s="3" t="s">
        <v>69</v>
      </c>
      <c r="BJ2" s="31"/>
      <c r="BK2" s="8" t="s">
        <v>63</v>
      </c>
      <c r="BL2" s="8" t="s">
        <v>64</v>
      </c>
      <c r="BM2" s="8" t="s">
        <v>65</v>
      </c>
      <c r="BN2" s="4" t="s">
        <v>66</v>
      </c>
      <c r="BO2" s="4" t="s">
        <v>38</v>
      </c>
      <c r="BP2" s="4" t="s">
        <v>39</v>
      </c>
      <c r="BQ2" s="2" t="s">
        <v>40</v>
      </c>
      <c r="BR2" s="2" t="s">
        <v>41</v>
      </c>
      <c r="BS2" s="2" t="s">
        <v>42</v>
      </c>
      <c r="BT2" s="3" t="s">
        <v>67</v>
      </c>
      <c r="BU2" s="3" t="s">
        <v>68</v>
      </c>
      <c r="BV2" s="3" t="s">
        <v>69</v>
      </c>
      <c r="BW2" s="31"/>
      <c r="BX2" s="8" t="s">
        <v>63</v>
      </c>
      <c r="BY2" s="8" t="s">
        <v>64</v>
      </c>
      <c r="BZ2" s="8" t="s">
        <v>65</v>
      </c>
      <c r="CA2" s="4" t="s">
        <v>66</v>
      </c>
      <c r="CB2" s="4" t="s">
        <v>45</v>
      </c>
      <c r="CC2" s="4" t="s">
        <v>46</v>
      </c>
      <c r="CD2" s="2" t="s">
        <v>47</v>
      </c>
      <c r="CE2" s="2" t="s">
        <v>48</v>
      </c>
      <c r="CF2" s="2" t="s">
        <v>49</v>
      </c>
      <c r="CG2" s="2" t="s">
        <v>50</v>
      </c>
      <c r="CH2" s="2" t="s">
        <v>51</v>
      </c>
      <c r="CI2" s="2" t="s">
        <v>52</v>
      </c>
      <c r="CJ2" s="3" t="s">
        <v>67</v>
      </c>
      <c r="CK2" s="3" t="s">
        <v>68</v>
      </c>
      <c r="CL2" s="3" t="s">
        <v>69</v>
      </c>
      <c r="CM2" s="31"/>
      <c r="CN2" s="8" t="s">
        <v>63</v>
      </c>
      <c r="CO2" s="8" t="s">
        <v>64</v>
      </c>
      <c r="CP2" s="8" t="s">
        <v>65</v>
      </c>
      <c r="CQ2" s="10" t="s">
        <v>66</v>
      </c>
      <c r="CR2" s="4" t="s">
        <v>55</v>
      </c>
      <c r="CS2" s="4" t="s">
        <v>56</v>
      </c>
      <c r="CT2" s="2" t="s">
        <v>57</v>
      </c>
      <c r="CU2" s="2" t="s">
        <v>58</v>
      </c>
      <c r="CV2" s="2" t="s">
        <v>59</v>
      </c>
      <c r="CW2" s="2" t="s">
        <v>60</v>
      </c>
      <c r="CX2" s="3" t="s">
        <v>67</v>
      </c>
      <c r="CY2" s="3" t="s">
        <v>68</v>
      </c>
      <c r="CZ2" s="3" t="s">
        <v>69</v>
      </c>
      <c r="DA2" s="1" t="s">
        <v>70</v>
      </c>
      <c r="DB2" s="72" t="s">
        <v>61</v>
      </c>
      <c r="DC2" s="72" t="s">
        <v>62</v>
      </c>
    </row>
    <row r="3" spans="1:107" s="1" customFormat="1" ht="16" x14ac:dyDescent="0.2">
      <c r="A3" s="5"/>
      <c r="B3" s="6" t="s">
        <v>71</v>
      </c>
      <c r="C3" s="5"/>
      <c r="D3" s="24" t="s">
        <v>72</v>
      </c>
      <c r="E3" s="16"/>
      <c r="F3" s="16"/>
      <c r="G3" s="17"/>
      <c r="H3" s="18" t="s">
        <v>73</v>
      </c>
      <c r="I3" s="18" t="s">
        <v>73</v>
      </c>
      <c r="J3" s="18" t="s">
        <v>73</v>
      </c>
      <c r="K3" s="18" t="s">
        <v>73</v>
      </c>
      <c r="L3" s="18"/>
      <c r="M3" s="18"/>
      <c r="N3" s="9" t="str">
        <f t="shared" ref="N3:N34" si="0">IF(AND(O3="",P3="ACTIVE"),"G","")</f>
        <v>G</v>
      </c>
      <c r="O3" s="98" t="str">
        <f t="shared" ref="O3:O34" si="1">IF(AND(E3="",F3="",G3="",H3="",I3="",J3="",K3="",L3="",M3=""),"A","")</f>
        <v/>
      </c>
      <c r="P3" s="9" t="str">
        <f t="shared" ref="P3:P34" si="2">IF(COUNTIF(E3:M3,"")&gt;0,"ACTIVE","")</f>
        <v>ACTIVE</v>
      </c>
      <c r="Q3" s="104"/>
      <c r="R3" s="107"/>
      <c r="S3" s="100" t="s">
        <v>71</v>
      </c>
      <c r="T3" s="5"/>
      <c r="U3" s="41" t="s">
        <v>72</v>
      </c>
      <c r="V3" s="16"/>
      <c r="W3" s="18"/>
      <c r="X3" s="18"/>
      <c r="Y3" s="18"/>
      <c r="Z3" s="18"/>
      <c r="AA3" s="9" t="str">
        <f t="shared" ref="AA3:AA34" si="3">IF(AND(AB3="",AC3="ACTIVE"),"G","")</f>
        <v/>
      </c>
      <c r="AB3" s="9" t="str">
        <f t="shared" ref="AB3:AB34" si="4">IF(AND(V3="",W3="",X3="",Y3="",Z3=""),"A","")</f>
        <v/>
      </c>
      <c r="AC3" s="9" t="str">
        <f>IF(COUNTIF(V3:Z3,"")&gt;0,"ACTIVE","")</f>
        <v/>
      </c>
      <c r="AD3" s="36"/>
      <c r="AE3" s="5"/>
      <c r="AF3" s="6" t="s">
        <v>71</v>
      </c>
      <c r="AG3" s="5"/>
      <c r="AH3" s="44" t="s">
        <v>72</v>
      </c>
      <c r="AI3" s="16"/>
      <c r="AJ3" s="17" t="s">
        <v>73</v>
      </c>
      <c r="AK3" s="18" t="s">
        <v>73</v>
      </c>
      <c r="AL3" s="18" t="s">
        <v>73</v>
      </c>
      <c r="AM3" s="18" t="s">
        <v>73</v>
      </c>
      <c r="AN3" s="18"/>
      <c r="AO3" s="18"/>
      <c r="AP3" s="18"/>
      <c r="AQ3" s="18"/>
      <c r="AR3" s="9" t="str">
        <f t="shared" ref="AR3:AR34" si="5">IF(AND(AS3="",AT3="ACTIVE"),"G","")</f>
        <v>G</v>
      </c>
      <c r="AS3" s="9" t="str">
        <f t="shared" ref="AS3:AS34" si="6">IF(AND(AI3="",AJ3="",AK3="",AL3="",AM3="",AN3="",AO3="",AP3="",AQ3=""),"A","")</f>
        <v/>
      </c>
      <c r="AT3" s="9" t="str">
        <f t="shared" ref="AT3:AT34" si="7">IF(COUNTIF(AI3:AQ3,"")&gt;0,"ACTIVE","")</f>
        <v>ACTIVE</v>
      </c>
      <c r="AU3" s="14"/>
      <c r="AV3" s="5"/>
      <c r="AW3" s="6" t="s">
        <v>71</v>
      </c>
      <c r="AX3" s="5"/>
      <c r="AY3" s="41" t="s">
        <v>72</v>
      </c>
      <c r="AZ3" s="16"/>
      <c r="BA3" s="16"/>
      <c r="BB3" s="17"/>
      <c r="BC3" s="18"/>
      <c r="BD3" s="18"/>
      <c r="BE3" s="18"/>
      <c r="BF3" s="18"/>
      <c r="BG3" s="9" t="str">
        <f t="shared" ref="BG3:BG34" si="8">IF(AND(BH3="",BI3="ACTIVE"),"G","")</f>
        <v/>
      </c>
      <c r="BH3" s="9" t="str">
        <f t="shared" ref="BH3:BH34" si="9">IF(AND(AZ3="",BA3="",BB3="",BC3="",BD3="",BE3="",BF3=""),"A","")</f>
        <v/>
      </c>
      <c r="BI3" s="9" t="str">
        <f t="shared" ref="BI3:BI34" si="10">IF(COUNTIF(AX3:BF3,"")&gt;0,"ACTIVE","")</f>
        <v/>
      </c>
      <c r="BJ3" s="34"/>
      <c r="BK3" s="5"/>
      <c r="BL3" s="6" t="s">
        <v>71</v>
      </c>
      <c r="BM3" s="5"/>
      <c r="BN3" s="41" t="s">
        <v>72</v>
      </c>
      <c r="BO3" s="16"/>
      <c r="BP3" s="16"/>
      <c r="BQ3" s="17"/>
      <c r="BR3" s="18"/>
      <c r="BS3" s="18"/>
      <c r="BT3" s="9" t="str">
        <f t="shared" ref="BT3:BT34" si="11">IF(AND(BU3="",BV3="ACTIVE"),"G","")</f>
        <v/>
      </c>
      <c r="BU3" s="9" t="str">
        <f t="shared" ref="BU3:BU34" si="12">IF(AND(BO3="",BP3="",BQ3="",BR3="",BS3=""),"A","")</f>
        <v/>
      </c>
      <c r="BV3" s="9" t="str">
        <f t="shared" ref="BV3:BV34" si="13">IF(COUNTIF(BO3:BS3,"")&gt;0,"ACTIVE","")</f>
        <v/>
      </c>
      <c r="BW3" s="34"/>
      <c r="BX3" s="5"/>
      <c r="BY3" s="6" t="s">
        <v>71</v>
      </c>
      <c r="BZ3" s="5"/>
      <c r="CA3" s="24" t="s">
        <v>72</v>
      </c>
      <c r="CB3" s="16"/>
      <c r="CC3" s="16"/>
      <c r="CD3" s="17"/>
      <c r="CE3" s="18"/>
      <c r="CF3" s="18"/>
      <c r="CG3" s="18"/>
      <c r="CH3" s="18"/>
      <c r="CI3" s="18" t="s">
        <v>73</v>
      </c>
      <c r="CJ3" s="9" t="str">
        <f t="shared" ref="CJ3:CJ34" si="14">IF(AND(CK3="",CL3="ACTIVE"),"G","")</f>
        <v>G</v>
      </c>
      <c r="CK3" s="9" t="str">
        <f t="shared" ref="CK3:CK34" si="15">IF(AND(CB3="",CC3="",CD3="",CE3="",CF3="",CG3="",CH3="",CI3=""),"A","")</f>
        <v/>
      </c>
      <c r="CL3" s="9" t="str">
        <f t="shared" ref="CL3:CL34" si="16">IF(COUNTIF(CB3:CI3,"")&gt;0,"ACTIVE","")</f>
        <v>ACTIVE</v>
      </c>
      <c r="CM3" s="32"/>
      <c r="CN3" s="5"/>
      <c r="CO3" s="6" t="s">
        <v>71</v>
      </c>
      <c r="CP3" s="5"/>
      <c r="CQ3" s="41" t="s">
        <v>72</v>
      </c>
      <c r="CR3" s="16"/>
      <c r="CS3" s="16"/>
      <c r="CT3" s="17"/>
      <c r="CU3" s="18"/>
      <c r="CV3" s="18"/>
      <c r="CW3" s="18"/>
      <c r="CX3" s="9" t="str">
        <f>IF(AND(CY3="",CZ3="ACTIVE"),"G","")</f>
        <v/>
      </c>
      <c r="CY3" s="9" t="str">
        <f t="shared" ref="CY3:CY34" si="17">IF(AND(CR3="",CS3="",CT3="",CU3="",CV3="",CW3=""),"A","")</f>
        <v/>
      </c>
      <c r="CZ3" s="9" t="str">
        <f t="shared" ref="CZ3:CZ34" si="18">IF(COUNTIF(CR3:CW3,"")&gt;0,"ACTIVE","")</f>
        <v/>
      </c>
      <c r="DA3" s="1">
        <f>COUNTIF(A3:CZ3,"")</f>
        <v>9</v>
      </c>
      <c r="DB3" s="122" t="s">
        <v>535</v>
      </c>
      <c r="DC3" s="117" t="s">
        <v>75</v>
      </c>
    </row>
    <row r="4" spans="1:107" ht="16" x14ac:dyDescent="0.2">
      <c r="A4" s="6" t="s">
        <v>71</v>
      </c>
      <c r="B4" s="6" t="s">
        <v>71</v>
      </c>
      <c r="C4" s="6"/>
      <c r="D4" s="38" t="s">
        <v>76</v>
      </c>
      <c r="E4" s="19"/>
      <c r="F4" s="19"/>
      <c r="G4" s="20"/>
      <c r="H4" s="21"/>
      <c r="I4" s="21"/>
      <c r="J4" s="21"/>
      <c r="K4" s="21"/>
      <c r="L4" s="21"/>
      <c r="M4" s="21"/>
      <c r="N4" s="9" t="str">
        <f t="shared" si="0"/>
        <v/>
      </c>
      <c r="O4" s="98" t="str">
        <f t="shared" si="1"/>
        <v/>
      </c>
      <c r="P4" s="9" t="str">
        <f t="shared" si="2"/>
        <v/>
      </c>
      <c r="Q4" s="104"/>
      <c r="R4" s="108" t="s">
        <v>71</v>
      </c>
      <c r="S4" s="100" t="s">
        <v>71</v>
      </c>
      <c r="T4" s="6"/>
      <c r="U4" s="38" t="s">
        <v>76</v>
      </c>
      <c r="V4" s="19"/>
      <c r="W4" s="21"/>
      <c r="X4" s="21"/>
      <c r="Y4" s="21"/>
      <c r="Z4" s="21"/>
      <c r="AA4" s="9" t="str">
        <f t="shared" si="3"/>
        <v/>
      </c>
      <c r="AB4" s="9" t="str">
        <f t="shared" si="4"/>
        <v/>
      </c>
      <c r="AC4" s="9" t="str">
        <f t="shared" ref="AC4:AC65" si="19">IF(COUNTIF(V4:Z4,"")&gt;0,"ACTIVE","")</f>
        <v/>
      </c>
      <c r="AD4" s="36"/>
      <c r="AE4" s="6" t="s">
        <v>71</v>
      </c>
      <c r="AF4" s="6" t="s">
        <v>71</v>
      </c>
      <c r="AG4" s="6"/>
      <c r="AH4" s="38" t="s">
        <v>76</v>
      </c>
      <c r="AI4" s="19"/>
      <c r="AJ4" s="20"/>
      <c r="AK4" s="21"/>
      <c r="AL4" s="21"/>
      <c r="AM4" s="21"/>
      <c r="AN4" s="21"/>
      <c r="AO4" s="21"/>
      <c r="AP4" s="21"/>
      <c r="AQ4" s="21"/>
      <c r="AR4" s="9" t="str">
        <f t="shared" si="5"/>
        <v/>
      </c>
      <c r="AS4" s="9" t="str">
        <f t="shared" si="6"/>
        <v/>
      </c>
      <c r="AT4" s="9" t="str">
        <f t="shared" si="7"/>
        <v/>
      </c>
      <c r="AV4" s="6" t="s">
        <v>71</v>
      </c>
      <c r="AW4" s="6" t="s">
        <v>71</v>
      </c>
      <c r="AX4" s="6"/>
      <c r="AY4" s="15" t="s">
        <v>76</v>
      </c>
      <c r="AZ4" s="20" t="s">
        <v>73</v>
      </c>
      <c r="BA4" s="19"/>
      <c r="BB4" s="20" t="s">
        <v>73</v>
      </c>
      <c r="BC4" s="21"/>
      <c r="BD4" s="21" t="s">
        <v>73</v>
      </c>
      <c r="BE4" s="21"/>
      <c r="BF4" s="21"/>
      <c r="BG4" s="9" t="str">
        <f t="shared" si="8"/>
        <v>G</v>
      </c>
      <c r="BH4" s="9" t="str">
        <f t="shared" si="9"/>
        <v/>
      </c>
      <c r="BI4" s="9" t="str">
        <f t="shared" si="10"/>
        <v>ACTIVE</v>
      </c>
      <c r="BK4" s="6" t="s">
        <v>71</v>
      </c>
      <c r="BL4" s="6" t="s">
        <v>71</v>
      </c>
      <c r="BM4" s="6"/>
      <c r="BN4" s="38" t="s">
        <v>76</v>
      </c>
      <c r="BO4" s="19"/>
      <c r="BP4" s="19"/>
      <c r="BQ4" s="20"/>
      <c r="BR4" s="21"/>
      <c r="BS4" s="21"/>
      <c r="BT4" s="9" t="str">
        <f t="shared" si="11"/>
        <v/>
      </c>
      <c r="BU4" s="9" t="str">
        <f t="shared" si="12"/>
        <v/>
      </c>
      <c r="BV4" s="9" t="str">
        <f t="shared" si="13"/>
        <v/>
      </c>
      <c r="BX4" s="6" t="s">
        <v>71</v>
      </c>
      <c r="BY4" s="6" t="s">
        <v>71</v>
      </c>
      <c r="BZ4" s="6"/>
      <c r="CA4" s="38" t="s">
        <v>76</v>
      </c>
      <c r="CB4" s="19"/>
      <c r="CC4" s="19"/>
      <c r="CD4" s="20"/>
      <c r="CE4" s="21"/>
      <c r="CF4" s="21"/>
      <c r="CG4" s="21"/>
      <c r="CH4" s="21"/>
      <c r="CI4" s="21"/>
      <c r="CJ4" s="9" t="str">
        <f t="shared" si="14"/>
        <v/>
      </c>
      <c r="CK4" s="9" t="str">
        <f t="shared" si="15"/>
        <v/>
      </c>
      <c r="CL4" s="9" t="str">
        <f t="shared" si="16"/>
        <v/>
      </c>
      <c r="CN4" s="6" t="s">
        <v>71</v>
      </c>
      <c r="CO4" s="6" t="s">
        <v>71</v>
      </c>
      <c r="CP4" s="6"/>
      <c r="CQ4" s="38" t="s">
        <v>76</v>
      </c>
      <c r="CR4" s="19"/>
      <c r="CS4" s="19"/>
      <c r="CT4" s="20"/>
      <c r="CU4" s="21"/>
      <c r="CV4" s="21"/>
      <c r="CW4" s="21"/>
      <c r="CX4" s="9" t="str">
        <f t="shared" ref="CX4:CX34" si="20">IF(AND(CY4="",CZ4="ACTIVE"),"G","")</f>
        <v/>
      </c>
      <c r="CY4" s="9" t="str">
        <f t="shared" si="17"/>
        <v/>
      </c>
      <c r="CZ4" s="9" t="str">
        <f t="shared" si="18"/>
        <v/>
      </c>
      <c r="DA4" s="1">
        <f t="shared" ref="DA4:DA65" si="21">COUNTIF(A4:CZ4,"")</f>
        <v>3</v>
      </c>
      <c r="DB4" s="122" t="s">
        <v>529</v>
      </c>
      <c r="DC4" s="117" t="s">
        <v>78</v>
      </c>
    </row>
    <row r="5" spans="1:107" ht="16" x14ac:dyDescent="0.2">
      <c r="A5" s="6"/>
      <c r="B5" s="6" t="s">
        <v>71</v>
      </c>
      <c r="C5" s="6"/>
      <c r="D5" s="39" t="s">
        <v>79</v>
      </c>
      <c r="E5" s="16"/>
      <c r="F5" s="16"/>
      <c r="G5" s="17"/>
      <c r="H5" s="18"/>
      <c r="I5" s="18"/>
      <c r="J5" s="18"/>
      <c r="K5" s="18"/>
      <c r="L5" s="18"/>
      <c r="M5" s="18"/>
      <c r="N5" s="9" t="str">
        <f t="shared" si="0"/>
        <v/>
      </c>
      <c r="O5" s="98" t="str">
        <f t="shared" si="1"/>
        <v/>
      </c>
      <c r="P5" s="9" t="str">
        <f t="shared" si="2"/>
        <v/>
      </c>
      <c r="Q5" s="104"/>
      <c r="R5" s="108"/>
      <c r="S5" s="100" t="s">
        <v>71</v>
      </c>
      <c r="T5" s="6"/>
      <c r="U5" s="39" t="s">
        <v>79</v>
      </c>
      <c r="V5" s="16"/>
      <c r="W5" s="18"/>
      <c r="X5" s="18"/>
      <c r="Y5" s="18"/>
      <c r="Z5" s="18"/>
      <c r="AA5" s="9" t="str">
        <f t="shared" si="3"/>
        <v/>
      </c>
      <c r="AB5" s="9" t="str">
        <f t="shared" si="4"/>
        <v/>
      </c>
      <c r="AC5" s="9" t="str">
        <f t="shared" si="19"/>
        <v/>
      </c>
      <c r="AD5" s="36"/>
      <c r="AE5" s="6"/>
      <c r="AF5" s="6" t="s">
        <v>71</v>
      </c>
      <c r="AG5" s="6"/>
      <c r="AH5" s="39" t="s">
        <v>79</v>
      </c>
      <c r="AI5" s="16"/>
      <c r="AJ5" s="17"/>
      <c r="AK5" s="18"/>
      <c r="AL5" s="18"/>
      <c r="AM5" s="18"/>
      <c r="AN5" s="18"/>
      <c r="AO5" s="18"/>
      <c r="AP5" s="18"/>
      <c r="AQ5" s="18"/>
      <c r="AR5" s="9" t="str">
        <f t="shared" si="5"/>
        <v/>
      </c>
      <c r="AS5" s="9" t="str">
        <f t="shared" si="6"/>
        <v/>
      </c>
      <c r="AT5" s="9" t="str">
        <f t="shared" si="7"/>
        <v/>
      </c>
      <c r="AV5" s="6"/>
      <c r="AW5" s="6" t="s">
        <v>71</v>
      </c>
      <c r="AX5" s="6"/>
      <c r="AY5" t="s">
        <v>79</v>
      </c>
      <c r="AZ5" s="16"/>
      <c r="BA5" s="16"/>
      <c r="BB5" s="17"/>
      <c r="BC5" s="18"/>
      <c r="BD5" s="18" t="s">
        <v>73</v>
      </c>
      <c r="BE5" s="18"/>
      <c r="BF5" s="18"/>
      <c r="BG5" s="9" t="str">
        <f t="shared" si="8"/>
        <v>G</v>
      </c>
      <c r="BH5" s="9" t="str">
        <f t="shared" si="9"/>
        <v/>
      </c>
      <c r="BI5" s="9" t="str">
        <f t="shared" si="10"/>
        <v>ACTIVE</v>
      </c>
      <c r="BK5" s="6"/>
      <c r="BL5" s="6" t="s">
        <v>71</v>
      </c>
      <c r="BM5" s="6"/>
      <c r="BN5" s="39" t="s">
        <v>79</v>
      </c>
      <c r="BO5" s="16"/>
      <c r="BP5" s="16"/>
      <c r="BQ5" s="17"/>
      <c r="BR5" s="18"/>
      <c r="BS5" s="18"/>
      <c r="BT5" s="9" t="str">
        <f t="shared" si="11"/>
        <v/>
      </c>
      <c r="BU5" s="9" t="str">
        <f t="shared" si="12"/>
        <v/>
      </c>
      <c r="BV5" s="9" t="str">
        <f t="shared" si="13"/>
        <v/>
      </c>
      <c r="BX5" s="6"/>
      <c r="BY5" s="6" t="s">
        <v>71</v>
      </c>
      <c r="BZ5" s="6"/>
      <c r="CA5" s="39" t="s">
        <v>79</v>
      </c>
      <c r="CB5" s="16"/>
      <c r="CC5" s="16"/>
      <c r="CD5" s="17"/>
      <c r="CE5" s="18"/>
      <c r="CF5" s="18"/>
      <c r="CG5" s="18"/>
      <c r="CH5" s="18"/>
      <c r="CI5" s="18"/>
      <c r="CJ5" s="9" t="str">
        <f t="shared" si="14"/>
        <v/>
      </c>
      <c r="CK5" s="9" t="str">
        <f t="shared" si="15"/>
        <v/>
      </c>
      <c r="CL5" s="9" t="str">
        <f t="shared" si="16"/>
        <v/>
      </c>
      <c r="CN5" s="6"/>
      <c r="CO5" s="6" t="s">
        <v>71</v>
      </c>
      <c r="CP5" s="6"/>
      <c r="CQ5" s="39" t="s">
        <v>79</v>
      </c>
      <c r="CR5" s="16"/>
      <c r="CS5" s="16"/>
      <c r="CT5" s="17"/>
      <c r="CU5" s="18"/>
      <c r="CV5" s="18"/>
      <c r="CW5" s="18"/>
      <c r="CX5" s="9" t="str">
        <f t="shared" si="20"/>
        <v/>
      </c>
      <c r="CY5" s="9" t="str">
        <f t="shared" si="17"/>
        <v/>
      </c>
      <c r="CZ5" s="9" t="str">
        <f t="shared" si="18"/>
        <v/>
      </c>
      <c r="DA5" s="1">
        <f t="shared" si="21"/>
        <v>1</v>
      </c>
      <c r="DB5" s="122" t="s">
        <v>536</v>
      </c>
      <c r="DC5" s="117" t="s">
        <v>81</v>
      </c>
    </row>
    <row r="6" spans="1:107" ht="16" x14ac:dyDescent="0.2">
      <c r="A6" s="6"/>
      <c r="B6" s="6"/>
      <c r="C6" s="6" t="s">
        <v>71</v>
      </c>
      <c r="D6" s="38" t="s">
        <v>82</v>
      </c>
      <c r="E6" s="19"/>
      <c r="F6" s="19"/>
      <c r="G6" s="20"/>
      <c r="H6" s="21"/>
      <c r="I6" s="21"/>
      <c r="J6" s="21"/>
      <c r="K6" s="21"/>
      <c r="L6" s="21"/>
      <c r="M6" s="21"/>
      <c r="N6" s="9" t="str">
        <f t="shared" si="0"/>
        <v/>
      </c>
      <c r="O6" s="98" t="str">
        <f t="shared" si="1"/>
        <v/>
      </c>
      <c r="P6" s="9" t="str">
        <f t="shared" si="2"/>
        <v/>
      </c>
      <c r="Q6" s="104"/>
      <c r="R6" s="108"/>
      <c r="S6" s="100"/>
      <c r="T6" s="6" t="s">
        <v>71</v>
      </c>
      <c r="U6" s="38" t="s">
        <v>82</v>
      </c>
      <c r="V6" s="19"/>
      <c r="W6" s="21"/>
      <c r="X6" s="21"/>
      <c r="Y6" s="21"/>
      <c r="Z6" s="21"/>
      <c r="AA6" s="9" t="str">
        <f t="shared" si="3"/>
        <v/>
      </c>
      <c r="AB6" s="9" t="str">
        <f t="shared" si="4"/>
        <v/>
      </c>
      <c r="AC6" s="9" t="str">
        <f t="shared" si="19"/>
        <v/>
      </c>
      <c r="AD6" s="36"/>
      <c r="AE6" s="6"/>
      <c r="AF6" s="6"/>
      <c r="AG6" s="6" t="s">
        <v>71</v>
      </c>
      <c r="AH6" s="38" t="s">
        <v>82</v>
      </c>
      <c r="AI6" s="19"/>
      <c r="AJ6" s="20"/>
      <c r="AK6" s="21"/>
      <c r="AL6" s="21"/>
      <c r="AM6" s="21"/>
      <c r="AN6" s="21"/>
      <c r="AO6" s="21"/>
      <c r="AP6" s="21"/>
      <c r="AQ6" s="21"/>
      <c r="AR6" s="9" t="str">
        <f t="shared" si="5"/>
        <v/>
      </c>
      <c r="AS6" s="9" t="str">
        <f t="shared" si="6"/>
        <v/>
      </c>
      <c r="AT6" s="9" t="str">
        <f t="shared" si="7"/>
        <v/>
      </c>
      <c r="AV6" s="6"/>
      <c r="AW6" s="6"/>
      <c r="AX6" s="6" t="s">
        <v>71</v>
      </c>
      <c r="AY6" s="38" t="s">
        <v>82</v>
      </c>
      <c r="AZ6" s="19"/>
      <c r="BA6" s="19"/>
      <c r="BB6" s="20"/>
      <c r="BC6" s="21"/>
      <c r="BD6" s="21"/>
      <c r="BE6" s="21"/>
      <c r="BF6" s="21"/>
      <c r="BG6" s="9" t="str">
        <f t="shared" si="8"/>
        <v/>
      </c>
      <c r="BH6" s="9" t="str">
        <f t="shared" si="9"/>
        <v/>
      </c>
      <c r="BI6" s="9" t="str">
        <f t="shared" si="10"/>
        <v/>
      </c>
      <c r="BK6" s="6"/>
      <c r="BL6" s="6"/>
      <c r="BM6" s="6" t="s">
        <v>71</v>
      </c>
      <c r="BN6" s="38" t="s">
        <v>82</v>
      </c>
      <c r="BO6" s="19"/>
      <c r="BP6" s="19"/>
      <c r="BQ6" s="20"/>
      <c r="BR6" s="21"/>
      <c r="BS6" s="21"/>
      <c r="BT6" s="9" t="str">
        <f t="shared" si="11"/>
        <v/>
      </c>
      <c r="BU6" s="9" t="str">
        <f t="shared" si="12"/>
        <v/>
      </c>
      <c r="BV6" s="9" t="str">
        <f t="shared" si="13"/>
        <v/>
      </c>
      <c r="BX6" s="6"/>
      <c r="BY6" s="6"/>
      <c r="BZ6" s="6" t="s">
        <v>71</v>
      </c>
      <c r="CA6" s="38" t="s">
        <v>82</v>
      </c>
      <c r="CB6" s="19"/>
      <c r="CC6" s="19"/>
      <c r="CD6" s="20"/>
      <c r="CE6" s="21"/>
      <c r="CF6" s="21"/>
      <c r="CG6" s="21"/>
      <c r="CH6" s="21"/>
      <c r="CI6" s="21"/>
      <c r="CJ6" s="9" t="str">
        <f t="shared" si="14"/>
        <v/>
      </c>
      <c r="CK6" s="9" t="str">
        <f t="shared" si="15"/>
        <v/>
      </c>
      <c r="CL6" s="9" t="str">
        <f t="shared" si="16"/>
        <v/>
      </c>
      <c r="CN6" s="6"/>
      <c r="CO6" s="6"/>
      <c r="CP6" s="6" t="s">
        <v>71</v>
      </c>
      <c r="CQ6" s="15" t="s">
        <v>82</v>
      </c>
      <c r="CR6" s="19" t="s">
        <v>73</v>
      </c>
      <c r="CS6" s="19" t="s">
        <v>73</v>
      </c>
      <c r="CT6" s="20" t="s">
        <v>73</v>
      </c>
      <c r="CU6" s="21" t="s">
        <v>73</v>
      </c>
      <c r="CV6" s="21" t="s">
        <v>73</v>
      </c>
      <c r="CW6" s="21" t="s">
        <v>73</v>
      </c>
      <c r="CX6" s="9" t="str">
        <f t="shared" si="20"/>
        <v/>
      </c>
      <c r="CY6" s="9" t="str">
        <f t="shared" si="17"/>
        <v>A</v>
      </c>
      <c r="CZ6" s="9" t="str">
        <f t="shared" si="18"/>
        <v>ACTIVE</v>
      </c>
      <c r="DA6" s="1">
        <f t="shared" si="21"/>
        <v>6</v>
      </c>
      <c r="DB6" s="122" t="s">
        <v>538</v>
      </c>
      <c r="DC6" s="117" t="s">
        <v>84</v>
      </c>
    </row>
    <row r="7" spans="1:107" ht="16" x14ac:dyDescent="0.2">
      <c r="A7" s="6"/>
      <c r="B7" s="6" t="s">
        <v>71</v>
      </c>
      <c r="C7" s="6"/>
      <c r="D7" t="s">
        <v>85</v>
      </c>
      <c r="E7" s="16" t="s">
        <v>73</v>
      </c>
      <c r="F7" s="16" t="s">
        <v>73</v>
      </c>
      <c r="G7" s="17"/>
      <c r="H7" s="18" t="s">
        <v>73</v>
      </c>
      <c r="I7" s="22" t="s">
        <v>73</v>
      </c>
      <c r="J7" s="18"/>
      <c r="K7" s="22" t="s">
        <v>73</v>
      </c>
      <c r="L7" s="18" t="s">
        <v>73</v>
      </c>
      <c r="M7" s="22"/>
      <c r="N7" s="9" t="str">
        <f t="shared" si="0"/>
        <v>G</v>
      </c>
      <c r="O7" s="98" t="str">
        <f t="shared" si="1"/>
        <v/>
      </c>
      <c r="P7" s="9" t="str">
        <f t="shared" si="2"/>
        <v>ACTIVE</v>
      </c>
      <c r="Q7" s="104"/>
      <c r="R7" s="108"/>
      <c r="S7" s="100" t="s">
        <v>71</v>
      </c>
      <c r="T7" s="6"/>
      <c r="U7" s="39" t="s">
        <v>85</v>
      </c>
      <c r="V7" s="16"/>
      <c r="W7" s="22"/>
      <c r="X7" s="18"/>
      <c r="Y7" s="18"/>
      <c r="Z7" s="18"/>
      <c r="AA7" s="9" t="str">
        <f t="shared" si="3"/>
        <v/>
      </c>
      <c r="AB7" s="9" t="str">
        <f t="shared" si="4"/>
        <v/>
      </c>
      <c r="AC7" s="9" t="str">
        <f t="shared" si="19"/>
        <v/>
      </c>
      <c r="AD7" s="36"/>
      <c r="AE7" s="6"/>
      <c r="AF7" s="6" t="s">
        <v>71</v>
      </c>
      <c r="AG7" s="6"/>
      <c r="AH7" s="39" t="s">
        <v>85</v>
      </c>
      <c r="AI7" s="16"/>
      <c r="AJ7" s="17"/>
      <c r="AK7" s="18"/>
      <c r="AL7" s="18"/>
      <c r="AM7" s="22"/>
      <c r="AN7" s="22"/>
      <c r="AO7" s="22"/>
      <c r="AP7" s="22"/>
      <c r="AQ7" s="22"/>
      <c r="AR7" s="9" t="str">
        <f t="shared" si="5"/>
        <v/>
      </c>
      <c r="AS7" s="9" t="str">
        <f t="shared" si="6"/>
        <v/>
      </c>
      <c r="AT7" s="9" t="str">
        <f t="shared" si="7"/>
        <v/>
      </c>
      <c r="AV7" s="6"/>
      <c r="AW7" s="6" t="s">
        <v>71</v>
      </c>
      <c r="AX7" s="6"/>
      <c r="AY7" t="s">
        <v>85</v>
      </c>
      <c r="AZ7" s="16"/>
      <c r="BA7" s="16" t="s">
        <v>73</v>
      </c>
      <c r="BB7" s="17" t="s">
        <v>73</v>
      </c>
      <c r="BC7" s="18" t="s">
        <v>73</v>
      </c>
      <c r="BD7" s="22"/>
      <c r="BE7" s="18"/>
      <c r="BF7" s="22"/>
      <c r="BG7" s="9" t="str">
        <f t="shared" si="8"/>
        <v>G</v>
      </c>
      <c r="BH7" s="9" t="str">
        <f t="shared" si="9"/>
        <v/>
      </c>
      <c r="BI7" s="9" t="str">
        <f t="shared" si="10"/>
        <v>ACTIVE</v>
      </c>
      <c r="BK7" s="6"/>
      <c r="BL7" s="6" t="s">
        <v>71</v>
      </c>
      <c r="BM7" s="6"/>
      <c r="BN7" s="39" t="s">
        <v>85</v>
      </c>
      <c r="BO7" s="16"/>
      <c r="BP7" s="16"/>
      <c r="BQ7" s="17"/>
      <c r="BR7" s="18"/>
      <c r="BS7" s="22"/>
      <c r="BT7" s="9" t="str">
        <f t="shared" si="11"/>
        <v/>
      </c>
      <c r="BU7" s="9" t="str">
        <f t="shared" si="12"/>
        <v/>
      </c>
      <c r="BV7" s="9" t="str">
        <f t="shared" si="13"/>
        <v/>
      </c>
      <c r="BX7" s="6"/>
      <c r="BY7" s="6" t="s">
        <v>71</v>
      </c>
      <c r="BZ7" s="6"/>
      <c r="CA7" t="s">
        <v>85</v>
      </c>
      <c r="CB7" s="16"/>
      <c r="CC7" s="16" t="s">
        <v>73</v>
      </c>
      <c r="CD7" s="17"/>
      <c r="CE7" s="18" t="s">
        <v>73</v>
      </c>
      <c r="CF7" s="22"/>
      <c r="CG7" s="18"/>
      <c r="CH7" s="22"/>
      <c r="CI7" s="18"/>
      <c r="CJ7" s="9" t="str">
        <f t="shared" si="14"/>
        <v>G</v>
      </c>
      <c r="CK7" s="9" t="str">
        <f t="shared" si="15"/>
        <v/>
      </c>
      <c r="CL7" s="9" t="str">
        <f t="shared" si="16"/>
        <v>ACTIVE</v>
      </c>
      <c r="CN7" s="6"/>
      <c r="CO7" s="6" t="s">
        <v>71</v>
      </c>
      <c r="CP7" s="6"/>
      <c r="CQ7" s="39" t="s">
        <v>85</v>
      </c>
      <c r="CR7" s="16"/>
      <c r="CS7" s="16"/>
      <c r="CT7" s="17"/>
      <c r="CU7" s="18"/>
      <c r="CV7" s="22"/>
      <c r="CW7" s="18"/>
      <c r="CX7" s="9" t="str">
        <f t="shared" si="20"/>
        <v/>
      </c>
      <c r="CY7" s="9" t="str">
        <f t="shared" si="17"/>
        <v/>
      </c>
      <c r="CZ7" s="9" t="str">
        <f t="shared" si="18"/>
        <v/>
      </c>
      <c r="DA7" s="1">
        <f t="shared" si="21"/>
        <v>11</v>
      </c>
      <c r="DB7" s="122" t="s">
        <v>557</v>
      </c>
      <c r="DC7" s="117" t="s">
        <v>87</v>
      </c>
    </row>
    <row r="8" spans="1:107" ht="16" x14ac:dyDescent="0.2">
      <c r="A8" s="6" t="s">
        <v>71</v>
      </c>
      <c r="B8" s="6" t="s">
        <v>71</v>
      </c>
      <c r="C8" s="6"/>
      <c r="D8" s="15" t="s">
        <v>88</v>
      </c>
      <c r="E8" s="19" t="s">
        <v>73</v>
      </c>
      <c r="F8" s="19" t="s">
        <v>73</v>
      </c>
      <c r="G8" s="20" t="s">
        <v>73</v>
      </c>
      <c r="H8" s="21" t="s">
        <v>73</v>
      </c>
      <c r="I8" s="23" t="s">
        <v>73</v>
      </c>
      <c r="J8" s="21" t="s">
        <v>73</v>
      </c>
      <c r="K8" s="23" t="s">
        <v>73</v>
      </c>
      <c r="L8" s="21" t="s">
        <v>73</v>
      </c>
      <c r="M8" s="23" t="s">
        <v>73</v>
      </c>
      <c r="N8" s="9" t="str">
        <f t="shared" si="0"/>
        <v/>
      </c>
      <c r="O8" s="98" t="str">
        <f t="shared" si="1"/>
        <v>A</v>
      </c>
      <c r="P8" s="9" t="str">
        <f t="shared" si="2"/>
        <v>ACTIVE</v>
      </c>
      <c r="Q8" s="104"/>
      <c r="R8" s="108" t="s">
        <v>71</v>
      </c>
      <c r="S8" s="100" t="s">
        <v>71</v>
      </c>
      <c r="T8" s="6"/>
      <c r="U8" s="15" t="s">
        <v>88</v>
      </c>
      <c r="V8" s="19" t="s">
        <v>73</v>
      </c>
      <c r="W8" s="23" t="s">
        <v>73</v>
      </c>
      <c r="X8" s="21" t="s">
        <v>73</v>
      </c>
      <c r="Y8" s="21" t="s">
        <v>73</v>
      </c>
      <c r="Z8" s="21" t="s">
        <v>73</v>
      </c>
      <c r="AA8" s="9" t="str">
        <f t="shared" si="3"/>
        <v/>
      </c>
      <c r="AB8" s="9" t="str">
        <f t="shared" si="4"/>
        <v>A</v>
      </c>
      <c r="AC8" s="9" t="str">
        <f t="shared" si="19"/>
        <v>ACTIVE</v>
      </c>
      <c r="AD8" s="36"/>
      <c r="AE8" s="6" t="s">
        <v>71</v>
      </c>
      <c r="AF8" s="6" t="s">
        <v>71</v>
      </c>
      <c r="AG8" s="6"/>
      <c r="AH8" s="45" t="s">
        <v>88</v>
      </c>
      <c r="AI8" s="19" t="s">
        <v>73</v>
      </c>
      <c r="AJ8" s="20" t="s">
        <v>73</v>
      </c>
      <c r="AK8" s="21" t="s">
        <v>73</v>
      </c>
      <c r="AL8" s="21" t="s">
        <v>73</v>
      </c>
      <c r="AM8" s="23" t="s">
        <v>73</v>
      </c>
      <c r="AN8" s="23" t="s">
        <v>73</v>
      </c>
      <c r="AO8" s="23" t="s">
        <v>73</v>
      </c>
      <c r="AP8" s="23" t="s">
        <v>73</v>
      </c>
      <c r="AQ8" s="23" t="s">
        <v>73</v>
      </c>
      <c r="AR8" s="9" t="str">
        <f t="shared" si="5"/>
        <v/>
      </c>
      <c r="AS8" s="9" t="str">
        <f t="shared" si="6"/>
        <v>A</v>
      </c>
      <c r="AT8" s="9" t="str">
        <f t="shared" si="7"/>
        <v>ACTIVE</v>
      </c>
      <c r="AV8" s="6" t="s">
        <v>71</v>
      </c>
      <c r="AW8" s="6" t="s">
        <v>71</v>
      </c>
      <c r="AX8" s="6"/>
      <c r="AY8" s="15" t="s">
        <v>88</v>
      </c>
      <c r="AZ8" s="19" t="s">
        <v>73</v>
      </c>
      <c r="BA8" s="19" t="s">
        <v>73</v>
      </c>
      <c r="BB8" s="20"/>
      <c r="BC8" s="21" t="s">
        <v>73</v>
      </c>
      <c r="BD8" s="23" t="s">
        <v>73</v>
      </c>
      <c r="BE8" s="21" t="s">
        <v>73</v>
      </c>
      <c r="BF8" s="23" t="s">
        <v>73</v>
      </c>
      <c r="BG8" s="9" t="str">
        <f t="shared" si="8"/>
        <v>G</v>
      </c>
      <c r="BH8" s="9" t="str">
        <f t="shared" si="9"/>
        <v/>
      </c>
      <c r="BI8" s="9" t="str">
        <f t="shared" si="10"/>
        <v>ACTIVE</v>
      </c>
      <c r="BK8" s="6" t="s">
        <v>71</v>
      </c>
      <c r="BL8" s="6" t="s">
        <v>71</v>
      </c>
      <c r="BM8" s="6"/>
      <c r="BN8" s="15" t="s">
        <v>88</v>
      </c>
      <c r="BO8" s="19" t="s">
        <v>73</v>
      </c>
      <c r="BP8" s="19" t="s">
        <v>73</v>
      </c>
      <c r="BQ8" s="20" t="s">
        <v>73</v>
      </c>
      <c r="BR8" s="21" t="s">
        <v>73</v>
      </c>
      <c r="BS8" s="23" t="s">
        <v>73</v>
      </c>
      <c r="BT8" s="9" t="str">
        <f t="shared" si="11"/>
        <v/>
      </c>
      <c r="BU8" s="9" t="str">
        <f t="shared" si="12"/>
        <v>A</v>
      </c>
      <c r="BV8" s="9" t="str">
        <f t="shared" si="13"/>
        <v>ACTIVE</v>
      </c>
      <c r="BX8" s="6" t="s">
        <v>71</v>
      </c>
      <c r="BY8" s="6" t="s">
        <v>71</v>
      </c>
      <c r="BZ8" s="6"/>
      <c r="CA8" s="15" t="s">
        <v>88</v>
      </c>
      <c r="CB8" s="19" t="s">
        <v>73</v>
      </c>
      <c r="CC8" s="19" t="s">
        <v>73</v>
      </c>
      <c r="CD8" s="20" t="s">
        <v>73</v>
      </c>
      <c r="CE8" s="21" t="s">
        <v>73</v>
      </c>
      <c r="CF8" s="23" t="s">
        <v>73</v>
      </c>
      <c r="CG8" s="21" t="s">
        <v>73</v>
      </c>
      <c r="CH8" s="23" t="s">
        <v>73</v>
      </c>
      <c r="CI8" s="21" t="s">
        <v>73</v>
      </c>
      <c r="CJ8" s="9" t="str">
        <f t="shared" si="14"/>
        <v/>
      </c>
      <c r="CK8" s="9" t="str">
        <f t="shared" si="15"/>
        <v>A</v>
      </c>
      <c r="CL8" s="9" t="str">
        <f t="shared" si="16"/>
        <v>ACTIVE</v>
      </c>
      <c r="CN8" s="6" t="s">
        <v>71</v>
      </c>
      <c r="CO8" s="6" t="s">
        <v>71</v>
      </c>
      <c r="CP8" s="6"/>
      <c r="CQ8" s="15" t="s">
        <v>88</v>
      </c>
      <c r="CR8" s="19" t="s">
        <v>73</v>
      </c>
      <c r="CS8" s="19" t="s">
        <v>73</v>
      </c>
      <c r="CT8" s="20" t="s">
        <v>73</v>
      </c>
      <c r="CU8" s="21" t="s">
        <v>73</v>
      </c>
      <c r="CV8" s="23" t="s">
        <v>73</v>
      </c>
      <c r="CW8" s="21" t="s">
        <v>73</v>
      </c>
      <c r="CX8" s="9" t="str">
        <f t="shared" si="20"/>
        <v/>
      </c>
      <c r="CY8" s="9" t="str">
        <f t="shared" si="17"/>
        <v>A</v>
      </c>
      <c r="CZ8" s="9" t="str">
        <f t="shared" si="18"/>
        <v>ACTIVE</v>
      </c>
      <c r="DA8" s="1">
        <f t="shared" si="21"/>
        <v>48</v>
      </c>
      <c r="DB8" s="122" t="s">
        <v>561</v>
      </c>
      <c r="DC8" s="117" t="s">
        <v>90</v>
      </c>
    </row>
    <row r="9" spans="1:107" ht="16" x14ac:dyDescent="0.2">
      <c r="A9" s="6" t="s">
        <v>71</v>
      </c>
      <c r="B9" s="6"/>
      <c r="C9" s="6"/>
      <c r="D9" t="s">
        <v>91</v>
      </c>
      <c r="E9" s="16"/>
      <c r="F9" s="16"/>
      <c r="G9" s="17"/>
      <c r="H9" s="18" t="s">
        <v>73</v>
      </c>
      <c r="I9" s="18" t="s">
        <v>73</v>
      </c>
      <c r="J9" s="18"/>
      <c r="K9" s="18" t="s">
        <v>73</v>
      </c>
      <c r="L9" s="18"/>
      <c r="M9" s="18"/>
      <c r="N9" s="9" t="str">
        <f t="shared" si="0"/>
        <v>G</v>
      </c>
      <c r="O9" s="98" t="str">
        <f t="shared" si="1"/>
        <v/>
      </c>
      <c r="P9" s="9" t="str">
        <f t="shared" si="2"/>
        <v>ACTIVE</v>
      </c>
      <c r="Q9" s="104"/>
      <c r="R9" s="108" t="s">
        <v>71</v>
      </c>
      <c r="S9" s="100"/>
      <c r="T9" s="6"/>
      <c r="U9" s="39" t="s">
        <v>91</v>
      </c>
      <c r="V9" s="16"/>
      <c r="W9" s="18"/>
      <c r="X9" s="18"/>
      <c r="Y9" s="18"/>
      <c r="Z9" s="18"/>
      <c r="AA9" s="9" t="str">
        <f t="shared" si="3"/>
        <v/>
      </c>
      <c r="AB9" s="9" t="str">
        <f t="shared" si="4"/>
        <v/>
      </c>
      <c r="AC9" s="9" t="str">
        <f t="shared" si="19"/>
        <v/>
      </c>
      <c r="AD9" s="36"/>
      <c r="AE9" s="6" t="s">
        <v>71</v>
      </c>
      <c r="AF9" s="6"/>
      <c r="AG9" s="6"/>
      <c r="AH9" s="39" t="s">
        <v>91</v>
      </c>
      <c r="AI9" s="16"/>
      <c r="AJ9" s="17"/>
      <c r="AK9" s="18"/>
      <c r="AL9" s="18"/>
      <c r="AM9" s="18"/>
      <c r="AN9" s="18"/>
      <c r="AO9" s="18"/>
      <c r="AP9" s="18"/>
      <c r="AQ9" s="18"/>
      <c r="AR9" s="9" t="str">
        <f t="shared" si="5"/>
        <v/>
      </c>
      <c r="AS9" s="9" t="str">
        <f t="shared" si="6"/>
        <v/>
      </c>
      <c r="AT9" s="9" t="str">
        <f t="shared" si="7"/>
        <v/>
      </c>
      <c r="AV9" s="6" t="s">
        <v>71</v>
      </c>
      <c r="AW9" s="6"/>
      <c r="AX9" s="6"/>
      <c r="AY9" t="s">
        <v>91</v>
      </c>
      <c r="AZ9" s="25"/>
      <c r="BA9" s="25" t="s">
        <v>73</v>
      </c>
      <c r="BB9" s="26"/>
      <c r="BC9" s="26"/>
      <c r="BD9" s="27" t="s">
        <v>73</v>
      </c>
      <c r="BE9" s="26"/>
      <c r="BF9" s="27"/>
      <c r="BG9" s="9" t="str">
        <f t="shared" si="8"/>
        <v>G</v>
      </c>
      <c r="BH9" s="9" t="str">
        <f t="shared" si="9"/>
        <v/>
      </c>
      <c r="BI9" s="9" t="str">
        <f t="shared" si="10"/>
        <v>ACTIVE</v>
      </c>
      <c r="BK9" s="6" t="s">
        <v>71</v>
      </c>
      <c r="BL9" s="6"/>
      <c r="BM9" s="6"/>
      <c r="BN9" s="39" t="s">
        <v>91</v>
      </c>
      <c r="BO9" s="16"/>
      <c r="BP9" s="16"/>
      <c r="BQ9" s="17"/>
      <c r="BR9" s="18"/>
      <c r="BS9" s="18"/>
      <c r="BT9" s="9" t="str">
        <f t="shared" si="11"/>
        <v/>
      </c>
      <c r="BU9" s="9" t="str">
        <f t="shared" si="12"/>
        <v/>
      </c>
      <c r="BV9" s="9" t="str">
        <f t="shared" si="13"/>
        <v/>
      </c>
      <c r="BX9" s="6" t="s">
        <v>71</v>
      </c>
      <c r="BY9" s="6"/>
      <c r="BZ9" s="6"/>
      <c r="CA9" s="39" t="s">
        <v>91</v>
      </c>
      <c r="CB9" s="16"/>
      <c r="CC9" s="16"/>
      <c r="CD9" s="17"/>
      <c r="CE9" s="18"/>
      <c r="CF9" s="18"/>
      <c r="CG9" s="18"/>
      <c r="CH9" s="18"/>
      <c r="CI9" s="18"/>
      <c r="CJ9" s="9" t="str">
        <f t="shared" si="14"/>
        <v/>
      </c>
      <c r="CK9" s="9" t="str">
        <f t="shared" si="15"/>
        <v/>
      </c>
      <c r="CL9" s="9" t="str">
        <f t="shared" si="16"/>
        <v/>
      </c>
      <c r="CN9" s="6" t="s">
        <v>71</v>
      </c>
      <c r="CO9" s="6"/>
      <c r="CP9" s="6"/>
      <c r="CQ9" s="39" t="s">
        <v>91</v>
      </c>
      <c r="CR9" s="47"/>
      <c r="CS9" s="47"/>
      <c r="CT9" s="48"/>
      <c r="CU9" s="49"/>
      <c r="CV9" s="49"/>
      <c r="CW9" s="49"/>
      <c r="CX9" s="9" t="str">
        <f t="shared" si="20"/>
        <v/>
      </c>
      <c r="CY9" s="9" t="str">
        <f t="shared" si="17"/>
        <v/>
      </c>
      <c r="CZ9" s="9" t="str">
        <f t="shared" si="18"/>
        <v/>
      </c>
      <c r="DA9" s="1">
        <f t="shared" si="21"/>
        <v>5</v>
      </c>
      <c r="DB9" s="122" t="s">
        <v>556</v>
      </c>
      <c r="DC9" s="117" t="s">
        <v>93</v>
      </c>
    </row>
    <row r="10" spans="1:107" ht="16" x14ac:dyDescent="0.2">
      <c r="A10" s="12"/>
      <c r="B10" s="12" t="s">
        <v>71</v>
      </c>
      <c r="C10" s="12"/>
      <c r="D10" s="15" t="s">
        <v>94</v>
      </c>
      <c r="E10" s="19"/>
      <c r="F10" s="19"/>
      <c r="G10" s="20" t="s">
        <v>73</v>
      </c>
      <c r="H10" s="21" t="s">
        <v>73</v>
      </c>
      <c r="I10" s="21" t="s">
        <v>73</v>
      </c>
      <c r="J10" s="21" t="s">
        <v>73</v>
      </c>
      <c r="K10" s="21" t="s">
        <v>73</v>
      </c>
      <c r="L10" s="21"/>
      <c r="M10" s="21" t="s">
        <v>73</v>
      </c>
      <c r="N10" s="9" t="str">
        <f t="shared" si="0"/>
        <v>G</v>
      </c>
      <c r="O10" s="98" t="str">
        <f t="shared" si="1"/>
        <v/>
      </c>
      <c r="P10" s="9" t="str">
        <f t="shared" si="2"/>
        <v>ACTIVE</v>
      </c>
      <c r="Q10" s="104"/>
      <c r="R10" s="109"/>
      <c r="S10" s="101" t="s">
        <v>71</v>
      </c>
      <c r="T10" s="12"/>
      <c r="U10" s="15" t="s">
        <v>94</v>
      </c>
      <c r="V10" s="19"/>
      <c r="W10" s="21" t="s">
        <v>73</v>
      </c>
      <c r="X10" s="21" t="s">
        <v>73</v>
      </c>
      <c r="Y10" s="21"/>
      <c r="Z10" s="21" t="s">
        <v>73</v>
      </c>
      <c r="AA10" s="9" t="str">
        <f t="shared" si="3"/>
        <v>G</v>
      </c>
      <c r="AB10" s="9" t="str">
        <f t="shared" si="4"/>
        <v/>
      </c>
      <c r="AC10" s="9" t="str">
        <f t="shared" si="19"/>
        <v>ACTIVE</v>
      </c>
      <c r="AD10" s="36"/>
      <c r="AE10" s="12"/>
      <c r="AF10" s="12" t="s">
        <v>71</v>
      </c>
      <c r="AG10" s="12"/>
      <c r="AH10" s="46" t="s">
        <v>94</v>
      </c>
      <c r="AI10" s="19" t="s">
        <v>73</v>
      </c>
      <c r="AJ10" s="20" t="s">
        <v>73</v>
      </c>
      <c r="AK10" s="21" t="s">
        <v>73</v>
      </c>
      <c r="AL10" s="21" t="s">
        <v>73</v>
      </c>
      <c r="AM10" s="21" t="s">
        <v>73</v>
      </c>
      <c r="AN10" s="21"/>
      <c r="AO10" s="21" t="s">
        <v>73</v>
      </c>
      <c r="AP10" s="21"/>
      <c r="AQ10" s="21" t="s">
        <v>73</v>
      </c>
      <c r="AR10" s="9" t="str">
        <f t="shared" si="5"/>
        <v>G</v>
      </c>
      <c r="AS10" s="9" t="str">
        <f t="shared" si="6"/>
        <v/>
      </c>
      <c r="AT10" s="9" t="str">
        <f t="shared" si="7"/>
        <v>ACTIVE</v>
      </c>
      <c r="AV10" s="12"/>
      <c r="AW10" s="12" t="s">
        <v>71</v>
      </c>
      <c r="AX10" s="12"/>
      <c r="AY10" s="38" t="s">
        <v>94</v>
      </c>
      <c r="AZ10" s="19"/>
      <c r="BA10" s="19"/>
      <c r="BB10" s="20"/>
      <c r="BC10" s="21"/>
      <c r="BD10" s="21"/>
      <c r="BE10" s="21"/>
      <c r="BF10" s="21"/>
      <c r="BG10" s="9" t="str">
        <f t="shared" si="8"/>
        <v/>
      </c>
      <c r="BH10" s="9" t="str">
        <f t="shared" si="9"/>
        <v/>
      </c>
      <c r="BI10" s="9" t="str">
        <f t="shared" si="10"/>
        <v/>
      </c>
      <c r="BK10" s="12"/>
      <c r="BL10" s="12" t="s">
        <v>71</v>
      </c>
      <c r="BM10" s="12"/>
      <c r="BN10" s="15" t="s">
        <v>94</v>
      </c>
      <c r="BO10" s="19" t="s">
        <v>73</v>
      </c>
      <c r="BP10" s="19" t="s">
        <v>73</v>
      </c>
      <c r="BQ10" s="20" t="s">
        <v>73</v>
      </c>
      <c r="BR10" s="21" t="s">
        <v>73</v>
      </c>
      <c r="BS10" s="21" t="s">
        <v>73</v>
      </c>
      <c r="BT10" s="9" t="str">
        <f t="shared" si="11"/>
        <v/>
      </c>
      <c r="BU10" s="9" t="str">
        <f t="shared" si="12"/>
        <v>A</v>
      </c>
      <c r="BV10" s="9" t="str">
        <f t="shared" si="13"/>
        <v>ACTIVE</v>
      </c>
      <c r="BX10" s="12"/>
      <c r="BY10" s="12" t="s">
        <v>71</v>
      </c>
      <c r="BZ10" s="12"/>
      <c r="CA10" s="38" t="s">
        <v>94</v>
      </c>
      <c r="CB10" s="19"/>
      <c r="CC10" s="19"/>
      <c r="CD10" s="20"/>
      <c r="CE10" s="21"/>
      <c r="CF10" s="21"/>
      <c r="CG10" s="21"/>
      <c r="CH10" s="21"/>
      <c r="CI10" s="21"/>
      <c r="CJ10" s="9" t="str">
        <f t="shared" si="14"/>
        <v/>
      </c>
      <c r="CK10" s="9" t="str">
        <f t="shared" si="15"/>
        <v/>
      </c>
      <c r="CL10" s="9" t="str">
        <f t="shared" si="16"/>
        <v/>
      </c>
      <c r="CN10" s="12"/>
      <c r="CO10" s="12" t="s">
        <v>71</v>
      </c>
      <c r="CP10" s="12"/>
      <c r="CQ10" s="38" t="s">
        <v>94</v>
      </c>
      <c r="CR10" s="21"/>
      <c r="CS10" s="21"/>
      <c r="CT10" s="21"/>
      <c r="CU10" s="21"/>
      <c r="CV10" s="21"/>
      <c r="CW10" s="21"/>
      <c r="CX10" s="9" t="str">
        <f t="shared" si="20"/>
        <v/>
      </c>
      <c r="CY10" s="9" t="str">
        <f t="shared" si="17"/>
        <v/>
      </c>
      <c r="CZ10" s="9" t="str">
        <f t="shared" si="18"/>
        <v/>
      </c>
      <c r="DA10" s="1">
        <f t="shared" si="21"/>
        <v>21</v>
      </c>
      <c r="DB10" s="122" t="s">
        <v>545</v>
      </c>
      <c r="DC10" s="118" t="s">
        <v>96</v>
      </c>
    </row>
    <row r="11" spans="1:107" ht="16" x14ac:dyDescent="0.2">
      <c r="A11" s="12"/>
      <c r="B11" s="12"/>
      <c r="C11" s="12" t="s">
        <v>71</v>
      </c>
      <c r="D11" s="38" t="s">
        <v>94</v>
      </c>
      <c r="E11" s="19"/>
      <c r="F11" s="19"/>
      <c r="G11" s="20"/>
      <c r="H11" s="21"/>
      <c r="I11" s="21"/>
      <c r="J11" s="21"/>
      <c r="K11" s="21"/>
      <c r="L11" s="21"/>
      <c r="M11" s="21"/>
      <c r="N11" s="9" t="str">
        <f t="shared" si="0"/>
        <v/>
      </c>
      <c r="O11" s="98" t="str">
        <f t="shared" si="1"/>
        <v/>
      </c>
      <c r="P11" s="9" t="str">
        <f t="shared" si="2"/>
        <v/>
      </c>
      <c r="Q11" s="104"/>
      <c r="R11" s="109"/>
      <c r="S11" s="101"/>
      <c r="T11" s="12" t="s">
        <v>71</v>
      </c>
      <c r="U11" s="38" t="s">
        <v>94</v>
      </c>
      <c r="V11" s="19"/>
      <c r="W11" s="21"/>
      <c r="X11" s="21"/>
      <c r="Y11" s="21"/>
      <c r="Z11" s="21"/>
      <c r="AA11" s="9" t="str">
        <f t="shared" si="3"/>
        <v/>
      </c>
      <c r="AB11" s="9" t="str">
        <f t="shared" si="4"/>
        <v/>
      </c>
      <c r="AC11" s="9" t="str">
        <f t="shared" si="19"/>
        <v/>
      </c>
      <c r="AD11" s="36"/>
      <c r="AE11" s="12"/>
      <c r="AF11" s="12"/>
      <c r="AG11" s="12" t="s">
        <v>71</v>
      </c>
      <c r="AH11" s="38" t="s">
        <v>94</v>
      </c>
      <c r="AI11" s="19"/>
      <c r="AJ11" s="20"/>
      <c r="AK11" s="21"/>
      <c r="AL11" s="21"/>
      <c r="AM11" s="21"/>
      <c r="AN11" s="21"/>
      <c r="AO11" s="21"/>
      <c r="AP11" s="21"/>
      <c r="AQ11" s="21"/>
      <c r="AR11" s="9" t="str">
        <f t="shared" si="5"/>
        <v/>
      </c>
      <c r="AS11" s="9" t="str">
        <f t="shared" si="6"/>
        <v/>
      </c>
      <c r="AT11" s="9" t="str">
        <f t="shared" si="7"/>
        <v/>
      </c>
      <c r="AV11" s="12"/>
      <c r="AW11" s="12"/>
      <c r="AX11" s="12" t="s">
        <v>71</v>
      </c>
      <c r="AY11" s="38" t="s">
        <v>94</v>
      </c>
      <c r="AZ11" s="19"/>
      <c r="BA11" s="19"/>
      <c r="BB11" s="20"/>
      <c r="BC11" s="21"/>
      <c r="BD11" s="21"/>
      <c r="BE11" s="21"/>
      <c r="BF11" s="21"/>
      <c r="BG11" s="9" t="str">
        <f t="shared" si="8"/>
        <v/>
      </c>
      <c r="BH11" s="9" t="str">
        <f t="shared" si="9"/>
        <v/>
      </c>
      <c r="BI11" s="9" t="str">
        <f t="shared" si="10"/>
        <v/>
      </c>
      <c r="BK11" s="12"/>
      <c r="BL11" s="12"/>
      <c r="BM11" s="12" t="s">
        <v>71</v>
      </c>
      <c r="BN11" s="38" t="s">
        <v>94</v>
      </c>
      <c r="BO11" s="19"/>
      <c r="BP11" s="19"/>
      <c r="BQ11" s="20"/>
      <c r="BR11" s="21"/>
      <c r="BS11" s="21"/>
      <c r="BT11" s="9" t="str">
        <f t="shared" si="11"/>
        <v/>
      </c>
      <c r="BU11" s="9" t="str">
        <f t="shared" si="12"/>
        <v/>
      </c>
      <c r="BV11" s="9" t="str">
        <f t="shared" si="13"/>
        <v/>
      </c>
      <c r="BX11" s="12"/>
      <c r="BY11" s="12"/>
      <c r="BZ11" s="12" t="s">
        <v>71</v>
      </c>
      <c r="CA11" s="38" t="s">
        <v>94</v>
      </c>
      <c r="CB11" s="19"/>
      <c r="CC11" s="19"/>
      <c r="CD11" s="20"/>
      <c r="CE11" s="21"/>
      <c r="CF11" s="21"/>
      <c r="CG11" s="21"/>
      <c r="CH11" s="21"/>
      <c r="CI11" s="21"/>
      <c r="CJ11" s="9" t="str">
        <f t="shared" si="14"/>
        <v/>
      </c>
      <c r="CK11" s="9" t="str">
        <f t="shared" si="15"/>
        <v/>
      </c>
      <c r="CL11" s="9" t="str">
        <f t="shared" si="16"/>
        <v/>
      </c>
      <c r="CN11" s="12"/>
      <c r="CO11" s="12"/>
      <c r="CP11" s="12" t="s">
        <v>71</v>
      </c>
      <c r="CQ11" s="15" t="s">
        <v>94</v>
      </c>
      <c r="CR11" s="64" t="s">
        <v>73</v>
      </c>
      <c r="CS11" s="64" t="s">
        <v>73</v>
      </c>
      <c r="CT11" s="65" t="s">
        <v>73</v>
      </c>
      <c r="CU11" s="66" t="s">
        <v>73</v>
      </c>
      <c r="CV11" s="66" t="s">
        <v>73</v>
      </c>
      <c r="CW11" s="66" t="s">
        <v>73</v>
      </c>
      <c r="CX11" s="9" t="str">
        <f t="shared" si="20"/>
        <v/>
      </c>
      <c r="CY11" s="9" t="str">
        <f t="shared" si="17"/>
        <v>A</v>
      </c>
      <c r="CZ11" s="9" t="str">
        <f t="shared" si="18"/>
        <v>ACTIVE</v>
      </c>
      <c r="DA11" s="1">
        <f t="shared" si="21"/>
        <v>6</v>
      </c>
      <c r="DB11" s="122" t="s">
        <v>537</v>
      </c>
      <c r="DC11" s="118" t="s">
        <v>98</v>
      </c>
    </row>
    <row r="12" spans="1:107" ht="16" x14ac:dyDescent="0.2">
      <c r="A12" s="6" t="s">
        <v>71</v>
      </c>
      <c r="B12" s="6"/>
      <c r="C12" s="6"/>
      <c r="D12" t="s">
        <v>99</v>
      </c>
      <c r="E12" s="16" t="s">
        <v>73</v>
      </c>
      <c r="F12" s="16" t="s">
        <v>73</v>
      </c>
      <c r="G12" s="17" t="s">
        <v>73</v>
      </c>
      <c r="H12" s="18" t="s">
        <v>73</v>
      </c>
      <c r="I12" s="22"/>
      <c r="J12" s="18"/>
      <c r="K12" s="22" t="s">
        <v>73</v>
      </c>
      <c r="L12" s="18" t="s">
        <v>73</v>
      </c>
      <c r="M12" s="22"/>
      <c r="N12" s="9" t="str">
        <f t="shared" si="0"/>
        <v>G</v>
      </c>
      <c r="O12" s="98" t="str">
        <f t="shared" si="1"/>
        <v/>
      </c>
      <c r="P12" s="9" t="str">
        <f t="shared" si="2"/>
        <v>ACTIVE</v>
      </c>
      <c r="Q12" s="104"/>
      <c r="R12" s="108" t="s">
        <v>71</v>
      </c>
      <c r="S12" s="100"/>
      <c r="T12" s="6"/>
      <c r="U12" t="s">
        <v>99</v>
      </c>
      <c r="V12" s="16" t="s">
        <v>73</v>
      </c>
      <c r="W12" s="22" t="s">
        <v>73</v>
      </c>
      <c r="X12" s="18" t="s">
        <v>73</v>
      </c>
      <c r="Y12" s="18" t="s">
        <v>73</v>
      </c>
      <c r="Z12" s="18" t="s">
        <v>73</v>
      </c>
      <c r="AA12" s="9" t="str">
        <f t="shared" si="3"/>
        <v/>
      </c>
      <c r="AB12" s="9" t="str">
        <f t="shared" si="4"/>
        <v>A</v>
      </c>
      <c r="AC12" s="9" t="str">
        <f t="shared" si="19"/>
        <v>ACTIVE</v>
      </c>
      <c r="AD12" s="36"/>
      <c r="AE12" s="6" t="s">
        <v>71</v>
      </c>
      <c r="AF12" s="6"/>
      <c r="AG12" s="6"/>
      <c r="AH12" s="42" t="s">
        <v>99</v>
      </c>
      <c r="AI12" s="16" t="s">
        <v>73</v>
      </c>
      <c r="AJ12" s="17" t="s">
        <v>73</v>
      </c>
      <c r="AK12" s="18" t="s">
        <v>73</v>
      </c>
      <c r="AL12" s="18"/>
      <c r="AM12" s="22" t="s">
        <v>73</v>
      </c>
      <c r="AN12" s="22"/>
      <c r="AO12" s="22" t="s">
        <v>73</v>
      </c>
      <c r="AP12" s="22"/>
      <c r="AQ12" s="22" t="s">
        <v>73</v>
      </c>
      <c r="AR12" s="9" t="str">
        <f t="shared" si="5"/>
        <v>G</v>
      </c>
      <c r="AS12" s="9" t="str">
        <f t="shared" si="6"/>
        <v/>
      </c>
      <c r="AT12" s="9" t="str">
        <f t="shared" si="7"/>
        <v>ACTIVE</v>
      </c>
      <c r="AV12" s="6" t="s">
        <v>71</v>
      </c>
      <c r="AW12" s="6"/>
      <c r="AX12" s="6"/>
      <c r="AY12" s="39" t="s">
        <v>99</v>
      </c>
      <c r="AZ12" s="16"/>
      <c r="BA12" s="16"/>
      <c r="BB12" s="17"/>
      <c r="BC12" s="18"/>
      <c r="BD12" s="22"/>
      <c r="BE12" s="18"/>
      <c r="BF12" s="22"/>
      <c r="BG12" s="9" t="str">
        <f t="shared" si="8"/>
        <v/>
      </c>
      <c r="BH12" s="9" t="str">
        <f t="shared" si="9"/>
        <v/>
      </c>
      <c r="BI12" s="9" t="str">
        <f t="shared" si="10"/>
        <v/>
      </c>
      <c r="BK12" s="6" t="s">
        <v>71</v>
      </c>
      <c r="BL12" s="6"/>
      <c r="BM12" s="6"/>
      <c r="BN12" s="39" t="s">
        <v>99</v>
      </c>
      <c r="BO12" s="16"/>
      <c r="BP12" s="16"/>
      <c r="BQ12" s="17"/>
      <c r="BR12" s="18"/>
      <c r="BS12" s="22"/>
      <c r="BT12" s="9" t="str">
        <f t="shared" si="11"/>
        <v/>
      </c>
      <c r="BU12" s="9" t="str">
        <f t="shared" si="12"/>
        <v/>
      </c>
      <c r="BV12" s="9" t="str">
        <f t="shared" si="13"/>
        <v/>
      </c>
      <c r="BX12" s="6" t="s">
        <v>71</v>
      </c>
      <c r="BY12" s="6"/>
      <c r="BZ12" s="6"/>
      <c r="CA12" t="s">
        <v>99</v>
      </c>
      <c r="CB12" s="16" t="s">
        <v>73</v>
      </c>
      <c r="CC12" s="16" t="s">
        <v>73</v>
      </c>
      <c r="CD12" s="17" t="s">
        <v>73</v>
      </c>
      <c r="CE12" s="18" t="s">
        <v>73</v>
      </c>
      <c r="CF12" s="22" t="s">
        <v>73</v>
      </c>
      <c r="CG12" s="18" t="s">
        <v>73</v>
      </c>
      <c r="CH12" s="22" t="s">
        <v>73</v>
      </c>
      <c r="CI12" s="18" t="s">
        <v>73</v>
      </c>
      <c r="CJ12" s="9" t="str">
        <f t="shared" si="14"/>
        <v/>
      </c>
      <c r="CK12" s="9" t="str">
        <f t="shared" si="15"/>
        <v>A</v>
      </c>
      <c r="CL12" s="9" t="str">
        <f t="shared" si="16"/>
        <v>ACTIVE</v>
      </c>
      <c r="CN12" s="6" t="s">
        <v>71</v>
      </c>
      <c r="CO12" s="6"/>
      <c r="CP12" s="6"/>
      <c r="CQ12" s="39" t="s">
        <v>99</v>
      </c>
      <c r="CR12" s="16"/>
      <c r="CS12" s="16"/>
      <c r="CT12" s="17"/>
      <c r="CU12" s="18"/>
      <c r="CV12" s="22"/>
      <c r="CW12" s="18"/>
      <c r="CX12" s="9" t="str">
        <f t="shared" si="20"/>
        <v/>
      </c>
      <c r="CY12" s="9" t="str">
        <f t="shared" si="17"/>
        <v/>
      </c>
      <c r="CZ12" s="9" t="str">
        <f t="shared" si="18"/>
        <v/>
      </c>
      <c r="DA12" s="1">
        <f t="shared" si="21"/>
        <v>25</v>
      </c>
      <c r="DB12" s="122" t="s">
        <v>544</v>
      </c>
      <c r="DC12" s="117" t="s">
        <v>101</v>
      </c>
    </row>
    <row r="13" spans="1:107" ht="16" x14ac:dyDescent="0.2">
      <c r="A13" s="6" t="s">
        <v>71</v>
      </c>
      <c r="B13" s="6"/>
      <c r="C13" s="6"/>
      <c r="D13" s="15" t="s">
        <v>102</v>
      </c>
      <c r="E13" s="19" t="s">
        <v>73</v>
      </c>
      <c r="F13" s="19" t="s">
        <v>73</v>
      </c>
      <c r="G13" s="20" t="s">
        <v>73</v>
      </c>
      <c r="H13" s="21" t="s">
        <v>73</v>
      </c>
      <c r="I13" s="23" t="s">
        <v>73</v>
      </c>
      <c r="J13" s="21" t="s">
        <v>73</v>
      </c>
      <c r="K13" s="23" t="s">
        <v>73</v>
      </c>
      <c r="L13" s="21" t="s">
        <v>73</v>
      </c>
      <c r="M13" s="23" t="s">
        <v>73</v>
      </c>
      <c r="N13" s="9" t="str">
        <f t="shared" si="0"/>
        <v/>
      </c>
      <c r="O13" s="98" t="str">
        <f t="shared" si="1"/>
        <v>A</v>
      </c>
      <c r="P13" s="9" t="str">
        <f t="shared" si="2"/>
        <v>ACTIVE</v>
      </c>
      <c r="Q13" s="104"/>
      <c r="R13" s="108" t="s">
        <v>71</v>
      </c>
      <c r="S13" s="100"/>
      <c r="T13" s="6"/>
      <c r="U13" s="15" t="s">
        <v>102</v>
      </c>
      <c r="V13" s="19" t="s">
        <v>73</v>
      </c>
      <c r="W13" s="23" t="s">
        <v>73</v>
      </c>
      <c r="X13" s="21" t="s">
        <v>73</v>
      </c>
      <c r="Y13" s="21"/>
      <c r="Z13" s="21" t="s">
        <v>73</v>
      </c>
      <c r="AA13" s="9" t="str">
        <f t="shared" si="3"/>
        <v>G</v>
      </c>
      <c r="AB13" s="9" t="str">
        <f t="shared" si="4"/>
        <v/>
      </c>
      <c r="AC13" s="9" t="str">
        <f t="shared" si="19"/>
        <v>ACTIVE</v>
      </c>
      <c r="AD13" s="36"/>
      <c r="AE13" s="6" t="s">
        <v>71</v>
      </c>
      <c r="AF13" s="6"/>
      <c r="AG13" s="6"/>
      <c r="AH13" s="45" t="s">
        <v>102</v>
      </c>
      <c r="AI13" s="19" t="s">
        <v>73</v>
      </c>
      <c r="AJ13" s="20" t="s">
        <v>73</v>
      </c>
      <c r="AK13" s="21" t="s">
        <v>73</v>
      </c>
      <c r="AL13" s="21" t="s">
        <v>73</v>
      </c>
      <c r="AM13" s="23" t="s">
        <v>73</v>
      </c>
      <c r="AN13" s="23"/>
      <c r="AO13" s="23" t="s">
        <v>73</v>
      </c>
      <c r="AP13" s="23"/>
      <c r="AQ13" s="23" t="s">
        <v>73</v>
      </c>
      <c r="AR13" s="9" t="str">
        <f t="shared" si="5"/>
        <v>G</v>
      </c>
      <c r="AS13" s="9" t="str">
        <f t="shared" si="6"/>
        <v/>
      </c>
      <c r="AT13" s="9" t="str">
        <f t="shared" si="7"/>
        <v>ACTIVE</v>
      </c>
      <c r="AV13" s="6" t="s">
        <v>71</v>
      </c>
      <c r="AW13" s="6"/>
      <c r="AX13" s="6"/>
      <c r="AY13" s="15" t="s">
        <v>102</v>
      </c>
      <c r="AZ13" s="19" t="s">
        <v>73</v>
      </c>
      <c r="BA13" s="19" t="s">
        <v>73</v>
      </c>
      <c r="BB13" s="20" t="s">
        <v>73</v>
      </c>
      <c r="BC13" s="21" t="s">
        <v>73</v>
      </c>
      <c r="BD13" s="23" t="s">
        <v>73</v>
      </c>
      <c r="BE13" s="21" t="s">
        <v>73</v>
      </c>
      <c r="BF13" s="23" t="s">
        <v>73</v>
      </c>
      <c r="BG13" s="9" t="str">
        <f t="shared" si="8"/>
        <v/>
      </c>
      <c r="BH13" s="9" t="str">
        <f t="shared" si="9"/>
        <v>A</v>
      </c>
      <c r="BI13" s="9" t="str">
        <f t="shared" si="10"/>
        <v>ACTIVE</v>
      </c>
      <c r="BK13" s="6" t="s">
        <v>71</v>
      </c>
      <c r="BL13" s="6"/>
      <c r="BM13" s="6"/>
      <c r="BN13" s="15" t="s">
        <v>102</v>
      </c>
      <c r="BO13" s="19" t="s">
        <v>73</v>
      </c>
      <c r="BP13" s="19" t="s">
        <v>73</v>
      </c>
      <c r="BQ13" s="20" t="s">
        <v>73</v>
      </c>
      <c r="BR13" s="21" t="s">
        <v>73</v>
      </c>
      <c r="BS13" s="23" t="s">
        <v>73</v>
      </c>
      <c r="BT13" s="9" t="str">
        <f t="shared" si="11"/>
        <v/>
      </c>
      <c r="BU13" s="9" t="str">
        <f t="shared" si="12"/>
        <v>A</v>
      </c>
      <c r="BV13" s="9" t="str">
        <f t="shared" si="13"/>
        <v>ACTIVE</v>
      </c>
      <c r="BX13" s="6" t="s">
        <v>71</v>
      </c>
      <c r="BY13" s="6"/>
      <c r="BZ13" s="6"/>
      <c r="CA13" s="15" t="s">
        <v>102</v>
      </c>
      <c r="CB13" s="19" t="s">
        <v>73</v>
      </c>
      <c r="CC13" s="19" t="s">
        <v>73</v>
      </c>
      <c r="CD13" s="20" t="s">
        <v>73</v>
      </c>
      <c r="CE13" s="21" t="s">
        <v>73</v>
      </c>
      <c r="CF13" s="23" t="s">
        <v>73</v>
      </c>
      <c r="CG13" s="21" t="s">
        <v>73</v>
      </c>
      <c r="CH13" s="23" t="s">
        <v>73</v>
      </c>
      <c r="CI13" s="21" t="s">
        <v>73</v>
      </c>
      <c r="CJ13" s="9" t="str">
        <f t="shared" si="14"/>
        <v/>
      </c>
      <c r="CK13" s="9" t="str">
        <f t="shared" si="15"/>
        <v>A</v>
      </c>
      <c r="CL13" s="9" t="str">
        <f t="shared" si="16"/>
        <v>ACTIVE</v>
      </c>
      <c r="CN13" s="6" t="s">
        <v>71</v>
      </c>
      <c r="CO13" s="6"/>
      <c r="CP13" s="6"/>
      <c r="CQ13" s="15" t="s">
        <v>102</v>
      </c>
      <c r="CR13" s="19" t="s">
        <v>73</v>
      </c>
      <c r="CS13" s="19" t="s">
        <v>73</v>
      </c>
      <c r="CT13" s="20" t="s">
        <v>73</v>
      </c>
      <c r="CU13" s="21" t="s">
        <v>73</v>
      </c>
      <c r="CV13" s="23" t="s">
        <v>73</v>
      </c>
      <c r="CW13" s="21" t="s">
        <v>73</v>
      </c>
      <c r="CX13" s="9" t="str">
        <f t="shared" si="20"/>
        <v/>
      </c>
      <c r="CY13" s="9" t="str">
        <f t="shared" si="17"/>
        <v>A</v>
      </c>
      <c r="CZ13" s="9" t="str">
        <f t="shared" si="18"/>
        <v>ACTIVE</v>
      </c>
      <c r="DA13" s="1">
        <f t="shared" si="21"/>
        <v>46</v>
      </c>
      <c r="DB13" s="122" t="s">
        <v>548</v>
      </c>
      <c r="DC13" s="117" t="s">
        <v>104</v>
      </c>
    </row>
    <row r="14" spans="1:107" ht="16" x14ac:dyDescent="0.2">
      <c r="A14" s="12"/>
      <c r="B14" s="12" t="s">
        <v>71</v>
      </c>
      <c r="C14" s="12"/>
      <c r="D14" s="40" t="s">
        <v>105</v>
      </c>
      <c r="E14" s="25"/>
      <c r="F14" s="25"/>
      <c r="G14" s="26"/>
      <c r="H14" s="27"/>
      <c r="I14" s="27"/>
      <c r="J14" s="27"/>
      <c r="K14" s="27"/>
      <c r="L14" s="27"/>
      <c r="M14" s="27"/>
      <c r="N14" s="9" t="str">
        <f t="shared" si="0"/>
        <v/>
      </c>
      <c r="O14" s="98" t="str">
        <f t="shared" si="1"/>
        <v/>
      </c>
      <c r="P14" s="9" t="str">
        <f t="shared" si="2"/>
        <v/>
      </c>
      <c r="Q14" s="104"/>
      <c r="R14" s="109"/>
      <c r="S14" s="101" t="s">
        <v>71</v>
      </c>
      <c r="T14" s="12"/>
      <c r="U14" s="14" t="s">
        <v>105</v>
      </c>
      <c r="V14" s="25"/>
      <c r="W14" s="27"/>
      <c r="X14" s="27"/>
      <c r="Y14" s="27"/>
      <c r="Z14" s="75" t="s">
        <v>73</v>
      </c>
      <c r="AA14" s="9" t="str">
        <f t="shared" si="3"/>
        <v>G</v>
      </c>
      <c r="AB14" s="9" t="str">
        <f t="shared" si="4"/>
        <v/>
      </c>
      <c r="AC14" s="9" t="str">
        <f t="shared" si="19"/>
        <v>ACTIVE</v>
      </c>
      <c r="AD14" s="36"/>
      <c r="AE14" s="12"/>
      <c r="AF14" s="12" t="s">
        <v>71</v>
      </c>
      <c r="AG14" s="12"/>
      <c r="AH14" s="40" t="s">
        <v>105</v>
      </c>
      <c r="AI14" s="25"/>
      <c r="AJ14" s="26"/>
      <c r="AK14" s="27"/>
      <c r="AL14" s="27"/>
      <c r="AM14" s="27"/>
      <c r="AN14" s="27"/>
      <c r="AO14" s="27"/>
      <c r="AP14" s="27"/>
      <c r="AQ14" s="27"/>
      <c r="AR14" s="9" t="str">
        <f t="shared" si="5"/>
        <v/>
      </c>
      <c r="AS14" s="9" t="str">
        <f t="shared" si="6"/>
        <v/>
      </c>
      <c r="AT14" s="9" t="str">
        <f t="shared" si="7"/>
        <v/>
      </c>
      <c r="AV14" s="12"/>
      <c r="AW14" s="12" t="s">
        <v>71</v>
      </c>
      <c r="AX14" s="12"/>
      <c r="AY14" s="14" t="s">
        <v>105</v>
      </c>
      <c r="AZ14" s="25" t="s">
        <v>73</v>
      </c>
      <c r="BA14" s="25" t="s">
        <v>73</v>
      </c>
      <c r="BB14" s="26" t="s">
        <v>73</v>
      </c>
      <c r="BC14" s="27" t="s">
        <v>73</v>
      </c>
      <c r="BD14" s="27"/>
      <c r="BE14" s="27" t="s">
        <v>73</v>
      </c>
      <c r="BF14" s="27" t="s">
        <v>73</v>
      </c>
      <c r="BG14" s="9" t="str">
        <f t="shared" si="8"/>
        <v>G</v>
      </c>
      <c r="BH14" s="9" t="str">
        <f t="shared" si="9"/>
        <v/>
      </c>
      <c r="BI14" s="9" t="str">
        <f t="shared" si="10"/>
        <v>ACTIVE</v>
      </c>
      <c r="BK14" s="12"/>
      <c r="BL14" s="12" t="s">
        <v>71</v>
      </c>
      <c r="BM14" s="12"/>
      <c r="BN14" s="40" t="s">
        <v>105</v>
      </c>
      <c r="BO14" s="25"/>
      <c r="BP14" s="25"/>
      <c r="BQ14" s="26"/>
      <c r="BR14" s="27"/>
      <c r="BS14" s="27"/>
      <c r="BT14" s="9" t="str">
        <f t="shared" si="11"/>
        <v/>
      </c>
      <c r="BU14" s="9" t="str">
        <f t="shared" si="12"/>
        <v/>
      </c>
      <c r="BV14" s="9" t="str">
        <f t="shared" si="13"/>
        <v/>
      </c>
      <c r="BX14" s="12"/>
      <c r="BY14" s="12" t="s">
        <v>71</v>
      </c>
      <c r="BZ14" s="12"/>
      <c r="CA14" s="14" t="s">
        <v>105</v>
      </c>
      <c r="CB14" s="25" t="s">
        <v>73</v>
      </c>
      <c r="CC14" s="25" t="s">
        <v>73</v>
      </c>
      <c r="CD14" s="26" t="s">
        <v>73</v>
      </c>
      <c r="CE14" s="27" t="s">
        <v>73</v>
      </c>
      <c r="CF14" s="27"/>
      <c r="CG14" s="27"/>
      <c r="CH14" s="27" t="s">
        <v>73</v>
      </c>
      <c r="CI14" s="27"/>
      <c r="CJ14" s="9" t="str">
        <f t="shared" si="14"/>
        <v>G</v>
      </c>
      <c r="CK14" s="9" t="str">
        <f t="shared" si="15"/>
        <v/>
      </c>
      <c r="CL14" s="9" t="str">
        <f t="shared" si="16"/>
        <v>ACTIVE</v>
      </c>
      <c r="CN14" s="12"/>
      <c r="CO14" s="12" t="s">
        <v>71</v>
      </c>
      <c r="CP14" s="12"/>
      <c r="CQ14" s="14" t="s">
        <v>105</v>
      </c>
      <c r="CR14" s="25" t="s">
        <v>73</v>
      </c>
      <c r="CS14" s="25"/>
      <c r="CT14" s="26"/>
      <c r="CU14" s="27"/>
      <c r="CV14" s="27" t="s">
        <v>73</v>
      </c>
      <c r="CW14" s="27" t="s">
        <v>73</v>
      </c>
      <c r="CX14" s="9" t="str">
        <f t="shared" si="20"/>
        <v>G</v>
      </c>
      <c r="CY14" s="9" t="str">
        <f t="shared" si="17"/>
        <v/>
      </c>
      <c r="CZ14" s="9" t="str">
        <f t="shared" si="18"/>
        <v>ACTIVE</v>
      </c>
      <c r="DA14" s="1">
        <f t="shared" si="21"/>
        <v>15</v>
      </c>
      <c r="DB14" s="122" t="s">
        <v>551</v>
      </c>
      <c r="DC14" s="117" t="s">
        <v>107</v>
      </c>
    </row>
    <row r="15" spans="1:107" ht="16" x14ac:dyDescent="0.2">
      <c r="A15" s="12"/>
      <c r="B15" s="12"/>
      <c r="C15" s="12" t="s">
        <v>71</v>
      </c>
      <c r="D15" s="40" t="s">
        <v>108</v>
      </c>
      <c r="E15" s="67"/>
      <c r="F15" s="67"/>
      <c r="G15" s="68"/>
      <c r="H15" s="69"/>
      <c r="I15" s="69"/>
      <c r="J15" s="69"/>
      <c r="K15" s="69"/>
      <c r="L15" s="69"/>
      <c r="M15" s="69"/>
      <c r="N15" s="9" t="str">
        <f t="shared" si="0"/>
        <v/>
      </c>
      <c r="O15" s="98" t="str">
        <f t="shared" si="1"/>
        <v/>
      </c>
      <c r="P15" s="9" t="str">
        <f t="shared" si="2"/>
        <v/>
      </c>
      <c r="Q15" s="104"/>
      <c r="R15" s="109"/>
      <c r="S15" s="101"/>
      <c r="T15" s="12" t="s">
        <v>71</v>
      </c>
      <c r="U15" s="14" t="s">
        <v>108</v>
      </c>
      <c r="V15" s="25"/>
      <c r="W15" s="27"/>
      <c r="X15" s="27"/>
      <c r="Y15" s="27"/>
      <c r="Z15" s="75" t="s">
        <v>73</v>
      </c>
      <c r="AA15" s="9" t="str">
        <f t="shared" si="3"/>
        <v>G</v>
      </c>
      <c r="AB15" s="9" t="str">
        <f t="shared" si="4"/>
        <v/>
      </c>
      <c r="AC15" s="9" t="str">
        <f t="shared" si="19"/>
        <v>ACTIVE</v>
      </c>
      <c r="AD15" s="36"/>
      <c r="AE15" s="12"/>
      <c r="AF15" s="12"/>
      <c r="AG15" s="12" t="s">
        <v>71</v>
      </c>
      <c r="AH15" s="40" t="s">
        <v>108</v>
      </c>
      <c r="AI15" s="25"/>
      <c r="AJ15" s="26"/>
      <c r="AK15" s="27"/>
      <c r="AL15" s="27"/>
      <c r="AM15" s="27"/>
      <c r="AN15" s="27"/>
      <c r="AO15" s="27"/>
      <c r="AP15" s="27"/>
      <c r="AQ15" s="27"/>
      <c r="AR15" s="9" t="str">
        <f t="shared" si="5"/>
        <v/>
      </c>
      <c r="AS15" s="9" t="str">
        <f t="shared" si="6"/>
        <v/>
      </c>
      <c r="AT15" s="9" t="str">
        <f t="shared" si="7"/>
        <v/>
      </c>
      <c r="AV15" s="12"/>
      <c r="AW15" s="12"/>
      <c r="AX15" s="12" t="s">
        <v>71</v>
      </c>
      <c r="AY15" s="46" t="s">
        <v>108</v>
      </c>
      <c r="AZ15" s="25" t="s">
        <v>73</v>
      </c>
      <c r="BA15" s="25" t="s">
        <v>73</v>
      </c>
      <c r="BB15" s="26" t="s">
        <v>73</v>
      </c>
      <c r="BC15" s="27" t="s">
        <v>73</v>
      </c>
      <c r="BD15" s="27" t="s">
        <v>73</v>
      </c>
      <c r="BE15" s="27" t="s">
        <v>73</v>
      </c>
      <c r="BF15" s="27" t="s">
        <v>73</v>
      </c>
      <c r="BG15" s="9" t="str">
        <f t="shared" si="8"/>
        <v/>
      </c>
      <c r="BH15" s="9" t="str">
        <f t="shared" si="9"/>
        <v>A</v>
      </c>
      <c r="BI15" s="9" t="str">
        <f t="shared" si="10"/>
        <v>ACTIVE</v>
      </c>
      <c r="BK15" s="12"/>
      <c r="BL15" s="12"/>
      <c r="BM15" s="12" t="s">
        <v>71</v>
      </c>
      <c r="BN15" s="40" t="s">
        <v>108</v>
      </c>
      <c r="BO15" s="25"/>
      <c r="BP15" s="25"/>
      <c r="BQ15" s="26"/>
      <c r="BR15" s="27"/>
      <c r="BS15" s="27"/>
      <c r="BT15" s="9" t="str">
        <f t="shared" si="11"/>
        <v/>
      </c>
      <c r="BU15" s="9" t="str">
        <f t="shared" si="12"/>
        <v/>
      </c>
      <c r="BV15" s="9" t="str">
        <f t="shared" si="13"/>
        <v/>
      </c>
      <c r="BX15" s="12"/>
      <c r="BY15" s="12"/>
      <c r="BZ15" s="12" t="s">
        <v>71</v>
      </c>
      <c r="CA15" s="40" t="s">
        <v>108</v>
      </c>
      <c r="CB15" s="25"/>
      <c r="CC15" s="25"/>
      <c r="CD15" s="26"/>
      <c r="CE15" s="27"/>
      <c r="CF15" s="27"/>
      <c r="CG15" s="27"/>
      <c r="CH15" s="27"/>
      <c r="CI15" s="27"/>
      <c r="CJ15" s="9" t="str">
        <f t="shared" si="14"/>
        <v/>
      </c>
      <c r="CK15" s="9" t="str">
        <f t="shared" si="15"/>
        <v/>
      </c>
      <c r="CL15" s="9" t="str">
        <f t="shared" si="16"/>
        <v/>
      </c>
      <c r="CN15" s="12"/>
      <c r="CO15" s="12"/>
      <c r="CP15" s="12" t="s">
        <v>71</v>
      </c>
      <c r="CQ15" s="40" t="s">
        <v>108</v>
      </c>
      <c r="CR15" s="25"/>
      <c r="CS15" s="25"/>
      <c r="CT15" s="26"/>
      <c r="CU15" s="27"/>
      <c r="CV15" s="27"/>
      <c r="CW15" s="27"/>
      <c r="CX15" s="9" t="str">
        <f t="shared" si="20"/>
        <v/>
      </c>
      <c r="CY15" s="9" t="str">
        <f t="shared" si="17"/>
        <v/>
      </c>
      <c r="CZ15" s="9" t="str">
        <f t="shared" si="18"/>
        <v/>
      </c>
      <c r="DA15" s="1">
        <f t="shared" si="21"/>
        <v>8</v>
      </c>
      <c r="DB15" s="122" t="s">
        <v>555</v>
      </c>
      <c r="DC15" s="117" t="s">
        <v>110</v>
      </c>
    </row>
    <row r="16" spans="1:107" ht="16" x14ac:dyDescent="0.2">
      <c r="A16" s="6"/>
      <c r="B16" s="6"/>
      <c r="C16" s="6" t="s">
        <v>71</v>
      </c>
      <c r="D16" s="38" t="s">
        <v>111</v>
      </c>
      <c r="E16" s="19"/>
      <c r="F16" s="19"/>
      <c r="G16" s="20"/>
      <c r="H16" s="21"/>
      <c r="I16" s="23"/>
      <c r="J16" s="21"/>
      <c r="K16" s="23"/>
      <c r="L16" s="21"/>
      <c r="M16" s="23"/>
      <c r="N16" s="9" t="str">
        <f t="shared" si="0"/>
        <v/>
      </c>
      <c r="O16" s="98" t="str">
        <f t="shared" si="1"/>
        <v/>
      </c>
      <c r="P16" s="9" t="str">
        <f t="shared" si="2"/>
        <v/>
      </c>
      <c r="Q16" s="104"/>
      <c r="R16" s="108"/>
      <c r="S16" s="100"/>
      <c r="T16" s="6" t="s">
        <v>71</v>
      </c>
      <c r="U16" s="38" t="s">
        <v>111</v>
      </c>
      <c r="V16" s="19"/>
      <c r="W16" s="23"/>
      <c r="X16" s="21"/>
      <c r="Y16" s="21"/>
      <c r="Z16" s="21"/>
      <c r="AA16" s="9" t="str">
        <f t="shared" si="3"/>
        <v/>
      </c>
      <c r="AB16" s="9" t="str">
        <f t="shared" si="4"/>
        <v/>
      </c>
      <c r="AC16" s="9" t="str">
        <f t="shared" si="19"/>
        <v/>
      </c>
      <c r="AD16" s="36"/>
      <c r="AE16" s="6"/>
      <c r="AF16" s="6"/>
      <c r="AG16" s="6" t="s">
        <v>71</v>
      </c>
      <c r="AH16" s="38" t="s">
        <v>111</v>
      </c>
      <c r="AI16" s="19"/>
      <c r="AJ16" s="20"/>
      <c r="AK16" s="21"/>
      <c r="AL16" s="21"/>
      <c r="AM16" s="23"/>
      <c r="AN16" s="23"/>
      <c r="AO16" s="23"/>
      <c r="AP16" s="23"/>
      <c r="AQ16" s="23"/>
      <c r="AR16" s="9" t="str">
        <f t="shared" si="5"/>
        <v/>
      </c>
      <c r="AS16" s="9" t="str">
        <f t="shared" si="6"/>
        <v/>
      </c>
      <c r="AT16" s="9" t="str">
        <f t="shared" si="7"/>
        <v/>
      </c>
      <c r="AV16" s="6"/>
      <c r="AW16" s="6"/>
      <c r="AX16" s="6" t="s">
        <v>71</v>
      </c>
      <c r="AY16" s="38" t="s">
        <v>111</v>
      </c>
      <c r="AZ16" s="19"/>
      <c r="BA16" s="19"/>
      <c r="BB16" s="20"/>
      <c r="BC16" s="21"/>
      <c r="BD16" s="23"/>
      <c r="BE16" s="21"/>
      <c r="BF16" s="23"/>
      <c r="BG16" s="9" t="str">
        <f t="shared" si="8"/>
        <v/>
      </c>
      <c r="BH16" s="9" t="str">
        <f t="shared" si="9"/>
        <v/>
      </c>
      <c r="BI16" s="9" t="str">
        <f t="shared" si="10"/>
        <v/>
      </c>
      <c r="BK16" s="6"/>
      <c r="BL16" s="6"/>
      <c r="BM16" s="6" t="s">
        <v>71</v>
      </c>
      <c r="BN16" s="38" t="s">
        <v>111</v>
      </c>
      <c r="BO16" s="19"/>
      <c r="BP16" s="19"/>
      <c r="BQ16" s="20"/>
      <c r="BR16" s="21"/>
      <c r="BS16" s="23"/>
      <c r="BT16" s="9" t="str">
        <f t="shared" si="11"/>
        <v/>
      </c>
      <c r="BU16" s="9" t="str">
        <f t="shared" si="12"/>
        <v/>
      </c>
      <c r="BV16" s="9" t="str">
        <f t="shared" si="13"/>
        <v/>
      </c>
      <c r="BX16" s="6"/>
      <c r="BY16" s="6"/>
      <c r="BZ16" s="6" t="s">
        <v>71</v>
      </c>
      <c r="CA16" s="38" t="s">
        <v>111</v>
      </c>
      <c r="CB16" s="19"/>
      <c r="CC16" s="19"/>
      <c r="CD16" s="20"/>
      <c r="CE16" s="21"/>
      <c r="CF16" s="23"/>
      <c r="CG16" s="21"/>
      <c r="CH16" s="23"/>
      <c r="CI16" s="21"/>
      <c r="CJ16" s="9" t="str">
        <f t="shared" si="14"/>
        <v/>
      </c>
      <c r="CK16" s="9" t="str">
        <f t="shared" si="15"/>
        <v/>
      </c>
      <c r="CL16" s="9" t="str">
        <f t="shared" si="16"/>
        <v/>
      </c>
      <c r="CN16" s="6"/>
      <c r="CO16" s="6"/>
      <c r="CP16" s="6" t="s">
        <v>71</v>
      </c>
      <c r="CQ16" s="15" t="s">
        <v>111</v>
      </c>
      <c r="CR16" s="19" t="s">
        <v>73</v>
      </c>
      <c r="CS16" s="19" t="s">
        <v>73</v>
      </c>
      <c r="CT16" s="20"/>
      <c r="CU16" s="21"/>
      <c r="CV16" s="23"/>
      <c r="CW16" s="21"/>
      <c r="CX16" s="9" t="str">
        <f t="shared" si="20"/>
        <v>G</v>
      </c>
      <c r="CY16" s="9" t="str">
        <f t="shared" si="17"/>
        <v/>
      </c>
      <c r="CZ16" s="9" t="str">
        <f t="shared" si="18"/>
        <v>ACTIVE</v>
      </c>
      <c r="DA16" s="1">
        <f t="shared" si="21"/>
        <v>2</v>
      </c>
      <c r="DB16" s="122" t="s">
        <v>554</v>
      </c>
      <c r="DC16" s="117" t="s">
        <v>113</v>
      </c>
    </row>
    <row r="17" spans="1:107" ht="16" x14ac:dyDescent="0.2">
      <c r="A17" s="6"/>
      <c r="B17" s="6"/>
      <c r="C17" s="6" t="s">
        <v>71</v>
      </c>
      <c r="D17" s="14" t="s">
        <v>114</v>
      </c>
      <c r="E17" s="25" t="s">
        <v>73</v>
      </c>
      <c r="F17" s="25" t="s">
        <v>73</v>
      </c>
      <c r="G17" s="26" t="s">
        <v>73</v>
      </c>
      <c r="H17" s="27" t="s">
        <v>73</v>
      </c>
      <c r="I17" s="28" t="s">
        <v>73</v>
      </c>
      <c r="J17" s="27" t="s">
        <v>73</v>
      </c>
      <c r="K17" s="28" t="s">
        <v>73</v>
      </c>
      <c r="L17" s="27" t="s">
        <v>73</v>
      </c>
      <c r="M17" s="28" t="s">
        <v>73</v>
      </c>
      <c r="N17" s="9" t="str">
        <f t="shared" si="0"/>
        <v/>
      </c>
      <c r="O17" s="98" t="str">
        <f t="shared" si="1"/>
        <v>A</v>
      </c>
      <c r="P17" s="9" t="str">
        <f t="shared" si="2"/>
        <v>ACTIVE</v>
      </c>
      <c r="Q17" s="104"/>
      <c r="R17" s="108"/>
      <c r="S17" s="100"/>
      <c r="T17" s="6" t="s">
        <v>71</v>
      </c>
      <c r="U17" s="14" t="s">
        <v>114</v>
      </c>
      <c r="V17" s="25" t="s">
        <v>73</v>
      </c>
      <c r="W17" s="28" t="s">
        <v>73</v>
      </c>
      <c r="X17" s="27" t="s">
        <v>73</v>
      </c>
      <c r="Y17" s="27" t="s">
        <v>73</v>
      </c>
      <c r="Z17" s="27" t="s">
        <v>73</v>
      </c>
      <c r="AA17" s="9" t="str">
        <f t="shared" si="3"/>
        <v/>
      </c>
      <c r="AB17" s="9" t="str">
        <f t="shared" si="4"/>
        <v>A</v>
      </c>
      <c r="AC17" s="9" t="str">
        <f t="shared" si="19"/>
        <v>ACTIVE</v>
      </c>
      <c r="AD17" s="36"/>
      <c r="AE17" s="6"/>
      <c r="AF17" s="6"/>
      <c r="AG17" s="6" t="s">
        <v>71</v>
      </c>
      <c r="AH17" s="46" t="s">
        <v>114</v>
      </c>
      <c r="AI17" s="25" t="s">
        <v>73</v>
      </c>
      <c r="AJ17" s="26" t="s">
        <v>73</v>
      </c>
      <c r="AK17" s="27" t="s">
        <v>73</v>
      </c>
      <c r="AL17" s="27" t="s">
        <v>73</v>
      </c>
      <c r="AM17" s="28" t="s">
        <v>73</v>
      </c>
      <c r="AN17" s="28" t="s">
        <v>73</v>
      </c>
      <c r="AO17" s="28" t="s">
        <v>73</v>
      </c>
      <c r="AP17" s="28" t="s">
        <v>73</v>
      </c>
      <c r="AQ17" s="28" t="s">
        <v>73</v>
      </c>
      <c r="AR17" s="9" t="str">
        <f t="shared" si="5"/>
        <v/>
      </c>
      <c r="AS17" s="9" t="str">
        <f t="shared" si="6"/>
        <v>A</v>
      </c>
      <c r="AT17" s="9" t="str">
        <f t="shared" si="7"/>
        <v>ACTIVE</v>
      </c>
      <c r="AV17" s="6"/>
      <c r="AW17" s="6"/>
      <c r="AX17" s="6" t="s">
        <v>71</v>
      </c>
      <c r="AY17" s="14" t="s">
        <v>114</v>
      </c>
      <c r="AZ17" s="25" t="s">
        <v>73</v>
      </c>
      <c r="BA17" s="25" t="s">
        <v>73</v>
      </c>
      <c r="BB17" s="26" t="s">
        <v>73</v>
      </c>
      <c r="BC17" s="27" t="s">
        <v>73</v>
      </c>
      <c r="BD17" s="28" t="s">
        <v>73</v>
      </c>
      <c r="BE17" s="27" t="s">
        <v>73</v>
      </c>
      <c r="BF17" s="28" t="s">
        <v>73</v>
      </c>
      <c r="BG17" s="9" t="str">
        <f t="shared" si="8"/>
        <v/>
      </c>
      <c r="BH17" s="9" t="str">
        <f t="shared" si="9"/>
        <v>A</v>
      </c>
      <c r="BI17" s="9" t="str">
        <f t="shared" si="10"/>
        <v>ACTIVE</v>
      </c>
      <c r="BK17" s="6"/>
      <c r="BL17" s="6"/>
      <c r="BM17" s="6" t="s">
        <v>71</v>
      </c>
      <c r="BN17" s="40" t="s">
        <v>114</v>
      </c>
      <c r="BO17" s="25"/>
      <c r="BP17" s="25"/>
      <c r="BQ17" s="26"/>
      <c r="BR17" s="27"/>
      <c r="BS17" s="28"/>
      <c r="BT17" s="9" t="str">
        <f t="shared" si="11"/>
        <v/>
      </c>
      <c r="BU17" s="9" t="str">
        <f t="shared" si="12"/>
        <v/>
      </c>
      <c r="BV17" s="9" t="str">
        <f t="shared" si="13"/>
        <v/>
      </c>
      <c r="BX17" s="6"/>
      <c r="BY17" s="6"/>
      <c r="BZ17" s="6" t="s">
        <v>71</v>
      </c>
      <c r="CA17" s="14" t="s">
        <v>114</v>
      </c>
      <c r="CB17" s="25" t="s">
        <v>73</v>
      </c>
      <c r="CC17" s="25" t="s">
        <v>73</v>
      </c>
      <c r="CD17" s="26" t="s">
        <v>73</v>
      </c>
      <c r="CE17" s="27" t="s">
        <v>73</v>
      </c>
      <c r="CF17" s="28" t="s">
        <v>73</v>
      </c>
      <c r="CG17" s="27" t="s">
        <v>73</v>
      </c>
      <c r="CH17" s="28" t="s">
        <v>73</v>
      </c>
      <c r="CI17" s="27" t="s">
        <v>73</v>
      </c>
      <c r="CJ17" s="9" t="str">
        <f t="shared" si="14"/>
        <v/>
      </c>
      <c r="CK17" s="9" t="str">
        <f t="shared" si="15"/>
        <v>A</v>
      </c>
      <c r="CL17" s="9" t="str">
        <f t="shared" si="16"/>
        <v>ACTIVE</v>
      </c>
      <c r="CN17" s="6"/>
      <c r="CO17" s="6"/>
      <c r="CP17" s="6" t="s">
        <v>71</v>
      </c>
      <c r="CQ17" s="14" t="s">
        <v>114</v>
      </c>
      <c r="CR17" s="25" t="s">
        <v>73</v>
      </c>
      <c r="CS17" s="25" t="s">
        <v>73</v>
      </c>
      <c r="CT17" s="26" t="s">
        <v>73</v>
      </c>
      <c r="CU17" s="27" t="s">
        <v>73</v>
      </c>
      <c r="CV17" s="28" t="s">
        <v>73</v>
      </c>
      <c r="CW17" s="27" t="s">
        <v>73</v>
      </c>
      <c r="CX17" s="9" t="str">
        <f t="shared" si="20"/>
        <v/>
      </c>
      <c r="CY17" s="9" t="str">
        <f t="shared" si="17"/>
        <v>A</v>
      </c>
      <c r="CZ17" s="9" t="str">
        <f t="shared" si="18"/>
        <v>ACTIVE</v>
      </c>
      <c r="DA17" s="1">
        <f t="shared" si="21"/>
        <v>44</v>
      </c>
      <c r="DB17" s="122" t="s">
        <v>528</v>
      </c>
      <c r="DC17" s="117" t="s">
        <v>116</v>
      </c>
    </row>
    <row r="18" spans="1:107" ht="16" x14ac:dyDescent="0.2">
      <c r="A18" s="6"/>
      <c r="B18" s="6"/>
      <c r="C18" s="6" t="s">
        <v>71</v>
      </c>
      <c r="D18" s="15" t="s">
        <v>117</v>
      </c>
      <c r="E18" s="19" t="s">
        <v>73</v>
      </c>
      <c r="F18" s="19" t="s">
        <v>73</v>
      </c>
      <c r="G18" s="20" t="s">
        <v>73</v>
      </c>
      <c r="H18" s="21" t="s">
        <v>73</v>
      </c>
      <c r="I18" s="21" t="s">
        <v>73</v>
      </c>
      <c r="J18" s="21" t="s">
        <v>73</v>
      </c>
      <c r="K18" s="21" t="s">
        <v>73</v>
      </c>
      <c r="L18" s="21" t="s">
        <v>73</v>
      </c>
      <c r="M18" s="21" t="s">
        <v>73</v>
      </c>
      <c r="N18" s="9" t="str">
        <f t="shared" si="0"/>
        <v/>
      </c>
      <c r="O18" s="98" t="str">
        <f t="shared" si="1"/>
        <v>A</v>
      </c>
      <c r="P18" s="9" t="str">
        <f t="shared" si="2"/>
        <v>ACTIVE</v>
      </c>
      <c r="Q18" s="104"/>
      <c r="R18" s="108"/>
      <c r="S18" s="100"/>
      <c r="T18" s="6" t="s">
        <v>71</v>
      </c>
      <c r="U18" s="15" t="s">
        <v>117</v>
      </c>
      <c r="V18" s="19" t="s">
        <v>73</v>
      </c>
      <c r="W18" s="21" t="s">
        <v>73</v>
      </c>
      <c r="X18" s="21" t="s">
        <v>73</v>
      </c>
      <c r="Y18" s="21" t="s">
        <v>73</v>
      </c>
      <c r="Z18" s="21" t="s">
        <v>73</v>
      </c>
      <c r="AA18" s="9" t="str">
        <f t="shared" si="3"/>
        <v/>
      </c>
      <c r="AB18" s="9" t="str">
        <f t="shared" si="4"/>
        <v>A</v>
      </c>
      <c r="AC18" s="9" t="str">
        <f t="shared" si="19"/>
        <v>ACTIVE</v>
      </c>
      <c r="AD18" s="36"/>
      <c r="AE18" s="6"/>
      <c r="AF18" s="6"/>
      <c r="AG18" s="6" t="s">
        <v>71</v>
      </c>
      <c r="AH18" s="45" t="s">
        <v>117</v>
      </c>
      <c r="AI18" s="19" t="s">
        <v>73</v>
      </c>
      <c r="AJ18" s="20" t="s">
        <v>73</v>
      </c>
      <c r="AK18" s="21" t="s">
        <v>73</v>
      </c>
      <c r="AL18" s="21" t="s">
        <v>73</v>
      </c>
      <c r="AM18" s="21" t="s">
        <v>73</v>
      </c>
      <c r="AN18" s="21" t="s">
        <v>73</v>
      </c>
      <c r="AO18" s="21" t="s">
        <v>73</v>
      </c>
      <c r="AP18" s="21" t="s">
        <v>73</v>
      </c>
      <c r="AQ18" s="21" t="s">
        <v>73</v>
      </c>
      <c r="AR18" s="9" t="str">
        <f t="shared" si="5"/>
        <v/>
      </c>
      <c r="AS18" s="9" t="str">
        <f t="shared" si="6"/>
        <v>A</v>
      </c>
      <c r="AT18" s="9" t="str">
        <f t="shared" si="7"/>
        <v>ACTIVE</v>
      </c>
      <c r="AV18" s="6"/>
      <c r="AW18" s="6"/>
      <c r="AX18" s="6" t="s">
        <v>71</v>
      </c>
      <c r="AY18" s="15" t="s">
        <v>117</v>
      </c>
      <c r="AZ18" s="19" t="s">
        <v>73</v>
      </c>
      <c r="BA18" s="19" t="s">
        <v>73</v>
      </c>
      <c r="BB18" s="20" t="s">
        <v>73</v>
      </c>
      <c r="BC18" s="21" t="s">
        <v>73</v>
      </c>
      <c r="BD18" s="21" t="s">
        <v>73</v>
      </c>
      <c r="BE18" s="21" t="s">
        <v>73</v>
      </c>
      <c r="BF18" s="21" t="s">
        <v>73</v>
      </c>
      <c r="BG18" s="9" t="str">
        <f t="shared" si="8"/>
        <v/>
      </c>
      <c r="BH18" s="9" t="str">
        <f t="shared" si="9"/>
        <v>A</v>
      </c>
      <c r="BI18" s="9" t="str">
        <f t="shared" si="10"/>
        <v>ACTIVE</v>
      </c>
      <c r="BK18" s="6"/>
      <c r="BL18" s="6"/>
      <c r="BM18" s="6" t="s">
        <v>71</v>
      </c>
      <c r="BN18" s="15" t="s">
        <v>117</v>
      </c>
      <c r="BO18" s="19" t="s">
        <v>73</v>
      </c>
      <c r="BP18" s="19" t="s">
        <v>73</v>
      </c>
      <c r="BQ18" s="20" t="s">
        <v>73</v>
      </c>
      <c r="BR18" s="21" t="s">
        <v>73</v>
      </c>
      <c r="BS18" s="21" t="s">
        <v>73</v>
      </c>
      <c r="BT18" s="9" t="str">
        <f t="shared" si="11"/>
        <v/>
      </c>
      <c r="BU18" s="9" t="str">
        <f t="shared" si="12"/>
        <v>A</v>
      </c>
      <c r="BV18" s="9" t="str">
        <f t="shared" si="13"/>
        <v>ACTIVE</v>
      </c>
      <c r="BX18" s="6"/>
      <c r="BY18" s="6"/>
      <c r="BZ18" s="6" t="s">
        <v>71</v>
      </c>
      <c r="CA18" s="15" t="s">
        <v>117</v>
      </c>
      <c r="CB18" s="19" t="s">
        <v>73</v>
      </c>
      <c r="CC18" s="19" t="s">
        <v>73</v>
      </c>
      <c r="CD18" s="19" t="s">
        <v>73</v>
      </c>
      <c r="CE18" s="19" t="s">
        <v>73</v>
      </c>
      <c r="CF18" s="19" t="s">
        <v>73</v>
      </c>
      <c r="CG18" s="19" t="s">
        <v>73</v>
      </c>
      <c r="CH18" s="19" t="s">
        <v>73</v>
      </c>
      <c r="CI18" s="19" t="s">
        <v>73</v>
      </c>
      <c r="CJ18" s="9" t="str">
        <f t="shared" si="14"/>
        <v/>
      </c>
      <c r="CK18" s="9" t="str">
        <f t="shared" si="15"/>
        <v>A</v>
      </c>
      <c r="CL18" s="9" t="str">
        <f t="shared" si="16"/>
        <v>ACTIVE</v>
      </c>
      <c r="CN18" s="6"/>
      <c r="CO18" s="6"/>
      <c r="CP18" s="6" t="s">
        <v>71</v>
      </c>
      <c r="CQ18" s="15" t="s">
        <v>117</v>
      </c>
      <c r="CR18" s="19" t="s">
        <v>73</v>
      </c>
      <c r="CS18" s="19" t="s">
        <v>73</v>
      </c>
      <c r="CT18" s="20" t="s">
        <v>73</v>
      </c>
      <c r="CU18" s="21" t="s">
        <v>73</v>
      </c>
      <c r="CV18" s="21" t="s">
        <v>73</v>
      </c>
      <c r="CW18" s="21" t="s">
        <v>73</v>
      </c>
      <c r="CX18" s="9" t="str">
        <f t="shared" si="20"/>
        <v/>
      </c>
      <c r="CY18" s="9" t="str">
        <f t="shared" si="17"/>
        <v>A</v>
      </c>
      <c r="CZ18" s="9" t="str">
        <f t="shared" si="18"/>
        <v>ACTIVE</v>
      </c>
      <c r="DA18" s="1">
        <f t="shared" si="21"/>
        <v>49</v>
      </c>
      <c r="DB18" s="122" t="s">
        <v>533</v>
      </c>
      <c r="DC18" s="117" t="s">
        <v>119</v>
      </c>
    </row>
    <row r="19" spans="1:107" ht="16" x14ac:dyDescent="0.2">
      <c r="A19" s="6"/>
      <c r="B19" s="6"/>
      <c r="C19" s="6" t="s">
        <v>71</v>
      </c>
      <c r="D19" s="14" t="s">
        <v>120</v>
      </c>
      <c r="E19" s="25" t="s">
        <v>73</v>
      </c>
      <c r="F19" s="25" t="s">
        <v>73</v>
      </c>
      <c r="G19" s="26" t="s">
        <v>73</v>
      </c>
      <c r="H19" s="27" t="s">
        <v>73</v>
      </c>
      <c r="I19" s="27" t="s">
        <v>73</v>
      </c>
      <c r="J19" s="27" t="s">
        <v>73</v>
      </c>
      <c r="K19" s="27" t="s">
        <v>73</v>
      </c>
      <c r="L19" s="27" t="s">
        <v>73</v>
      </c>
      <c r="M19" s="27" t="s">
        <v>73</v>
      </c>
      <c r="N19" s="9" t="str">
        <f t="shared" si="0"/>
        <v/>
      </c>
      <c r="O19" s="98" t="str">
        <f t="shared" si="1"/>
        <v>A</v>
      </c>
      <c r="P19" s="9" t="str">
        <f t="shared" si="2"/>
        <v>ACTIVE</v>
      </c>
      <c r="Q19" s="104"/>
      <c r="R19" s="108"/>
      <c r="S19" s="100"/>
      <c r="T19" s="6" t="s">
        <v>71</v>
      </c>
      <c r="U19" s="14" t="s">
        <v>120</v>
      </c>
      <c r="V19" s="25" t="s">
        <v>73</v>
      </c>
      <c r="W19" s="27" t="s">
        <v>73</v>
      </c>
      <c r="X19" s="27" t="s">
        <v>73</v>
      </c>
      <c r="Y19" s="27" t="s">
        <v>73</v>
      </c>
      <c r="Z19" s="27" t="s">
        <v>73</v>
      </c>
      <c r="AA19" s="9" t="str">
        <f t="shared" si="3"/>
        <v/>
      </c>
      <c r="AB19" s="9" t="str">
        <f t="shared" si="4"/>
        <v>A</v>
      </c>
      <c r="AC19" s="9" t="str">
        <f t="shared" si="19"/>
        <v>ACTIVE</v>
      </c>
      <c r="AD19" s="36"/>
      <c r="AE19" s="6"/>
      <c r="AF19" s="6"/>
      <c r="AG19" s="6" t="s">
        <v>71</v>
      </c>
      <c r="AH19" s="46" t="s">
        <v>120</v>
      </c>
      <c r="AI19" s="25" t="s">
        <v>73</v>
      </c>
      <c r="AJ19" s="26" t="s">
        <v>73</v>
      </c>
      <c r="AK19" s="27" t="s">
        <v>73</v>
      </c>
      <c r="AL19" s="27" t="s">
        <v>73</v>
      </c>
      <c r="AM19" s="27" t="s">
        <v>73</v>
      </c>
      <c r="AN19" s="27" t="s">
        <v>73</v>
      </c>
      <c r="AO19" s="27" t="s">
        <v>73</v>
      </c>
      <c r="AP19" s="27" t="s">
        <v>73</v>
      </c>
      <c r="AQ19" s="27" t="s">
        <v>73</v>
      </c>
      <c r="AR19" s="9" t="str">
        <f t="shared" si="5"/>
        <v/>
      </c>
      <c r="AS19" s="9" t="str">
        <f t="shared" si="6"/>
        <v>A</v>
      </c>
      <c r="AT19" s="9" t="str">
        <f t="shared" si="7"/>
        <v>ACTIVE</v>
      </c>
      <c r="AV19" s="6"/>
      <c r="AW19" s="6"/>
      <c r="AX19" s="6" t="s">
        <v>71</v>
      </c>
      <c r="AY19" s="14" t="s">
        <v>120</v>
      </c>
      <c r="AZ19" s="25" t="s">
        <v>73</v>
      </c>
      <c r="BA19" s="25" t="s">
        <v>73</v>
      </c>
      <c r="BB19" s="26" t="s">
        <v>73</v>
      </c>
      <c r="BC19" s="27" t="s">
        <v>73</v>
      </c>
      <c r="BD19" s="27" t="s">
        <v>73</v>
      </c>
      <c r="BE19" s="27" t="s">
        <v>73</v>
      </c>
      <c r="BF19" s="27" t="s">
        <v>73</v>
      </c>
      <c r="BG19" s="9" t="str">
        <f t="shared" si="8"/>
        <v/>
      </c>
      <c r="BH19" s="9" t="str">
        <f t="shared" si="9"/>
        <v>A</v>
      </c>
      <c r="BI19" s="9" t="str">
        <f t="shared" si="10"/>
        <v>ACTIVE</v>
      </c>
      <c r="BK19" s="6"/>
      <c r="BL19" s="6"/>
      <c r="BM19" s="6" t="s">
        <v>71</v>
      </c>
      <c r="BN19" s="14" t="s">
        <v>120</v>
      </c>
      <c r="BO19" s="25" t="s">
        <v>73</v>
      </c>
      <c r="BP19" s="25" t="s">
        <v>73</v>
      </c>
      <c r="BQ19" s="26" t="s">
        <v>73</v>
      </c>
      <c r="BR19" s="27" t="s">
        <v>73</v>
      </c>
      <c r="BS19" s="27" t="s">
        <v>73</v>
      </c>
      <c r="BT19" s="9" t="str">
        <f t="shared" si="11"/>
        <v/>
      </c>
      <c r="BU19" s="9" t="str">
        <f t="shared" si="12"/>
        <v>A</v>
      </c>
      <c r="BV19" s="9" t="str">
        <f t="shared" si="13"/>
        <v>ACTIVE</v>
      </c>
      <c r="BX19" s="6"/>
      <c r="BY19" s="6"/>
      <c r="BZ19" s="6" t="s">
        <v>71</v>
      </c>
      <c r="CA19" s="14" t="s">
        <v>120</v>
      </c>
      <c r="CB19" s="25" t="s">
        <v>73</v>
      </c>
      <c r="CC19" s="25"/>
      <c r="CD19" s="26" t="s">
        <v>73</v>
      </c>
      <c r="CE19" s="27" t="s">
        <v>73</v>
      </c>
      <c r="CF19" s="27" t="s">
        <v>73</v>
      </c>
      <c r="CG19" s="27" t="s">
        <v>73</v>
      </c>
      <c r="CH19" s="27" t="s">
        <v>73</v>
      </c>
      <c r="CI19" s="27" t="s">
        <v>73</v>
      </c>
      <c r="CJ19" s="9" t="str">
        <f t="shared" si="14"/>
        <v>G</v>
      </c>
      <c r="CK19" s="9" t="str">
        <f t="shared" si="15"/>
        <v/>
      </c>
      <c r="CL19" s="9" t="str">
        <f t="shared" si="16"/>
        <v>ACTIVE</v>
      </c>
      <c r="CN19" s="6"/>
      <c r="CO19" s="6"/>
      <c r="CP19" s="6" t="s">
        <v>71</v>
      </c>
      <c r="CQ19" s="14" t="s">
        <v>120</v>
      </c>
      <c r="CR19" s="25" t="s">
        <v>73</v>
      </c>
      <c r="CS19" s="25" t="s">
        <v>73</v>
      </c>
      <c r="CT19" s="26" t="s">
        <v>73</v>
      </c>
      <c r="CU19" s="27" t="s">
        <v>73</v>
      </c>
      <c r="CV19" s="27" t="s">
        <v>73</v>
      </c>
      <c r="CW19" s="27" t="s">
        <v>73</v>
      </c>
      <c r="CX19" s="9" t="str">
        <f t="shared" si="20"/>
        <v/>
      </c>
      <c r="CY19" s="9" t="str">
        <f t="shared" si="17"/>
        <v>A</v>
      </c>
      <c r="CZ19" s="9" t="str">
        <f t="shared" si="18"/>
        <v>ACTIVE</v>
      </c>
      <c r="DA19" s="1">
        <f t="shared" si="21"/>
        <v>48</v>
      </c>
      <c r="DB19" s="122" t="s">
        <v>552</v>
      </c>
      <c r="DC19" s="117" t="s">
        <v>122</v>
      </c>
    </row>
    <row r="20" spans="1:107" ht="16" x14ac:dyDescent="0.2">
      <c r="A20" s="6" t="s">
        <v>71</v>
      </c>
      <c r="B20" s="6"/>
      <c r="C20" s="6"/>
      <c r="D20" s="15" t="s">
        <v>123</v>
      </c>
      <c r="E20" s="19"/>
      <c r="F20" s="19"/>
      <c r="G20" s="20"/>
      <c r="H20" s="21"/>
      <c r="I20" s="21" t="s">
        <v>73</v>
      </c>
      <c r="J20" s="21"/>
      <c r="K20" s="21"/>
      <c r="L20" s="21"/>
      <c r="M20" s="21"/>
      <c r="N20" s="9" t="str">
        <f t="shared" si="0"/>
        <v>G</v>
      </c>
      <c r="O20" s="98" t="str">
        <f t="shared" si="1"/>
        <v/>
      </c>
      <c r="P20" s="9" t="str">
        <f t="shared" si="2"/>
        <v>ACTIVE</v>
      </c>
      <c r="Q20" s="104"/>
      <c r="R20" s="108" t="s">
        <v>71</v>
      </c>
      <c r="S20" s="100"/>
      <c r="T20" s="6"/>
      <c r="U20" s="38" t="s">
        <v>123</v>
      </c>
      <c r="V20" s="19"/>
      <c r="W20" s="21"/>
      <c r="X20" s="21"/>
      <c r="Y20" s="21"/>
      <c r="Z20" s="21"/>
      <c r="AA20" s="9" t="str">
        <f t="shared" si="3"/>
        <v/>
      </c>
      <c r="AB20" s="9" t="str">
        <f t="shared" si="4"/>
        <v/>
      </c>
      <c r="AC20" s="9" t="str">
        <f t="shared" si="19"/>
        <v/>
      </c>
      <c r="AD20" s="36"/>
      <c r="AE20" s="6" t="s">
        <v>71</v>
      </c>
      <c r="AF20" s="6"/>
      <c r="AG20" s="6"/>
      <c r="AH20" s="45" t="s">
        <v>123</v>
      </c>
      <c r="AI20" s="19"/>
      <c r="AJ20" s="20" t="s">
        <v>73</v>
      </c>
      <c r="AK20" s="21"/>
      <c r="AL20" s="21"/>
      <c r="AM20" s="21"/>
      <c r="AN20" s="21"/>
      <c r="AO20" s="21"/>
      <c r="AP20" s="21"/>
      <c r="AQ20" s="21"/>
      <c r="AR20" s="9" t="str">
        <f t="shared" si="5"/>
        <v>G</v>
      </c>
      <c r="AS20" s="9" t="str">
        <f t="shared" si="6"/>
        <v/>
      </c>
      <c r="AT20" s="9" t="str">
        <f t="shared" si="7"/>
        <v>ACTIVE</v>
      </c>
      <c r="AV20" s="6" t="s">
        <v>71</v>
      </c>
      <c r="AW20" s="6"/>
      <c r="AX20" s="6"/>
      <c r="AY20" s="38" t="s">
        <v>123</v>
      </c>
      <c r="AZ20" s="19"/>
      <c r="BA20" s="19"/>
      <c r="BB20" s="20"/>
      <c r="BC20" s="21"/>
      <c r="BD20" s="21"/>
      <c r="BE20" s="21"/>
      <c r="BF20" s="21"/>
      <c r="BG20" s="9" t="str">
        <f t="shared" si="8"/>
        <v/>
      </c>
      <c r="BH20" s="9" t="str">
        <f t="shared" si="9"/>
        <v/>
      </c>
      <c r="BI20" s="9" t="str">
        <f t="shared" si="10"/>
        <v/>
      </c>
      <c r="BK20" s="6" t="s">
        <v>71</v>
      </c>
      <c r="BL20" s="6"/>
      <c r="BM20" s="6"/>
      <c r="BN20" s="38" t="s">
        <v>123</v>
      </c>
      <c r="BO20" s="19"/>
      <c r="BP20" s="19"/>
      <c r="BQ20" s="20"/>
      <c r="BR20" s="21"/>
      <c r="BS20" s="21"/>
      <c r="BT20" s="9" t="str">
        <f t="shared" si="11"/>
        <v/>
      </c>
      <c r="BU20" s="9" t="str">
        <f t="shared" si="12"/>
        <v/>
      </c>
      <c r="BV20" s="9" t="str">
        <f t="shared" si="13"/>
        <v/>
      </c>
      <c r="BX20" s="6" t="s">
        <v>71</v>
      </c>
      <c r="BY20" s="6"/>
      <c r="BZ20" s="6"/>
      <c r="CA20" s="38" t="s">
        <v>123</v>
      </c>
      <c r="CB20" s="19"/>
      <c r="CC20" s="19"/>
      <c r="CD20" s="20"/>
      <c r="CE20" s="21"/>
      <c r="CF20" s="21"/>
      <c r="CG20" s="21"/>
      <c r="CH20" s="21"/>
      <c r="CI20" s="21"/>
      <c r="CJ20" s="9" t="str">
        <f t="shared" si="14"/>
        <v/>
      </c>
      <c r="CK20" s="9" t="str">
        <f t="shared" si="15"/>
        <v/>
      </c>
      <c r="CL20" s="9" t="str">
        <f t="shared" si="16"/>
        <v/>
      </c>
      <c r="CN20" s="6" t="s">
        <v>71</v>
      </c>
      <c r="CO20" s="6"/>
      <c r="CP20" s="6"/>
      <c r="CQ20" s="38" t="s">
        <v>123</v>
      </c>
      <c r="CR20" s="19"/>
      <c r="CS20" s="19"/>
      <c r="CT20" s="20"/>
      <c r="CU20" s="21"/>
      <c r="CV20" s="21"/>
      <c r="CW20" s="21"/>
      <c r="CX20" s="9" t="str">
        <f t="shared" si="20"/>
        <v/>
      </c>
      <c r="CY20" s="9" t="str">
        <f t="shared" si="17"/>
        <v/>
      </c>
      <c r="CZ20" s="9" t="str">
        <f t="shared" si="18"/>
        <v/>
      </c>
      <c r="DA20" s="1">
        <f t="shared" si="21"/>
        <v>2</v>
      </c>
      <c r="DB20" s="122" t="s">
        <v>532</v>
      </c>
      <c r="DC20" s="117" t="s">
        <v>125</v>
      </c>
    </row>
    <row r="21" spans="1:107" ht="16" x14ac:dyDescent="0.2">
      <c r="A21" s="6" t="s">
        <v>71</v>
      </c>
      <c r="B21" s="6"/>
      <c r="C21" s="6"/>
      <c r="D21" s="14" t="s">
        <v>126</v>
      </c>
      <c r="E21" s="25" t="s">
        <v>73</v>
      </c>
      <c r="F21" s="25" t="s">
        <v>73</v>
      </c>
      <c r="G21" s="26"/>
      <c r="H21" s="27" t="s">
        <v>73</v>
      </c>
      <c r="I21" s="28"/>
      <c r="J21" s="27"/>
      <c r="K21" s="28" t="s">
        <v>73</v>
      </c>
      <c r="L21" s="27" t="s">
        <v>73</v>
      </c>
      <c r="M21" s="28"/>
      <c r="N21" s="9" t="str">
        <f t="shared" si="0"/>
        <v>G</v>
      </c>
      <c r="O21" s="98" t="str">
        <f t="shared" si="1"/>
        <v/>
      </c>
      <c r="P21" s="9" t="str">
        <f t="shared" si="2"/>
        <v>ACTIVE</v>
      </c>
      <c r="Q21" s="104"/>
      <c r="R21" s="108" t="s">
        <v>71</v>
      </c>
      <c r="S21" s="100"/>
      <c r="T21" s="6"/>
      <c r="U21" s="40" t="s">
        <v>126</v>
      </c>
      <c r="V21" s="25"/>
      <c r="W21" s="28"/>
      <c r="X21" s="27"/>
      <c r="Y21" s="27"/>
      <c r="Z21" s="27"/>
      <c r="AA21" s="9" t="str">
        <f t="shared" si="3"/>
        <v/>
      </c>
      <c r="AB21" s="9" t="str">
        <f t="shared" si="4"/>
        <v/>
      </c>
      <c r="AC21" s="9" t="str">
        <f t="shared" si="19"/>
        <v/>
      </c>
      <c r="AD21" s="36"/>
      <c r="AE21" s="6" t="s">
        <v>71</v>
      </c>
      <c r="AF21" s="6"/>
      <c r="AG21" s="6"/>
      <c r="AH21" s="40" t="s">
        <v>126</v>
      </c>
      <c r="AI21" s="25"/>
      <c r="AJ21" s="26"/>
      <c r="AK21" s="27"/>
      <c r="AL21" s="27"/>
      <c r="AM21" s="28"/>
      <c r="AN21" s="28"/>
      <c r="AO21" s="28"/>
      <c r="AP21" s="28"/>
      <c r="AQ21" s="28"/>
      <c r="AR21" s="9" t="str">
        <f t="shared" si="5"/>
        <v/>
      </c>
      <c r="AS21" s="9" t="str">
        <f t="shared" si="6"/>
        <v/>
      </c>
      <c r="AT21" s="9" t="str">
        <f t="shared" si="7"/>
        <v/>
      </c>
      <c r="AV21" s="6" t="s">
        <v>71</v>
      </c>
      <c r="AW21" s="6"/>
      <c r="AX21" s="6"/>
      <c r="AY21" s="40" t="s">
        <v>126</v>
      </c>
      <c r="AZ21" s="25"/>
      <c r="BA21" s="25"/>
      <c r="BB21" s="26"/>
      <c r="BC21" s="27"/>
      <c r="BD21" s="28"/>
      <c r="BE21" s="27"/>
      <c r="BF21" s="28"/>
      <c r="BG21" s="9" t="str">
        <f t="shared" si="8"/>
        <v/>
      </c>
      <c r="BH21" s="9" t="str">
        <f t="shared" si="9"/>
        <v/>
      </c>
      <c r="BI21" s="9" t="str">
        <f t="shared" si="10"/>
        <v/>
      </c>
      <c r="BK21" s="6" t="s">
        <v>71</v>
      </c>
      <c r="BL21" s="6"/>
      <c r="BM21" s="6"/>
      <c r="BN21" s="40" t="s">
        <v>126</v>
      </c>
      <c r="BO21" s="25"/>
      <c r="BP21" s="25"/>
      <c r="BQ21" s="26"/>
      <c r="BR21" s="27"/>
      <c r="BS21" s="28"/>
      <c r="BT21" s="9" t="str">
        <f t="shared" si="11"/>
        <v/>
      </c>
      <c r="BU21" s="9" t="str">
        <f t="shared" si="12"/>
        <v/>
      </c>
      <c r="BV21" s="9" t="str">
        <f t="shared" si="13"/>
        <v/>
      </c>
      <c r="BX21" s="6" t="s">
        <v>71</v>
      </c>
      <c r="BY21" s="6"/>
      <c r="BZ21" s="6"/>
      <c r="CA21" s="40" t="s">
        <v>126</v>
      </c>
      <c r="CB21" s="25"/>
      <c r="CC21" s="25"/>
      <c r="CD21" s="26"/>
      <c r="CE21" s="27"/>
      <c r="CF21" s="28"/>
      <c r="CG21" s="27"/>
      <c r="CH21" s="28"/>
      <c r="CI21" s="27"/>
      <c r="CJ21" s="9" t="str">
        <f t="shared" si="14"/>
        <v/>
      </c>
      <c r="CK21" s="9" t="str">
        <f t="shared" si="15"/>
        <v/>
      </c>
      <c r="CL21" s="9" t="str">
        <f t="shared" si="16"/>
        <v/>
      </c>
      <c r="CN21" s="6" t="s">
        <v>71</v>
      </c>
      <c r="CO21" s="6"/>
      <c r="CP21" s="6"/>
      <c r="CQ21" s="61" t="s">
        <v>126</v>
      </c>
      <c r="CR21" s="25"/>
      <c r="CS21" s="25"/>
      <c r="CT21" s="26"/>
      <c r="CU21" s="27"/>
      <c r="CV21" s="28"/>
      <c r="CW21" s="28"/>
      <c r="CX21" s="9" t="str">
        <f t="shared" si="20"/>
        <v/>
      </c>
      <c r="CY21" s="9" t="str">
        <f t="shared" si="17"/>
        <v/>
      </c>
      <c r="CZ21" s="9" t="str">
        <f t="shared" si="18"/>
        <v/>
      </c>
      <c r="DA21" s="1">
        <f t="shared" si="21"/>
        <v>5</v>
      </c>
      <c r="DB21" s="122" t="s">
        <v>547</v>
      </c>
      <c r="DC21" s="118" t="s">
        <v>128</v>
      </c>
    </row>
    <row r="22" spans="1:107" ht="16" x14ac:dyDescent="0.2">
      <c r="A22" s="6" t="s">
        <v>71</v>
      </c>
      <c r="B22" s="6"/>
      <c r="C22" s="6"/>
      <c r="D22" s="38" t="s">
        <v>129</v>
      </c>
      <c r="E22" s="19"/>
      <c r="F22" s="19"/>
      <c r="G22" s="20"/>
      <c r="H22" s="21"/>
      <c r="I22" s="23"/>
      <c r="J22" s="21"/>
      <c r="K22" s="23"/>
      <c r="L22" s="21"/>
      <c r="M22" s="23"/>
      <c r="N22" s="9" t="str">
        <f t="shared" si="0"/>
        <v/>
      </c>
      <c r="O22" s="98" t="str">
        <f t="shared" si="1"/>
        <v/>
      </c>
      <c r="P22" s="9" t="str">
        <f t="shared" si="2"/>
        <v/>
      </c>
      <c r="Q22" s="104"/>
      <c r="R22" s="108" t="s">
        <v>71</v>
      </c>
      <c r="S22" s="100"/>
      <c r="T22" s="6"/>
      <c r="U22" s="38" t="s">
        <v>129</v>
      </c>
      <c r="V22" s="19"/>
      <c r="W22" s="23"/>
      <c r="X22" s="21"/>
      <c r="Y22" s="21"/>
      <c r="Z22" s="21"/>
      <c r="AA22" s="9" t="str">
        <f t="shared" si="3"/>
        <v/>
      </c>
      <c r="AB22" s="9" t="str">
        <f t="shared" si="4"/>
        <v/>
      </c>
      <c r="AC22" s="9" t="str">
        <f t="shared" si="19"/>
        <v/>
      </c>
      <c r="AD22" s="36"/>
      <c r="AE22" s="6" t="s">
        <v>71</v>
      </c>
      <c r="AF22" s="6"/>
      <c r="AG22" s="6"/>
      <c r="AH22" s="38" t="s">
        <v>129</v>
      </c>
      <c r="AI22" s="19"/>
      <c r="AJ22" s="20"/>
      <c r="AK22" s="21"/>
      <c r="AL22" s="21"/>
      <c r="AM22" s="23"/>
      <c r="AN22" s="23"/>
      <c r="AO22" s="23"/>
      <c r="AP22" s="23"/>
      <c r="AQ22" s="23"/>
      <c r="AR22" s="9" t="str">
        <f t="shared" si="5"/>
        <v/>
      </c>
      <c r="AS22" s="9" t="str">
        <f t="shared" si="6"/>
        <v/>
      </c>
      <c r="AT22" s="9" t="str">
        <f t="shared" si="7"/>
        <v/>
      </c>
      <c r="AV22" s="6" t="s">
        <v>71</v>
      </c>
      <c r="AW22" s="6"/>
      <c r="AX22" s="6"/>
      <c r="AY22" s="38" t="s">
        <v>129</v>
      </c>
      <c r="AZ22" s="19"/>
      <c r="BA22" s="19"/>
      <c r="BB22" s="20"/>
      <c r="BC22" s="21"/>
      <c r="BD22" s="23"/>
      <c r="BE22" s="21"/>
      <c r="BF22" s="23"/>
      <c r="BG22" s="9" t="str">
        <f t="shared" si="8"/>
        <v/>
      </c>
      <c r="BH22" s="9" t="str">
        <f t="shared" si="9"/>
        <v/>
      </c>
      <c r="BI22" s="9" t="str">
        <f t="shared" si="10"/>
        <v/>
      </c>
      <c r="BK22" s="6" t="s">
        <v>71</v>
      </c>
      <c r="BL22" s="6"/>
      <c r="BM22" s="6"/>
      <c r="BN22" s="45" t="s">
        <v>129</v>
      </c>
      <c r="BO22" s="19" t="s">
        <v>73</v>
      </c>
      <c r="BP22" s="19"/>
      <c r="BQ22" s="20" t="s">
        <v>73</v>
      </c>
      <c r="BR22" s="21" t="s">
        <v>73</v>
      </c>
      <c r="BS22" s="23"/>
      <c r="BT22" s="9" t="str">
        <f t="shared" si="11"/>
        <v>G</v>
      </c>
      <c r="BU22" s="9" t="str">
        <f t="shared" si="12"/>
        <v/>
      </c>
      <c r="BV22" s="9" t="str">
        <f t="shared" si="13"/>
        <v>ACTIVE</v>
      </c>
      <c r="BX22" s="6" t="s">
        <v>71</v>
      </c>
      <c r="BY22" s="6"/>
      <c r="BZ22" s="6"/>
      <c r="CA22" s="38" t="s">
        <v>129</v>
      </c>
      <c r="CB22" s="19"/>
      <c r="CC22" s="19"/>
      <c r="CD22" s="20"/>
      <c r="CE22" s="21"/>
      <c r="CF22" s="23"/>
      <c r="CG22" s="21"/>
      <c r="CH22" s="23"/>
      <c r="CI22" s="21"/>
      <c r="CJ22" s="9" t="str">
        <f t="shared" si="14"/>
        <v/>
      </c>
      <c r="CK22" s="9" t="str">
        <f t="shared" si="15"/>
        <v/>
      </c>
      <c r="CL22" s="9" t="str">
        <f t="shared" si="16"/>
        <v/>
      </c>
      <c r="CN22" s="6" t="s">
        <v>71</v>
      </c>
      <c r="CO22" s="6"/>
      <c r="CP22" s="6"/>
      <c r="CQ22" s="38" t="s">
        <v>129</v>
      </c>
      <c r="CR22" s="19"/>
      <c r="CS22" s="19"/>
      <c r="CT22" s="20"/>
      <c r="CU22" s="21"/>
      <c r="CV22" s="23"/>
      <c r="CW22" s="21"/>
      <c r="CX22" s="9" t="str">
        <f t="shared" si="20"/>
        <v/>
      </c>
      <c r="CY22" s="9" t="str">
        <f t="shared" si="17"/>
        <v/>
      </c>
      <c r="CZ22" s="9" t="str">
        <f t="shared" si="18"/>
        <v/>
      </c>
      <c r="DA22" s="1">
        <f t="shared" si="21"/>
        <v>3</v>
      </c>
      <c r="DB22" s="122" t="s">
        <v>546</v>
      </c>
      <c r="DC22" s="117" t="s">
        <v>131</v>
      </c>
    </row>
    <row r="23" spans="1:107" ht="16" x14ac:dyDescent="0.2">
      <c r="A23" s="6" t="s">
        <v>71</v>
      </c>
      <c r="B23" s="6"/>
      <c r="C23" s="6"/>
      <c r="D23" s="40" t="s">
        <v>132</v>
      </c>
      <c r="E23" s="25"/>
      <c r="F23" s="25"/>
      <c r="G23" s="26"/>
      <c r="H23" s="27"/>
      <c r="I23" s="28"/>
      <c r="J23" s="27"/>
      <c r="K23" s="28"/>
      <c r="L23" s="27"/>
      <c r="M23" s="28"/>
      <c r="N23" s="9" t="str">
        <f t="shared" si="0"/>
        <v/>
      </c>
      <c r="O23" s="98" t="str">
        <f t="shared" si="1"/>
        <v/>
      </c>
      <c r="P23" s="9" t="str">
        <f t="shared" si="2"/>
        <v/>
      </c>
      <c r="Q23" s="104"/>
      <c r="R23" s="108" t="s">
        <v>71</v>
      </c>
      <c r="S23" s="100"/>
      <c r="T23" s="6"/>
      <c r="U23" s="40" t="s">
        <v>132</v>
      </c>
      <c r="V23" s="25"/>
      <c r="W23" s="28"/>
      <c r="X23" s="27"/>
      <c r="Y23" s="27"/>
      <c r="Z23" s="27"/>
      <c r="AA23" s="9" t="str">
        <f t="shared" si="3"/>
        <v/>
      </c>
      <c r="AB23" s="9" t="str">
        <f t="shared" si="4"/>
        <v/>
      </c>
      <c r="AC23" s="9" t="str">
        <f t="shared" si="19"/>
        <v/>
      </c>
      <c r="AD23" s="36"/>
      <c r="AE23" s="6" t="s">
        <v>71</v>
      </c>
      <c r="AF23" s="6"/>
      <c r="AG23" s="6"/>
      <c r="AH23" s="40" t="s">
        <v>132</v>
      </c>
      <c r="AI23" s="25"/>
      <c r="AJ23" s="26"/>
      <c r="AK23" s="27"/>
      <c r="AL23" s="27"/>
      <c r="AM23" s="28"/>
      <c r="AN23" s="28"/>
      <c r="AO23" s="28"/>
      <c r="AP23" s="28"/>
      <c r="AQ23" s="28"/>
      <c r="AR23" s="9" t="str">
        <f t="shared" si="5"/>
        <v/>
      </c>
      <c r="AS23" s="9" t="str">
        <f t="shared" si="6"/>
        <v/>
      </c>
      <c r="AT23" s="9" t="str">
        <f t="shared" si="7"/>
        <v/>
      </c>
      <c r="AV23" s="6" t="s">
        <v>71</v>
      </c>
      <c r="AW23" s="6"/>
      <c r="AX23" s="6"/>
      <c r="AY23" s="40" t="s">
        <v>132</v>
      </c>
      <c r="AZ23" s="25"/>
      <c r="BA23" s="25"/>
      <c r="BB23" s="26"/>
      <c r="BC23" s="27"/>
      <c r="BD23" s="28"/>
      <c r="BE23" s="27"/>
      <c r="BF23" s="28"/>
      <c r="BG23" s="9" t="str">
        <f t="shared" si="8"/>
        <v/>
      </c>
      <c r="BH23" s="9" t="str">
        <f t="shared" si="9"/>
        <v/>
      </c>
      <c r="BI23" s="9" t="str">
        <f t="shared" si="10"/>
        <v/>
      </c>
      <c r="BK23" s="6" t="s">
        <v>71</v>
      </c>
      <c r="BL23" s="6"/>
      <c r="BM23" s="6"/>
      <c r="BN23" s="40" t="s">
        <v>132</v>
      </c>
      <c r="BO23" s="25"/>
      <c r="BP23" s="25"/>
      <c r="BQ23" s="26"/>
      <c r="BR23" s="27"/>
      <c r="BS23" s="28"/>
      <c r="BT23" s="9" t="str">
        <f t="shared" si="11"/>
        <v/>
      </c>
      <c r="BU23" s="9" t="str">
        <f t="shared" si="12"/>
        <v/>
      </c>
      <c r="BV23" s="9" t="str">
        <f t="shared" si="13"/>
        <v/>
      </c>
      <c r="BX23" s="6" t="s">
        <v>71</v>
      </c>
      <c r="BY23" s="6"/>
      <c r="BZ23" s="6"/>
      <c r="CA23" s="14" t="s">
        <v>132</v>
      </c>
      <c r="CB23" s="25"/>
      <c r="CC23" s="25"/>
      <c r="CD23" s="26" t="s">
        <v>73</v>
      </c>
      <c r="CE23" s="27"/>
      <c r="CF23" s="28"/>
      <c r="CG23" s="27" t="s">
        <v>73</v>
      </c>
      <c r="CH23" s="28" t="s">
        <v>73</v>
      </c>
      <c r="CI23" s="27" t="s">
        <v>73</v>
      </c>
      <c r="CJ23" s="9" t="str">
        <f t="shared" si="14"/>
        <v>G</v>
      </c>
      <c r="CK23" s="9" t="str">
        <f t="shared" si="15"/>
        <v/>
      </c>
      <c r="CL23" s="9" t="str">
        <f t="shared" si="16"/>
        <v>ACTIVE</v>
      </c>
      <c r="CN23" s="6" t="s">
        <v>71</v>
      </c>
      <c r="CO23" s="6"/>
      <c r="CP23" s="6"/>
      <c r="CQ23" s="40" t="s">
        <v>132</v>
      </c>
      <c r="CR23" s="25"/>
      <c r="CS23" s="25"/>
      <c r="CT23" s="26"/>
      <c r="CU23" s="27"/>
      <c r="CV23" s="28"/>
      <c r="CW23" s="27"/>
      <c r="CX23" s="9" t="str">
        <f t="shared" si="20"/>
        <v/>
      </c>
      <c r="CY23" s="9" t="str">
        <f t="shared" si="17"/>
        <v/>
      </c>
      <c r="CZ23" s="9" t="str">
        <f t="shared" si="18"/>
        <v/>
      </c>
      <c r="DA23" s="1">
        <f t="shared" si="21"/>
        <v>4</v>
      </c>
      <c r="DB23" s="122" t="s">
        <v>550</v>
      </c>
      <c r="DC23" s="117" t="s">
        <v>134</v>
      </c>
    </row>
    <row r="24" spans="1:107" ht="16" x14ac:dyDescent="0.2">
      <c r="A24" s="6"/>
      <c r="B24" s="6"/>
      <c r="C24" s="6" t="s">
        <v>71</v>
      </c>
      <c r="D24" s="38" t="s">
        <v>135</v>
      </c>
      <c r="E24" s="19"/>
      <c r="F24" s="19"/>
      <c r="G24" s="20"/>
      <c r="H24" s="21"/>
      <c r="I24" s="21"/>
      <c r="J24" s="21"/>
      <c r="K24" s="21"/>
      <c r="L24" s="21"/>
      <c r="M24" s="21"/>
      <c r="N24" s="9" t="str">
        <f t="shared" si="0"/>
        <v/>
      </c>
      <c r="O24" s="98" t="str">
        <f t="shared" si="1"/>
        <v/>
      </c>
      <c r="P24" s="9" t="str">
        <f t="shared" si="2"/>
        <v/>
      </c>
      <c r="Q24" s="104"/>
      <c r="R24" s="108"/>
      <c r="S24" s="100"/>
      <c r="T24" s="6" t="s">
        <v>71</v>
      </c>
      <c r="U24" s="38" t="s">
        <v>135</v>
      </c>
      <c r="V24" s="19"/>
      <c r="W24" s="21"/>
      <c r="X24" s="21"/>
      <c r="Y24" s="21"/>
      <c r="Z24" s="21"/>
      <c r="AA24" s="9" t="str">
        <f t="shared" si="3"/>
        <v/>
      </c>
      <c r="AB24" s="9" t="str">
        <f t="shared" si="4"/>
        <v/>
      </c>
      <c r="AC24" s="9" t="str">
        <f t="shared" si="19"/>
        <v/>
      </c>
      <c r="AD24" s="36"/>
      <c r="AE24" s="6"/>
      <c r="AF24" s="6"/>
      <c r="AG24" s="6" t="s">
        <v>71</v>
      </c>
      <c r="AH24" s="38" t="s">
        <v>135</v>
      </c>
      <c r="AI24" s="51"/>
      <c r="AJ24" s="52"/>
      <c r="AK24" s="53"/>
      <c r="AL24" s="53"/>
      <c r="AM24" s="53"/>
      <c r="AN24" s="53"/>
      <c r="AO24" s="53"/>
      <c r="AP24" s="53"/>
      <c r="AQ24" s="53"/>
      <c r="AR24" s="9" t="str">
        <f t="shared" si="5"/>
        <v/>
      </c>
      <c r="AS24" s="9" t="str">
        <f t="shared" si="6"/>
        <v/>
      </c>
      <c r="AT24" s="9" t="str">
        <f t="shared" si="7"/>
        <v/>
      </c>
      <c r="AV24" s="6"/>
      <c r="AW24" s="6"/>
      <c r="AX24" s="6" t="s">
        <v>71</v>
      </c>
      <c r="AY24" s="38" t="s">
        <v>135</v>
      </c>
      <c r="AZ24" s="19"/>
      <c r="BA24" s="19"/>
      <c r="BB24" s="20"/>
      <c r="BC24" s="21"/>
      <c r="BD24" s="21"/>
      <c r="BE24" s="21"/>
      <c r="BF24" s="21"/>
      <c r="BG24" s="9" t="str">
        <f t="shared" si="8"/>
        <v/>
      </c>
      <c r="BH24" s="9" t="str">
        <f t="shared" si="9"/>
        <v/>
      </c>
      <c r="BI24" s="9" t="str">
        <f t="shared" si="10"/>
        <v/>
      </c>
      <c r="BK24" s="6"/>
      <c r="BL24" s="6"/>
      <c r="BM24" s="6" t="s">
        <v>71</v>
      </c>
      <c r="BN24" s="15" t="s">
        <v>135</v>
      </c>
      <c r="BO24" s="19" t="s">
        <v>73</v>
      </c>
      <c r="BP24" s="19" t="s">
        <v>73</v>
      </c>
      <c r="BQ24" s="21" t="s">
        <v>73</v>
      </c>
      <c r="BR24" s="21" t="s">
        <v>73</v>
      </c>
      <c r="BS24" s="21" t="s">
        <v>73</v>
      </c>
      <c r="BT24" s="9" t="str">
        <f t="shared" si="11"/>
        <v/>
      </c>
      <c r="BU24" s="9" t="str">
        <f t="shared" si="12"/>
        <v>A</v>
      </c>
      <c r="BV24" s="9" t="str">
        <f t="shared" si="13"/>
        <v>ACTIVE</v>
      </c>
      <c r="BX24" s="6"/>
      <c r="BY24" s="6"/>
      <c r="BZ24" s="6" t="s">
        <v>71</v>
      </c>
      <c r="CA24" s="38" t="s">
        <v>135</v>
      </c>
      <c r="CB24" s="19"/>
      <c r="CC24" s="19"/>
      <c r="CD24" s="20"/>
      <c r="CE24" s="21"/>
      <c r="CF24" s="21"/>
      <c r="CG24" s="21"/>
      <c r="CH24" s="21"/>
      <c r="CI24" s="21"/>
      <c r="CJ24" s="9" t="str">
        <f t="shared" si="14"/>
        <v/>
      </c>
      <c r="CK24" s="9" t="str">
        <f t="shared" si="15"/>
        <v/>
      </c>
      <c r="CL24" s="9" t="str">
        <f t="shared" si="16"/>
        <v/>
      </c>
      <c r="CN24" s="6"/>
      <c r="CO24" s="6"/>
      <c r="CP24" s="6" t="s">
        <v>71</v>
      </c>
      <c r="CQ24" s="15" t="s">
        <v>135</v>
      </c>
      <c r="CR24" s="19" t="s">
        <v>73</v>
      </c>
      <c r="CS24" s="19" t="s">
        <v>73</v>
      </c>
      <c r="CT24" s="20" t="s">
        <v>73</v>
      </c>
      <c r="CU24" s="21" t="s">
        <v>73</v>
      </c>
      <c r="CV24" s="21" t="s">
        <v>73</v>
      </c>
      <c r="CW24" s="21" t="s">
        <v>73</v>
      </c>
      <c r="CX24" s="9" t="str">
        <f t="shared" si="20"/>
        <v/>
      </c>
      <c r="CY24" s="9" t="str">
        <f t="shared" si="17"/>
        <v>A</v>
      </c>
      <c r="CZ24" s="9" t="str">
        <f t="shared" si="18"/>
        <v>ACTIVE</v>
      </c>
      <c r="DA24" s="1">
        <f t="shared" si="21"/>
        <v>11</v>
      </c>
      <c r="DB24" s="122" t="s">
        <v>526</v>
      </c>
      <c r="DC24" s="117" t="s">
        <v>137</v>
      </c>
    </row>
    <row r="25" spans="1:107" ht="16" x14ac:dyDescent="0.2">
      <c r="A25" s="6" t="s">
        <v>71</v>
      </c>
      <c r="B25" s="6" t="s">
        <v>71</v>
      </c>
      <c r="C25" s="6"/>
      <c r="D25" s="14" t="s">
        <v>138</v>
      </c>
      <c r="E25" s="25"/>
      <c r="F25" s="25" t="s">
        <v>73</v>
      </c>
      <c r="G25" s="26"/>
      <c r="H25" s="27" t="s">
        <v>73</v>
      </c>
      <c r="I25" s="28"/>
      <c r="J25" s="27"/>
      <c r="K25" s="28" t="s">
        <v>73</v>
      </c>
      <c r="L25" s="27" t="s">
        <v>73</v>
      </c>
      <c r="M25" s="28"/>
      <c r="N25" s="9" t="str">
        <f t="shared" si="0"/>
        <v>G</v>
      </c>
      <c r="O25" s="98" t="str">
        <f t="shared" si="1"/>
        <v/>
      </c>
      <c r="P25" s="9" t="str">
        <f t="shared" si="2"/>
        <v>ACTIVE</v>
      </c>
      <c r="Q25" s="104"/>
      <c r="R25" s="108" t="s">
        <v>71</v>
      </c>
      <c r="S25" s="100" t="s">
        <v>71</v>
      </c>
      <c r="T25" s="6"/>
      <c r="U25" s="40" t="s">
        <v>138</v>
      </c>
      <c r="V25" s="25"/>
      <c r="W25" s="28"/>
      <c r="X25" s="27"/>
      <c r="Y25" s="27"/>
      <c r="Z25" s="27"/>
      <c r="AA25" s="9" t="str">
        <f t="shared" si="3"/>
        <v/>
      </c>
      <c r="AB25" s="9" t="str">
        <f t="shared" si="4"/>
        <v/>
      </c>
      <c r="AC25" s="9" t="str">
        <f t="shared" si="19"/>
        <v/>
      </c>
      <c r="AD25" s="36"/>
      <c r="AE25" s="6" t="s">
        <v>71</v>
      </c>
      <c r="AF25" s="6" t="s">
        <v>71</v>
      </c>
      <c r="AG25" s="6"/>
      <c r="AH25" s="40" t="s">
        <v>138</v>
      </c>
      <c r="AI25" s="27"/>
      <c r="AJ25" s="27"/>
      <c r="AK25" s="27"/>
      <c r="AL25" s="27"/>
      <c r="AM25" s="28"/>
      <c r="AN25" s="28"/>
      <c r="AO25" s="28"/>
      <c r="AP25" s="28"/>
      <c r="AQ25" s="28"/>
      <c r="AR25" s="9" t="str">
        <f t="shared" si="5"/>
        <v/>
      </c>
      <c r="AS25" s="9" t="str">
        <f t="shared" si="6"/>
        <v/>
      </c>
      <c r="AT25" s="9" t="str">
        <f t="shared" si="7"/>
        <v/>
      </c>
      <c r="AV25" s="6" t="s">
        <v>71</v>
      </c>
      <c r="AW25" s="6" t="s">
        <v>71</v>
      </c>
      <c r="AX25" s="6"/>
      <c r="AY25" s="40" t="s">
        <v>138</v>
      </c>
      <c r="AZ25" s="25"/>
      <c r="BA25" s="25"/>
      <c r="BB25" s="26"/>
      <c r="BC25" s="27"/>
      <c r="BD25" s="28"/>
      <c r="BE25" s="27"/>
      <c r="BF25" s="28"/>
      <c r="BG25" s="9" t="str">
        <f t="shared" si="8"/>
        <v/>
      </c>
      <c r="BH25" s="9" t="str">
        <f t="shared" si="9"/>
        <v/>
      </c>
      <c r="BI25" s="9" t="str">
        <f t="shared" si="10"/>
        <v/>
      </c>
      <c r="BK25" s="6" t="s">
        <v>71</v>
      </c>
      <c r="BL25" s="6" t="s">
        <v>71</v>
      </c>
      <c r="BM25" s="6"/>
      <c r="BN25" s="40" t="s">
        <v>138</v>
      </c>
      <c r="BO25" s="27"/>
      <c r="BP25" s="27"/>
      <c r="BQ25" s="27"/>
      <c r="BR25" s="27"/>
      <c r="BS25" s="28"/>
      <c r="BT25" s="9" t="str">
        <f t="shared" si="11"/>
        <v/>
      </c>
      <c r="BU25" s="9" t="str">
        <f t="shared" si="12"/>
        <v/>
      </c>
      <c r="BV25" s="9" t="str">
        <f t="shared" si="13"/>
        <v/>
      </c>
      <c r="BX25" s="6" t="s">
        <v>71</v>
      </c>
      <c r="BY25" s="6" t="s">
        <v>71</v>
      </c>
      <c r="BZ25" s="6"/>
      <c r="CA25" s="40" t="s">
        <v>138</v>
      </c>
      <c r="CB25" s="25"/>
      <c r="CC25" s="25"/>
      <c r="CD25" s="26"/>
      <c r="CE25" s="27"/>
      <c r="CF25" s="28"/>
      <c r="CG25" s="27"/>
      <c r="CH25" s="28"/>
      <c r="CI25" s="27"/>
      <c r="CJ25" s="9" t="str">
        <f t="shared" si="14"/>
        <v/>
      </c>
      <c r="CK25" s="9" t="str">
        <f t="shared" si="15"/>
        <v/>
      </c>
      <c r="CL25" s="9" t="str">
        <f t="shared" si="16"/>
        <v/>
      </c>
      <c r="CN25" s="6" t="s">
        <v>71</v>
      </c>
      <c r="CO25" s="6" t="s">
        <v>71</v>
      </c>
      <c r="CP25" s="6"/>
      <c r="CQ25" s="40" t="s">
        <v>138</v>
      </c>
      <c r="CR25" s="25"/>
      <c r="CS25" s="25"/>
      <c r="CT25" s="26"/>
      <c r="CU25" s="27"/>
      <c r="CV25" s="28"/>
      <c r="CW25" s="27"/>
      <c r="CX25" s="9" t="str">
        <f t="shared" si="20"/>
        <v/>
      </c>
      <c r="CY25" s="9" t="str">
        <f t="shared" si="17"/>
        <v/>
      </c>
      <c r="CZ25" s="9" t="str">
        <f t="shared" si="18"/>
        <v/>
      </c>
      <c r="DA25" s="1">
        <f t="shared" si="21"/>
        <v>4</v>
      </c>
      <c r="DB25" s="122" t="s">
        <v>571</v>
      </c>
      <c r="DC25" s="118" t="s">
        <v>140</v>
      </c>
    </row>
    <row r="26" spans="1:107" ht="16" x14ac:dyDescent="0.2">
      <c r="A26" s="12"/>
      <c r="B26" s="12" t="s">
        <v>71</v>
      </c>
      <c r="C26" s="12"/>
      <c r="D26" s="38" t="s">
        <v>141</v>
      </c>
      <c r="E26" s="19"/>
      <c r="F26" s="19"/>
      <c r="G26" s="20"/>
      <c r="H26" s="21"/>
      <c r="I26" s="23"/>
      <c r="J26" s="21"/>
      <c r="K26" s="23"/>
      <c r="L26" s="23"/>
      <c r="M26" s="23"/>
      <c r="N26" s="9" t="str">
        <f t="shared" si="0"/>
        <v/>
      </c>
      <c r="O26" s="98" t="str">
        <f t="shared" si="1"/>
        <v/>
      </c>
      <c r="P26" s="9" t="str">
        <f t="shared" si="2"/>
        <v/>
      </c>
      <c r="Q26" s="104"/>
      <c r="R26" s="109"/>
      <c r="S26" s="101" t="s">
        <v>71</v>
      </c>
      <c r="T26" s="12"/>
      <c r="U26" s="15" t="s">
        <v>141</v>
      </c>
      <c r="V26" s="19" t="s">
        <v>73</v>
      </c>
      <c r="W26" s="23" t="s">
        <v>73</v>
      </c>
      <c r="X26" s="23" t="s">
        <v>73</v>
      </c>
      <c r="Y26" s="21" t="s">
        <v>73</v>
      </c>
      <c r="Z26" s="23" t="s">
        <v>73</v>
      </c>
      <c r="AA26" s="9" t="str">
        <f t="shared" si="3"/>
        <v/>
      </c>
      <c r="AB26" s="9" t="str">
        <f t="shared" si="4"/>
        <v>A</v>
      </c>
      <c r="AC26" s="9" t="str">
        <f t="shared" si="19"/>
        <v>ACTIVE</v>
      </c>
      <c r="AD26" s="37"/>
      <c r="AE26" s="12"/>
      <c r="AF26" s="12" t="s">
        <v>71</v>
      </c>
      <c r="AG26" s="12"/>
      <c r="AH26" s="15" t="s">
        <v>141</v>
      </c>
      <c r="AI26" s="21" t="s">
        <v>73</v>
      </c>
      <c r="AJ26" s="21" t="s">
        <v>73</v>
      </c>
      <c r="AK26" s="21" t="s">
        <v>73</v>
      </c>
      <c r="AL26" s="21" t="s">
        <v>73</v>
      </c>
      <c r="AM26" s="23" t="s">
        <v>73</v>
      </c>
      <c r="AN26" s="23"/>
      <c r="AO26" s="23" t="s">
        <v>73</v>
      </c>
      <c r="AP26" s="23"/>
      <c r="AQ26" s="23" t="s">
        <v>73</v>
      </c>
      <c r="AR26" s="9" t="str">
        <f t="shared" si="5"/>
        <v>G</v>
      </c>
      <c r="AS26" s="9" t="str">
        <f t="shared" si="6"/>
        <v/>
      </c>
      <c r="AT26" s="9" t="str">
        <f t="shared" si="7"/>
        <v>ACTIVE</v>
      </c>
      <c r="AV26" s="12"/>
      <c r="AW26" s="12" t="s">
        <v>71</v>
      </c>
      <c r="AX26" s="12"/>
      <c r="AY26" s="38" t="s">
        <v>141</v>
      </c>
      <c r="AZ26" s="19"/>
      <c r="BA26" s="19"/>
      <c r="BB26" s="20"/>
      <c r="BC26" s="21"/>
      <c r="BD26" s="23"/>
      <c r="BE26" s="21"/>
      <c r="BF26" s="23"/>
      <c r="BG26" s="9" t="str">
        <f t="shared" si="8"/>
        <v/>
      </c>
      <c r="BH26" s="9" t="str">
        <f t="shared" si="9"/>
        <v/>
      </c>
      <c r="BI26" s="9" t="str">
        <f t="shared" si="10"/>
        <v/>
      </c>
      <c r="BK26" s="12"/>
      <c r="BL26" s="12" t="s">
        <v>71</v>
      </c>
      <c r="BM26" s="12"/>
      <c r="BN26" s="15" t="s">
        <v>141</v>
      </c>
      <c r="BO26" s="21" t="s">
        <v>73</v>
      </c>
      <c r="BP26" s="21" t="s">
        <v>73</v>
      </c>
      <c r="BQ26" s="21" t="s">
        <v>73</v>
      </c>
      <c r="BR26" s="21" t="s">
        <v>73</v>
      </c>
      <c r="BS26" s="23" t="s">
        <v>73</v>
      </c>
      <c r="BT26" s="9" t="str">
        <f t="shared" si="11"/>
        <v/>
      </c>
      <c r="BU26" s="9" t="str">
        <f t="shared" si="12"/>
        <v>A</v>
      </c>
      <c r="BV26" s="9" t="str">
        <f t="shared" si="13"/>
        <v>ACTIVE</v>
      </c>
      <c r="BX26" s="12"/>
      <c r="BY26" s="12" t="s">
        <v>71</v>
      </c>
      <c r="BZ26" s="12"/>
      <c r="CA26" s="38" t="s">
        <v>141</v>
      </c>
      <c r="CB26" s="19"/>
      <c r="CC26" s="19"/>
      <c r="CD26" s="20"/>
      <c r="CE26" s="21"/>
      <c r="CF26" s="23"/>
      <c r="CG26" s="21"/>
      <c r="CH26" s="23"/>
      <c r="CI26" s="23"/>
      <c r="CJ26" s="9" t="str">
        <f t="shared" si="14"/>
        <v/>
      </c>
      <c r="CK26" s="9" t="str">
        <f t="shared" si="15"/>
        <v/>
      </c>
      <c r="CL26" s="9" t="str">
        <f t="shared" si="16"/>
        <v/>
      </c>
      <c r="CN26" s="12"/>
      <c r="CO26" s="12" t="s">
        <v>71</v>
      </c>
      <c r="CP26" s="12"/>
      <c r="CQ26" s="38" t="s">
        <v>141</v>
      </c>
      <c r="CR26" s="19"/>
      <c r="CS26" s="19"/>
      <c r="CT26" s="20"/>
      <c r="CU26" s="21"/>
      <c r="CV26" s="23"/>
      <c r="CW26" s="21"/>
      <c r="CX26" s="9" t="str">
        <f t="shared" si="20"/>
        <v/>
      </c>
      <c r="CY26" s="9" t="str">
        <f t="shared" si="17"/>
        <v/>
      </c>
      <c r="CZ26" s="9" t="str">
        <f t="shared" si="18"/>
        <v/>
      </c>
      <c r="DA26" s="1">
        <f t="shared" si="21"/>
        <v>17</v>
      </c>
      <c r="DB26" s="122" t="s">
        <v>568</v>
      </c>
      <c r="DC26" s="117" t="s">
        <v>143</v>
      </c>
    </row>
    <row r="27" spans="1:107" ht="16" x14ac:dyDescent="0.2">
      <c r="A27" s="12"/>
      <c r="B27" s="12"/>
      <c r="C27" s="12" t="s">
        <v>71</v>
      </c>
      <c r="D27" s="15" t="s">
        <v>141</v>
      </c>
      <c r="E27" s="19"/>
      <c r="F27" s="19"/>
      <c r="G27" s="20"/>
      <c r="H27" s="21"/>
      <c r="I27" s="23" t="s">
        <v>73</v>
      </c>
      <c r="J27" s="21"/>
      <c r="K27" s="23" t="s">
        <v>73</v>
      </c>
      <c r="L27" s="23" t="s">
        <v>73</v>
      </c>
      <c r="M27" s="23"/>
      <c r="N27" s="9" t="str">
        <f t="shared" si="0"/>
        <v>G</v>
      </c>
      <c r="O27" s="98" t="str">
        <f t="shared" si="1"/>
        <v/>
      </c>
      <c r="P27" s="9" t="str">
        <f t="shared" si="2"/>
        <v>ACTIVE</v>
      </c>
      <c r="Q27" s="104"/>
      <c r="R27" s="109"/>
      <c r="S27" s="101"/>
      <c r="T27" s="12" t="s">
        <v>71</v>
      </c>
      <c r="U27" s="38" t="s">
        <v>141</v>
      </c>
      <c r="V27" s="19"/>
      <c r="W27" s="19"/>
      <c r="X27" s="20"/>
      <c r="Y27" s="21"/>
      <c r="Z27" s="21"/>
      <c r="AA27" s="9" t="str">
        <f t="shared" si="3"/>
        <v/>
      </c>
      <c r="AB27" s="9" t="str">
        <f t="shared" si="4"/>
        <v/>
      </c>
      <c r="AC27" s="9" t="str">
        <f t="shared" si="19"/>
        <v/>
      </c>
      <c r="AD27" s="37"/>
      <c r="AE27" s="12"/>
      <c r="AF27" s="12"/>
      <c r="AG27" s="12" t="s">
        <v>71</v>
      </c>
      <c r="AH27" s="38" t="s">
        <v>141</v>
      </c>
      <c r="AI27" s="21"/>
      <c r="AJ27" s="21"/>
      <c r="AK27" s="21"/>
      <c r="AL27" s="21"/>
      <c r="AM27" s="21"/>
      <c r="AN27" s="21"/>
      <c r="AO27" s="21"/>
      <c r="AP27" s="21"/>
      <c r="AQ27" s="21"/>
      <c r="AR27" s="9" t="str">
        <f t="shared" si="5"/>
        <v/>
      </c>
      <c r="AS27" s="9" t="str">
        <f t="shared" si="6"/>
        <v/>
      </c>
      <c r="AT27" s="9" t="str">
        <f t="shared" si="7"/>
        <v/>
      </c>
      <c r="AV27" s="12"/>
      <c r="AW27" s="12"/>
      <c r="AX27" s="12" t="s">
        <v>71</v>
      </c>
      <c r="AY27" s="38" t="s">
        <v>141</v>
      </c>
      <c r="AZ27" s="19"/>
      <c r="BA27" s="19"/>
      <c r="BB27" s="20"/>
      <c r="BC27" s="21"/>
      <c r="BD27" s="23"/>
      <c r="BE27" s="21"/>
      <c r="BF27" s="23"/>
      <c r="BG27" s="9" t="str">
        <f t="shared" si="8"/>
        <v/>
      </c>
      <c r="BH27" s="9" t="str">
        <f t="shared" si="9"/>
        <v/>
      </c>
      <c r="BI27" s="9" t="str">
        <f t="shared" si="10"/>
        <v/>
      </c>
      <c r="BK27" s="12"/>
      <c r="BL27" s="12"/>
      <c r="BM27" s="12" t="s">
        <v>71</v>
      </c>
      <c r="BN27" s="38" t="s">
        <v>141</v>
      </c>
      <c r="BO27" s="21"/>
      <c r="BP27" s="21"/>
      <c r="BQ27" s="21"/>
      <c r="BR27" s="21"/>
      <c r="BS27" s="21"/>
      <c r="BT27" s="9" t="str">
        <f t="shared" si="11"/>
        <v/>
      </c>
      <c r="BU27" s="9" t="str">
        <f t="shared" si="12"/>
        <v/>
      </c>
      <c r="BV27" s="9" t="str">
        <f t="shared" si="13"/>
        <v/>
      </c>
      <c r="BX27" s="12"/>
      <c r="BY27" s="12"/>
      <c r="BZ27" s="12" t="s">
        <v>71</v>
      </c>
      <c r="CA27" s="15" t="s">
        <v>141</v>
      </c>
      <c r="CB27" s="19" t="s">
        <v>73</v>
      </c>
      <c r="CC27" s="19" t="s">
        <v>73</v>
      </c>
      <c r="CD27" s="20" t="s">
        <v>73</v>
      </c>
      <c r="CE27" s="21" t="s">
        <v>73</v>
      </c>
      <c r="CF27" s="23" t="s">
        <v>73</v>
      </c>
      <c r="CG27" s="21" t="s">
        <v>73</v>
      </c>
      <c r="CH27" s="23" t="s">
        <v>73</v>
      </c>
      <c r="CI27" s="23" t="s">
        <v>73</v>
      </c>
      <c r="CJ27" s="9" t="str">
        <f t="shared" si="14"/>
        <v/>
      </c>
      <c r="CK27" s="9" t="str">
        <f t="shared" si="15"/>
        <v>A</v>
      </c>
      <c r="CL27" s="9" t="str">
        <f t="shared" si="16"/>
        <v>ACTIVE</v>
      </c>
      <c r="CN27" s="12"/>
      <c r="CO27" s="12"/>
      <c r="CP27" s="12" t="s">
        <v>71</v>
      </c>
      <c r="CQ27" s="15" t="s">
        <v>141</v>
      </c>
      <c r="CR27" s="19" t="s">
        <v>73</v>
      </c>
      <c r="CS27" s="19" t="s">
        <v>73</v>
      </c>
      <c r="CT27" s="20" t="s">
        <v>73</v>
      </c>
      <c r="CU27" s="21" t="s">
        <v>73</v>
      </c>
      <c r="CV27" s="23" t="s">
        <v>73</v>
      </c>
      <c r="CW27" s="21" t="s">
        <v>73</v>
      </c>
      <c r="CX27" s="9" t="str">
        <f t="shared" si="20"/>
        <v/>
      </c>
      <c r="CY27" s="9" t="str">
        <f t="shared" si="17"/>
        <v>A</v>
      </c>
      <c r="CZ27" s="9" t="str">
        <f t="shared" si="18"/>
        <v>ACTIVE</v>
      </c>
      <c r="DA27" s="1">
        <f t="shared" si="21"/>
        <v>17</v>
      </c>
      <c r="DB27" s="122" t="s">
        <v>568</v>
      </c>
      <c r="DC27" s="117" t="s">
        <v>143</v>
      </c>
    </row>
    <row r="28" spans="1:107" ht="16" x14ac:dyDescent="0.2">
      <c r="A28" s="6"/>
      <c r="B28" s="6"/>
      <c r="C28" s="6" t="s">
        <v>71</v>
      </c>
      <c r="D28" s="14" t="s">
        <v>144</v>
      </c>
      <c r="E28" s="92"/>
      <c r="F28" s="92"/>
      <c r="G28" s="93"/>
      <c r="H28" s="94"/>
      <c r="I28" s="95"/>
      <c r="J28" s="94"/>
      <c r="K28" s="95"/>
      <c r="L28" s="95"/>
      <c r="M28" s="95"/>
      <c r="N28" s="9" t="str">
        <f t="shared" si="0"/>
        <v/>
      </c>
      <c r="O28" s="98" t="str">
        <f t="shared" si="1"/>
        <v/>
      </c>
      <c r="P28" s="9" t="str">
        <f t="shared" si="2"/>
        <v/>
      </c>
      <c r="Q28" s="104"/>
      <c r="R28" s="108"/>
      <c r="S28" s="100"/>
      <c r="T28" s="6" t="s">
        <v>71</v>
      </c>
      <c r="U28" s="14" t="s">
        <v>144</v>
      </c>
      <c r="V28" s="27" t="s">
        <v>73</v>
      </c>
      <c r="W28" s="27" t="s">
        <v>73</v>
      </c>
      <c r="X28" s="27" t="s">
        <v>73</v>
      </c>
      <c r="Y28" s="27" t="s">
        <v>73</v>
      </c>
      <c r="Z28" s="27" t="s">
        <v>73</v>
      </c>
      <c r="AA28" s="9" t="str">
        <f t="shared" si="3"/>
        <v/>
      </c>
      <c r="AB28" s="9" t="str">
        <f t="shared" si="4"/>
        <v>A</v>
      </c>
      <c r="AC28" s="9" t="str">
        <f t="shared" si="19"/>
        <v>ACTIVE</v>
      </c>
      <c r="AD28" s="37"/>
      <c r="AE28" s="6"/>
      <c r="AF28" s="6"/>
      <c r="AG28" s="6" t="s">
        <v>71</v>
      </c>
      <c r="AH28" s="14" t="s">
        <v>144</v>
      </c>
      <c r="AI28" s="25" t="s">
        <v>73</v>
      </c>
      <c r="AJ28" s="25" t="s">
        <v>73</v>
      </c>
      <c r="AK28" s="26" t="s">
        <v>73</v>
      </c>
      <c r="AL28" s="27" t="s">
        <v>73</v>
      </c>
      <c r="AM28" s="27" t="s">
        <v>73</v>
      </c>
      <c r="AN28" s="27" t="s">
        <v>73</v>
      </c>
      <c r="AO28" s="27" t="s">
        <v>73</v>
      </c>
      <c r="AP28" s="27" t="s">
        <v>73</v>
      </c>
      <c r="AQ28" s="27" t="s">
        <v>73</v>
      </c>
      <c r="AR28" s="9" t="str">
        <f t="shared" si="5"/>
        <v/>
      </c>
      <c r="AS28" s="9" t="str">
        <f t="shared" si="6"/>
        <v>A</v>
      </c>
      <c r="AT28" s="9" t="str">
        <f t="shared" si="7"/>
        <v>ACTIVE</v>
      </c>
      <c r="AV28" s="6"/>
      <c r="AW28" s="6"/>
      <c r="AX28" s="6" t="s">
        <v>71</v>
      </c>
      <c r="AY28" s="14" t="s">
        <v>144</v>
      </c>
      <c r="AZ28" s="92"/>
      <c r="BA28" s="92"/>
      <c r="BB28" s="93"/>
      <c r="BC28" s="94"/>
      <c r="BD28" s="95"/>
      <c r="BE28" s="94"/>
      <c r="BF28" s="95"/>
      <c r="BG28" s="9" t="str">
        <f t="shared" si="8"/>
        <v/>
      </c>
      <c r="BH28" s="9" t="str">
        <f t="shared" si="9"/>
        <v/>
      </c>
      <c r="BI28" s="9" t="str">
        <f t="shared" si="10"/>
        <v/>
      </c>
      <c r="BK28" s="6"/>
      <c r="BL28" s="6"/>
      <c r="BM28" s="6" t="s">
        <v>71</v>
      </c>
      <c r="BN28" s="14" t="s">
        <v>144</v>
      </c>
      <c r="BO28" s="27" t="s">
        <v>73</v>
      </c>
      <c r="BP28" s="27" t="s">
        <v>73</v>
      </c>
      <c r="BQ28" s="27" t="s">
        <v>73</v>
      </c>
      <c r="BR28" s="27" t="s">
        <v>73</v>
      </c>
      <c r="BS28" s="27" t="s">
        <v>73</v>
      </c>
      <c r="BT28" s="9" t="str">
        <f t="shared" si="11"/>
        <v/>
      </c>
      <c r="BU28" s="9" t="str">
        <f t="shared" si="12"/>
        <v>A</v>
      </c>
      <c r="BV28" s="9" t="str">
        <f t="shared" si="13"/>
        <v>ACTIVE</v>
      </c>
      <c r="BX28" s="6"/>
      <c r="BY28" s="6"/>
      <c r="BZ28" s="6" t="s">
        <v>71</v>
      </c>
      <c r="CA28" s="14" t="s">
        <v>144</v>
      </c>
      <c r="CB28" s="25"/>
      <c r="CC28" s="25" t="s">
        <v>73</v>
      </c>
      <c r="CD28" s="36"/>
      <c r="CE28" s="27"/>
      <c r="CF28" s="28"/>
      <c r="CG28" s="27"/>
      <c r="CH28" s="28"/>
      <c r="CI28" s="28"/>
      <c r="CJ28" s="9" t="str">
        <f t="shared" si="14"/>
        <v>G</v>
      </c>
      <c r="CK28" s="9" t="str">
        <f t="shared" si="15"/>
        <v/>
      </c>
      <c r="CL28" s="9" t="str">
        <f t="shared" si="16"/>
        <v>ACTIVE</v>
      </c>
      <c r="CN28" s="6"/>
      <c r="CO28" s="6"/>
      <c r="CP28" s="6" t="s">
        <v>71</v>
      </c>
      <c r="CQ28" s="14" t="s">
        <v>144</v>
      </c>
      <c r="CR28" s="27" t="s">
        <v>73</v>
      </c>
      <c r="CS28" s="27" t="s">
        <v>73</v>
      </c>
      <c r="CT28" s="27" t="s">
        <v>73</v>
      </c>
      <c r="CU28" s="27" t="s">
        <v>73</v>
      </c>
      <c r="CV28" s="27" t="s">
        <v>73</v>
      </c>
      <c r="CW28" s="27" t="s">
        <v>73</v>
      </c>
      <c r="CX28" s="9" t="str">
        <f t="shared" si="20"/>
        <v/>
      </c>
      <c r="CY28" s="9" t="str">
        <f t="shared" si="17"/>
        <v>A</v>
      </c>
      <c r="CZ28" s="9" t="str">
        <f t="shared" si="18"/>
        <v>ACTIVE</v>
      </c>
      <c r="DA28" s="1">
        <f t="shared" si="21"/>
        <v>26</v>
      </c>
      <c r="DB28" s="122" t="s">
        <v>540</v>
      </c>
      <c r="DC28" s="117" t="s">
        <v>146</v>
      </c>
    </row>
    <row r="29" spans="1:107" ht="16" x14ac:dyDescent="0.2">
      <c r="A29" s="6" t="s">
        <v>71</v>
      </c>
      <c r="B29" s="6"/>
      <c r="C29" s="6"/>
      <c r="D29" s="15" t="s">
        <v>147</v>
      </c>
      <c r="E29" s="19"/>
      <c r="F29" s="19"/>
      <c r="G29" s="20"/>
      <c r="H29" s="21" t="s">
        <v>73</v>
      </c>
      <c r="I29" s="21"/>
      <c r="J29" s="21"/>
      <c r="K29" s="21"/>
      <c r="L29" s="21" t="s">
        <v>73</v>
      </c>
      <c r="M29" s="21"/>
      <c r="N29" s="9" t="str">
        <f t="shared" si="0"/>
        <v>G</v>
      </c>
      <c r="O29" s="98" t="str">
        <f t="shared" si="1"/>
        <v/>
      </c>
      <c r="P29" s="9" t="str">
        <f t="shared" si="2"/>
        <v>ACTIVE</v>
      </c>
      <c r="Q29" s="104"/>
      <c r="R29" s="108" t="s">
        <v>71</v>
      </c>
      <c r="S29" s="100"/>
      <c r="T29" s="6"/>
      <c r="U29" s="38" t="s">
        <v>147</v>
      </c>
      <c r="V29" s="19"/>
      <c r="W29" s="21"/>
      <c r="X29" s="21"/>
      <c r="Y29" s="21"/>
      <c r="Z29" s="21"/>
      <c r="AA29" s="9" t="str">
        <f t="shared" si="3"/>
        <v/>
      </c>
      <c r="AB29" s="9" t="str">
        <f t="shared" si="4"/>
        <v/>
      </c>
      <c r="AC29" s="9" t="str">
        <f t="shared" si="19"/>
        <v/>
      </c>
      <c r="AD29" s="36"/>
      <c r="AE29" s="6" t="s">
        <v>71</v>
      </c>
      <c r="AF29" s="6"/>
      <c r="AG29" s="6"/>
      <c r="AH29" s="38" t="s">
        <v>147</v>
      </c>
      <c r="AI29" s="64"/>
      <c r="AJ29" s="65"/>
      <c r="AK29" s="66"/>
      <c r="AL29" s="66"/>
      <c r="AM29" s="66"/>
      <c r="AN29" s="66"/>
      <c r="AO29" s="66"/>
      <c r="AP29" s="66"/>
      <c r="AQ29" s="66"/>
      <c r="AR29" s="9" t="str">
        <f t="shared" si="5"/>
        <v/>
      </c>
      <c r="AS29" s="9" t="str">
        <f t="shared" si="6"/>
        <v/>
      </c>
      <c r="AT29" s="9" t="str">
        <f t="shared" si="7"/>
        <v/>
      </c>
      <c r="AV29" s="6" t="s">
        <v>71</v>
      </c>
      <c r="AW29" s="6"/>
      <c r="AX29" s="6"/>
      <c r="AY29" s="38" t="s">
        <v>147</v>
      </c>
      <c r="AZ29" s="19"/>
      <c r="BA29" s="19"/>
      <c r="BB29" s="20"/>
      <c r="BC29" s="21"/>
      <c r="BD29" s="21"/>
      <c r="BE29" s="21"/>
      <c r="BF29" s="21"/>
      <c r="BG29" s="9" t="str">
        <f t="shared" si="8"/>
        <v/>
      </c>
      <c r="BH29" s="9" t="str">
        <f t="shared" si="9"/>
        <v/>
      </c>
      <c r="BI29" s="9" t="str">
        <f t="shared" si="10"/>
        <v/>
      </c>
      <c r="BK29" s="6" t="s">
        <v>71</v>
      </c>
      <c r="BL29" s="6"/>
      <c r="BM29" s="6"/>
      <c r="BN29" s="38" t="s">
        <v>147</v>
      </c>
      <c r="BO29" s="21"/>
      <c r="BP29" s="21"/>
      <c r="BQ29" s="21"/>
      <c r="BR29" s="21"/>
      <c r="BS29" s="21"/>
      <c r="BT29" s="9" t="str">
        <f t="shared" si="11"/>
        <v/>
      </c>
      <c r="BU29" s="9" t="str">
        <f t="shared" si="12"/>
        <v/>
      </c>
      <c r="BV29" s="9" t="str">
        <f t="shared" si="13"/>
        <v/>
      </c>
      <c r="BX29" s="6" t="s">
        <v>71</v>
      </c>
      <c r="BY29" s="6"/>
      <c r="BZ29" s="6"/>
      <c r="CA29" s="15" t="s">
        <v>147</v>
      </c>
      <c r="CB29" s="19"/>
      <c r="CC29" s="19" t="s">
        <v>73</v>
      </c>
      <c r="CD29" s="19" t="s">
        <v>73</v>
      </c>
      <c r="CE29" s="21"/>
      <c r="CF29" s="21" t="s">
        <v>73</v>
      </c>
      <c r="CG29" s="21" t="s">
        <v>73</v>
      </c>
      <c r="CH29" s="21" t="s">
        <v>73</v>
      </c>
      <c r="CI29" s="21" t="s">
        <v>73</v>
      </c>
      <c r="CJ29" s="9" t="str">
        <f t="shared" si="14"/>
        <v>G</v>
      </c>
      <c r="CK29" s="9" t="str">
        <f t="shared" si="15"/>
        <v/>
      </c>
      <c r="CL29" s="9" t="str">
        <f t="shared" si="16"/>
        <v>ACTIVE</v>
      </c>
      <c r="CN29" s="6" t="s">
        <v>71</v>
      </c>
      <c r="CO29" s="6"/>
      <c r="CP29" s="6"/>
      <c r="CQ29" s="38" t="s">
        <v>147</v>
      </c>
      <c r="CR29" s="19"/>
      <c r="CS29" s="19"/>
      <c r="CT29" s="20"/>
      <c r="CU29" s="21"/>
      <c r="CV29" s="21"/>
      <c r="CW29" s="21"/>
      <c r="CX29" s="9" t="str">
        <f t="shared" si="20"/>
        <v/>
      </c>
      <c r="CY29" s="9" t="str">
        <f t="shared" si="17"/>
        <v/>
      </c>
      <c r="CZ29" s="9" t="str">
        <f t="shared" si="18"/>
        <v/>
      </c>
      <c r="DA29" s="1">
        <f t="shared" si="21"/>
        <v>8</v>
      </c>
      <c r="DB29" s="122" t="s">
        <v>567</v>
      </c>
      <c r="DC29" s="117" t="s">
        <v>149</v>
      </c>
    </row>
    <row r="30" spans="1:107" ht="16" x14ac:dyDescent="0.2">
      <c r="A30" s="6"/>
      <c r="B30" s="6" t="s">
        <v>71</v>
      </c>
      <c r="C30" s="6"/>
      <c r="D30" s="40" t="s">
        <v>150</v>
      </c>
      <c r="E30" s="25"/>
      <c r="F30" s="25"/>
      <c r="G30" s="26"/>
      <c r="H30" s="27"/>
      <c r="I30" s="27"/>
      <c r="J30" s="27"/>
      <c r="K30" s="27"/>
      <c r="L30" s="27"/>
      <c r="M30" s="27"/>
      <c r="N30" s="9" t="str">
        <f t="shared" si="0"/>
        <v/>
      </c>
      <c r="O30" s="98" t="str">
        <f t="shared" si="1"/>
        <v/>
      </c>
      <c r="P30" s="9" t="str">
        <f t="shared" si="2"/>
        <v/>
      </c>
      <c r="Q30" s="104"/>
      <c r="R30" s="108"/>
      <c r="S30" s="100" t="s">
        <v>71</v>
      </c>
      <c r="T30" s="6"/>
      <c r="U30" s="40" t="s">
        <v>150</v>
      </c>
      <c r="V30" s="25"/>
      <c r="W30" s="27"/>
      <c r="X30" s="27"/>
      <c r="Y30" s="27"/>
      <c r="Z30" s="27"/>
      <c r="AA30" s="9" t="str">
        <f t="shared" si="3"/>
        <v/>
      </c>
      <c r="AB30" s="9" t="str">
        <f t="shared" si="4"/>
        <v/>
      </c>
      <c r="AC30" s="9" t="str">
        <f t="shared" si="19"/>
        <v/>
      </c>
      <c r="AD30" s="36"/>
      <c r="AE30" s="6"/>
      <c r="AF30" s="6" t="s">
        <v>71</v>
      </c>
      <c r="AG30" s="6"/>
      <c r="AH30" s="40" t="s">
        <v>150</v>
      </c>
      <c r="AI30" s="25"/>
      <c r="AJ30" s="26"/>
      <c r="AK30" s="27"/>
      <c r="AL30" s="27"/>
      <c r="AM30" s="27"/>
      <c r="AN30" s="27"/>
      <c r="AO30" s="27"/>
      <c r="AP30" s="27"/>
      <c r="AQ30" s="27"/>
      <c r="AR30" s="9" t="str">
        <f t="shared" si="5"/>
        <v/>
      </c>
      <c r="AS30" s="9" t="str">
        <f t="shared" si="6"/>
        <v/>
      </c>
      <c r="AT30" s="9" t="str">
        <f t="shared" si="7"/>
        <v/>
      </c>
      <c r="AV30" s="6"/>
      <c r="AW30" s="6" t="s">
        <v>71</v>
      </c>
      <c r="AX30" s="6"/>
      <c r="AY30" s="14" t="s">
        <v>150</v>
      </c>
      <c r="AZ30" s="25" t="s">
        <v>73</v>
      </c>
      <c r="BA30" s="25" t="s">
        <v>73</v>
      </c>
      <c r="BB30" s="26" t="s">
        <v>73</v>
      </c>
      <c r="BC30" s="27" t="s">
        <v>73</v>
      </c>
      <c r="BD30" s="27"/>
      <c r="BE30" s="27" t="s">
        <v>151</v>
      </c>
      <c r="BF30" s="27" t="s">
        <v>151</v>
      </c>
      <c r="BG30" s="9" t="str">
        <f t="shared" si="8"/>
        <v>G</v>
      </c>
      <c r="BH30" s="9" t="str">
        <f t="shared" si="9"/>
        <v/>
      </c>
      <c r="BI30" s="9" t="str">
        <f t="shared" si="10"/>
        <v>ACTIVE</v>
      </c>
      <c r="BK30" s="6"/>
      <c r="BL30" s="6" t="s">
        <v>71</v>
      </c>
      <c r="BM30" s="6"/>
      <c r="BN30" s="40" t="s">
        <v>150</v>
      </c>
      <c r="BO30" s="54"/>
      <c r="BP30" s="54"/>
      <c r="BQ30" s="55"/>
      <c r="BR30" s="56"/>
      <c r="BS30" s="56"/>
      <c r="BT30" s="9" t="str">
        <f t="shared" si="11"/>
        <v/>
      </c>
      <c r="BU30" s="9" t="str">
        <f t="shared" si="12"/>
        <v/>
      </c>
      <c r="BV30" s="9" t="str">
        <f t="shared" si="13"/>
        <v/>
      </c>
      <c r="BX30" s="6"/>
      <c r="BY30" s="6" t="s">
        <v>71</v>
      </c>
      <c r="BZ30" s="6"/>
      <c r="CA30" s="40" t="s">
        <v>150</v>
      </c>
      <c r="CB30" s="25"/>
      <c r="CC30" s="25"/>
      <c r="CD30" s="26"/>
      <c r="CE30" s="27"/>
      <c r="CF30" s="27"/>
      <c r="CG30" s="27"/>
      <c r="CH30" s="27"/>
      <c r="CI30" s="27"/>
      <c r="CJ30" s="9" t="str">
        <f t="shared" si="14"/>
        <v/>
      </c>
      <c r="CK30" s="9" t="str">
        <f t="shared" si="15"/>
        <v/>
      </c>
      <c r="CL30" s="9" t="str">
        <f t="shared" si="16"/>
        <v/>
      </c>
      <c r="CN30" s="6"/>
      <c r="CO30" s="6" t="s">
        <v>71</v>
      </c>
      <c r="CP30" s="6"/>
      <c r="CQ30" s="40" t="s">
        <v>150</v>
      </c>
      <c r="CR30" s="25"/>
      <c r="CS30" s="25"/>
      <c r="CT30" s="26"/>
      <c r="CU30" s="27"/>
      <c r="CV30" s="27"/>
      <c r="CW30" s="27"/>
      <c r="CX30" s="9" t="str">
        <f t="shared" si="20"/>
        <v/>
      </c>
      <c r="CY30" s="9" t="str">
        <f t="shared" si="17"/>
        <v/>
      </c>
      <c r="CZ30" s="9" t="str">
        <f t="shared" si="18"/>
        <v/>
      </c>
      <c r="DA30" s="1">
        <f t="shared" si="21"/>
        <v>4</v>
      </c>
      <c r="DB30" s="122" t="s">
        <v>572</v>
      </c>
      <c r="DC30" s="118" t="s">
        <v>153</v>
      </c>
    </row>
    <row r="31" spans="1:107" ht="16" x14ac:dyDescent="0.2">
      <c r="A31" s="6"/>
      <c r="B31" s="6"/>
      <c r="C31" s="6" t="s">
        <v>71</v>
      </c>
      <c r="D31" s="15" t="s">
        <v>154</v>
      </c>
      <c r="E31" s="19" t="s">
        <v>73</v>
      </c>
      <c r="F31" s="19" t="s">
        <v>73</v>
      </c>
      <c r="G31" s="20" t="s">
        <v>73</v>
      </c>
      <c r="H31" s="21" t="s">
        <v>73</v>
      </c>
      <c r="I31" s="23" t="s">
        <v>73</v>
      </c>
      <c r="J31" s="21" t="s">
        <v>73</v>
      </c>
      <c r="K31" s="23" t="s">
        <v>73</v>
      </c>
      <c r="L31" s="21" t="s">
        <v>73</v>
      </c>
      <c r="M31" s="23" t="s">
        <v>73</v>
      </c>
      <c r="N31" s="9" t="str">
        <f t="shared" si="0"/>
        <v/>
      </c>
      <c r="O31" s="98" t="str">
        <f t="shared" si="1"/>
        <v>A</v>
      </c>
      <c r="P31" s="9" t="str">
        <f t="shared" si="2"/>
        <v>ACTIVE</v>
      </c>
      <c r="Q31" s="104"/>
      <c r="R31" s="108"/>
      <c r="S31" s="100"/>
      <c r="T31" s="6" t="s">
        <v>71</v>
      </c>
      <c r="U31" s="15" t="s">
        <v>154</v>
      </c>
      <c r="V31" s="19" t="s">
        <v>73</v>
      </c>
      <c r="W31" s="23" t="s">
        <v>73</v>
      </c>
      <c r="X31" s="21" t="s">
        <v>73</v>
      </c>
      <c r="Y31" s="21" t="s">
        <v>73</v>
      </c>
      <c r="Z31" s="21" t="s">
        <v>73</v>
      </c>
      <c r="AA31" s="9" t="str">
        <f t="shared" si="3"/>
        <v/>
      </c>
      <c r="AB31" s="9" t="str">
        <f t="shared" si="4"/>
        <v>A</v>
      </c>
      <c r="AC31" s="9" t="str">
        <f t="shared" si="19"/>
        <v>ACTIVE</v>
      </c>
      <c r="AD31" s="36"/>
      <c r="AE31" s="6"/>
      <c r="AF31" s="6"/>
      <c r="AG31" s="6" t="s">
        <v>71</v>
      </c>
      <c r="AH31" s="45" t="s">
        <v>154</v>
      </c>
      <c r="AI31" s="19" t="s">
        <v>73</v>
      </c>
      <c r="AJ31" s="20" t="s">
        <v>73</v>
      </c>
      <c r="AK31" s="21" t="s">
        <v>73</v>
      </c>
      <c r="AL31" s="21" t="s">
        <v>73</v>
      </c>
      <c r="AM31" s="23" t="s">
        <v>73</v>
      </c>
      <c r="AN31" s="23" t="s">
        <v>73</v>
      </c>
      <c r="AO31" s="23" t="s">
        <v>73</v>
      </c>
      <c r="AP31" s="23" t="s">
        <v>73</v>
      </c>
      <c r="AQ31" s="23" t="s">
        <v>73</v>
      </c>
      <c r="AR31" s="9" t="str">
        <f t="shared" si="5"/>
        <v/>
      </c>
      <c r="AS31" s="9" t="str">
        <f t="shared" si="6"/>
        <v>A</v>
      </c>
      <c r="AT31" s="9" t="str">
        <f t="shared" si="7"/>
        <v>ACTIVE</v>
      </c>
      <c r="AV31" s="6"/>
      <c r="AW31" s="6"/>
      <c r="AX31" s="6" t="s">
        <v>71</v>
      </c>
      <c r="AY31" s="15" t="s">
        <v>154</v>
      </c>
      <c r="AZ31" s="19" t="s">
        <v>73</v>
      </c>
      <c r="BA31" s="19" t="s">
        <v>73</v>
      </c>
      <c r="BB31" s="20" t="s">
        <v>73</v>
      </c>
      <c r="BC31" s="21" t="s">
        <v>73</v>
      </c>
      <c r="BD31" s="23" t="s">
        <v>73</v>
      </c>
      <c r="BE31" s="21" t="s">
        <v>73</v>
      </c>
      <c r="BF31" s="23" t="s">
        <v>73</v>
      </c>
      <c r="BG31" s="9" t="str">
        <f t="shared" si="8"/>
        <v/>
      </c>
      <c r="BH31" s="9" t="str">
        <f t="shared" si="9"/>
        <v>A</v>
      </c>
      <c r="BI31" s="9" t="str">
        <f t="shared" si="10"/>
        <v>ACTIVE</v>
      </c>
      <c r="BK31" s="6"/>
      <c r="BL31" s="6"/>
      <c r="BM31" s="6" t="s">
        <v>71</v>
      </c>
      <c r="BN31" s="15" t="s">
        <v>154</v>
      </c>
      <c r="BO31" s="19" t="s">
        <v>73</v>
      </c>
      <c r="BP31" s="19" t="s">
        <v>73</v>
      </c>
      <c r="BQ31" s="20" t="s">
        <v>73</v>
      </c>
      <c r="BR31" s="21" t="s">
        <v>73</v>
      </c>
      <c r="BS31" s="23" t="s">
        <v>73</v>
      </c>
      <c r="BT31" s="9" t="str">
        <f t="shared" si="11"/>
        <v/>
      </c>
      <c r="BU31" s="9" t="str">
        <f t="shared" si="12"/>
        <v>A</v>
      </c>
      <c r="BV31" s="9" t="str">
        <f t="shared" si="13"/>
        <v>ACTIVE</v>
      </c>
      <c r="BX31" s="6"/>
      <c r="BY31" s="6"/>
      <c r="BZ31" s="6" t="s">
        <v>71</v>
      </c>
      <c r="CA31" s="15" t="s">
        <v>154</v>
      </c>
      <c r="CB31" s="19" t="s">
        <v>73</v>
      </c>
      <c r="CC31" s="19" t="s">
        <v>73</v>
      </c>
      <c r="CD31" s="20" t="s">
        <v>73</v>
      </c>
      <c r="CE31" s="21" t="s">
        <v>73</v>
      </c>
      <c r="CF31" s="23" t="s">
        <v>73</v>
      </c>
      <c r="CG31" s="21" t="s">
        <v>73</v>
      </c>
      <c r="CH31" s="23" t="s">
        <v>73</v>
      </c>
      <c r="CI31" s="21" t="s">
        <v>73</v>
      </c>
      <c r="CJ31" s="9" t="str">
        <f t="shared" si="14"/>
        <v/>
      </c>
      <c r="CK31" s="9" t="str">
        <f t="shared" si="15"/>
        <v>A</v>
      </c>
      <c r="CL31" s="9" t="str">
        <f t="shared" si="16"/>
        <v>ACTIVE</v>
      </c>
      <c r="CN31" s="6"/>
      <c r="CO31" s="6"/>
      <c r="CP31" s="6" t="s">
        <v>71</v>
      </c>
      <c r="CQ31" s="15" t="s">
        <v>154</v>
      </c>
      <c r="CR31" s="19" t="s">
        <v>73</v>
      </c>
      <c r="CS31" s="19" t="s">
        <v>73</v>
      </c>
      <c r="CT31" s="20" t="s">
        <v>73</v>
      </c>
      <c r="CU31" s="21" t="s">
        <v>73</v>
      </c>
      <c r="CV31" s="23" t="s">
        <v>73</v>
      </c>
      <c r="CW31" s="21" t="s">
        <v>73</v>
      </c>
      <c r="CX31" s="9" t="str">
        <f t="shared" si="20"/>
        <v/>
      </c>
      <c r="CY31" s="9" t="str">
        <f t="shared" si="17"/>
        <v>A</v>
      </c>
      <c r="CZ31" s="9" t="str">
        <f t="shared" si="18"/>
        <v>ACTIVE</v>
      </c>
      <c r="DA31" s="1">
        <f t="shared" si="21"/>
        <v>49</v>
      </c>
      <c r="DB31" s="122" t="s">
        <v>569</v>
      </c>
      <c r="DC31" s="117" t="s">
        <v>156</v>
      </c>
    </row>
    <row r="32" spans="1:107" ht="16" x14ac:dyDescent="0.2">
      <c r="A32" s="12" t="s">
        <v>71</v>
      </c>
      <c r="B32" s="12"/>
      <c r="C32" s="12" t="s">
        <v>71</v>
      </c>
      <c r="D32" s="14" t="s">
        <v>157</v>
      </c>
      <c r="E32" s="25" t="s">
        <v>73</v>
      </c>
      <c r="F32" s="25" t="s">
        <v>73</v>
      </c>
      <c r="G32" s="26" t="s">
        <v>73</v>
      </c>
      <c r="H32" s="27" t="s">
        <v>73</v>
      </c>
      <c r="I32" s="28" t="s">
        <v>73</v>
      </c>
      <c r="J32" s="27" t="s">
        <v>73</v>
      </c>
      <c r="K32" s="28" t="s">
        <v>73</v>
      </c>
      <c r="L32" s="27" t="s">
        <v>73</v>
      </c>
      <c r="M32" s="28" t="s">
        <v>73</v>
      </c>
      <c r="N32" s="9" t="str">
        <f t="shared" si="0"/>
        <v/>
      </c>
      <c r="O32" s="98" t="str">
        <f t="shared" si="1"/>
        <v>A</v>
      </c>
      <c r="P32" s="9" t="str">
        <f t="shared" si="2"/>
        <v>ACTIVE</v>
      </c>
      <c r="Q32" s="104"/>
      <c r="R32" s="109" t="s">
        <v>71</v>
      </c>
      <c r="S32" s="101"/>
      <c r="T32" s="12" t="s">
        <v>71</v>
      </c>
      <c r="U32" s="14" t="s">
        <v>157</v>
      </c>
      <c r="V32" s="25"/>
      <c r="W32" s="28"/>
      <c r="X32" s="27"/>
      <c r="Y32" s="27"/>
      <c r="Z32" s="75" t="s">
        <v>73</v>
      </c>
      <c r="AA32" s="9" t="str">
        <f t="shared" si="3"/>
        <v>G</v>
      </c>
      <c r="AB32" s="9" t="str">
        <f t="shared" si="4"/>
        <v/>
      </c>
      <c r="AC32" s="9" t="str">
        <f t="shared" si="19"/>
        <v>ACTIVE</v>
      </c>
      <c r="AD32" s="36"/>
      <c r="AE32" s="12" t="s">
        <v>71</v>
      </c>
      <c r="AF32" s="12"/>
      <c r="AG32" s="12" t="s">
        <v>71</v>
      </c>
      <c r="AH32" s="40" t="s">
        <v>157</v>
      </c>
      <c r="AI32" s="25"/>
      <c r="AJ32" s="26"/>
      <c r="AK32" s="27"/>
      <c r="AL32" s="27"/>
      <c r="AM32" s="28"/>
      <c r="AN32" s="28"/>
      <c r="AO32" s="28"/>
      <c r="AP32" s="28"/>
      <c r="AQ32" s="28"/>
      <c r="AR32" s="9" t="str">
        <f t="shared" si="5"/>
        <v/>
      </c>
      <c r="AS32" s="9" t="str">
        <f t="shared" si="6"/>
        <v/>
      </c>
      <c r="AT32" s="9" t="str">
        <f t="shared" si="7"/>
        <v/>
      </c>
      <c r="AV32" s="12" t="s">
        <v>71</v>
      </c>
      <c r="AW32" s="12"/>
      <c r="AX32" s="12" t="s">
        <v>71</v>
      </c>
      <c r="AY32" s="14" t="s">
        <v>157</v>
      </c>
      <c r="AZ32" s="25" t="s">
        <v>73</v>
      </c>
      <c r="BA32" s="25" t="s">
        <v>73</v>
      </c>
      <c r="BB32" s="26" t="s">
        <v>73</v>
      </c>
      <c r="BC32" s="27" t="s">
        <v>73</v>
      </c>
      <c r="BD32" s="28" t="s">
        <v>73</v>
      </c>
      <c r="BE32" s="27" t="s">
        <v>73</v>
      </c>
      <c r="BF32" s="28" t="s">
        <v>73</v>
      </c>
      <c r="BG32" s="9" t="str">
        <f t="shared" si="8"/>
        <v/>
      </c>
      <c r="BH32" s="9" t="str">
        <f t="shared" si="9"/>
        <v>A</v>
      </c>
      <c r="BI32" s="9" t="str">
        <f t="shared" si="10"/>
        <v>ACTIVE</v>
      </c>
      <c r="BK32" s="12" t="s">
        <v>71</v>
      </c>
      <c r="BL32" s="12"/>
      <c r="BM32" s="12" t="s">
        <v>71</v>
      </c>
      <c r="BN32" s="40" t="s">
        <v>157</v>
      </c>
      <c r="BO32" s="25"/>
      <c r="BP32" s="25"/>
      <c r="BQ32" s="26"/>
      <c r="BR32" s="27"/>
      <c r="BS32" s="28"/>
      <c r="BT32" s="9" t="str">
        <f t="shared" si="11"/>
        <v/>
      </c>
      <c r="BU32" s="9" t="str">
        <f t="shared" si="12"/>
        <v/>
      </c>
      <c r="BV32" s="9" t="str">
        <f t="shared" si="13"/>
        <v/>
      </c>
      <c r="BX32" s="12" t="s">
        <v>71</v>
      </c>
      <c r="BY32" s="12"/>
      <c r="BZ32" s="12" t="s">
        <v>71</v>
      </c>
      <c r="CA32" s="40" t="s">
        <v>157</v>
      </c>
      <c r="CB32" s="25"/>
      <c r="CC32" s="25"/>
      <c r="CD32" s="26"/>
      <c r="CE32" s="27"/>
      <c r="CF32" s="28"/>
      <c r="CG32" s="27"/>
      <c r="CH32" s="28"/>
      <c r="CI32" s="27"/>
      <c r="CJ32" s="9" t="str">
        <f t="shared" si="14"/>
        <v/>
      </c>
      <c r="CK32" s="9" t="str">
        <f t="shared" si="15"/>
        <v/>
      </c>
      <c r="CL32" s="9" t="str">
        <f t="shared" si="16"/>
        <v/>
      </c>
      <c r="CN32" s="12" t="s">
        <v>71</v>
      </c>
      <c r="CO32" s="12"/>
      <c r="CP32" s="12" t="s">
        <v>71</v>
      </c>
      <c r="CQ32" s="40" t="s">
        <v>157</v>
      </c>
      <c r="CR32" s="25"/>
      <c r="CS32" s="25"/>
      <c r="CT32" s="26"/>
      <c r="CU32" s="27"/>
      <c r="CV32" s="28"/>
      <c r="CW32" s="27"/>
      <c r="CX32" s="9" t="str">
        <f t="shared" si="20"/>
        <v/>
      </c>
      <c r="CY32" s="9" t="str">
        <f t="shared" si="17"/>
        <v/>
      </c>
      <c r="CZ32" s="9" t="str">
        <f t="shared" si="18"/>
        <v/>
      </c>
      <c r="DA32" s="1">
        <f t="shared" si="21"/>
        <v>17</v>
      </c>
      <c r="DB32" s="122" t="s">
        <v>566</v>
      </c>
      <c r="DC32" s="117" t="s">
        <v>159</v>
      </c>
    </row>
    <row r="33" spans="1:107" ht="16" x14ac:dyDescent="0.2">
      <c r="A33" s="12" t="s">
        <v>71</v>
      </c>
      <c r="B33" s="12"/>
      <c r="C33" s="12"/>
      <c r="D33" s="40" t="s">
        <v>160</v>
      </c>
      <c r="E33" s="25"/>
      <c r="F33" s="25"/>
      <c r="G33" s="26"/>
      <c r="H33" s="27"/>
      <c r="I33" s="28"/>
      <c r="J33" s="27"/>
      <c r="K33" s="28"/>
      <c r="L33" s="27"/>
      <c r="M33" s="28"/>
      <c r="N33" s="9" t="str">
        <f t="shared" si="0"/>
        <v/>
      </c>
      <c r="O33" s="98" t="str">
        <f t="shared" si="1"/>
        <v/>
      </c>
      <c r="P33" s="9" t="str">
        <f t="shared" si="2"/>
        <v/>
      </c>
      <c r="Q33" s="104"/>
      <c r="R33" s="109" t="s">
        <v>71</v>
      </c>
      <c r="S33" s="101"/>
      <c r="T33" s="12"/>
      <c r="U33" s="40" t="s">
        <v>160</v>
      </c>
      <c r="V33" s="25"/>
      <c r="W33" s="28"/>
      <c r="X33" s="27"/>
      <c r="Y33" s="27"/>
      <c r="Z33" s="27"/>
      <c r="AA33" s="9" t="str">
        <f t="shared" si="3"/>
        <v/>
      </c>
      <c r="AB33" s="9" t="str">
        <f t="shared" si="4"/>
        <v/>
      </c>
      <c r="AC33" s="9" t="str">
        <f t="shared" si="19"/>
        <v/>
      </c>
      <c r="AD33" s="36"/>
      <c r="AE33" s="12" t="s">
        <v>71</v>
      </c>
      <c r="AF33" s="12"/>
      <c r="AG33" s="12"/>
      <c r="AH33" s="40" t="s">
        <v>160</v>
      </c>
      <c r="AI33" s="25"/>
      <c r="AJ33" s="26"/>
      <c r="AK33" s="27"/>
      <c r="AL33" s="27"/>
      <c r="AM33" s="27"/>
      <c r="AN33" s="28"/>
      <c r="AO33" s="28"/>
      <c r="AP33" s="28"/>
      <c r="AQ33" s="28"/>
      <c r="AR33" s="9" t="str">
        <f t="shared" si="5"/>
        <v/>
      </c>
      <c r="AS33" s="9" t="str">
        <f t="shared" si="6"/>
        <v/>
      </c>
      <c r="AT33" s="9" t="str">
        <f t="shared" si="7"/>
        <v/>
      </c>
      <c r="AV33" s="12" t="s">
        <v>71</v>
      </c>
      <c r="AW33" s="12"/>
      <c r="AX33" s="12"/>
      <c r="AY33" s="40" t="s">
        <v>160</v>
      </c>
      <c r="AZ33" s="25"/>
      <c r="BA33" s="25"/>
      <c r="BB33" s="26"/>
      <c r="BC33" s="27"/>
      <c r="BD33" s="28"/>
      <c r="BE33" s="27"/>
      <c r="BF33" s="28"/>
      <c r="BG33" s="9" t="str">
        <f t="shared" si="8"/>
        <v/>
      </c>
      <c r="BH33" s="9" t="str">
        <f t="shared" si="9"/>
        <v/>
      </c>
      <c r="BI33" s="9" t="str">
        <f t="shared" si="10"/>
        <v/>
      </c>
      <c r="BK33" s="12" t="s">
        <v>71</v>
      </c>
      <c r="BL33" s="12"/>
      <c r="BM33" s="12"/>
      <c r="BN33" s="46" t="s">
        <v>160</v>
      </c>
      <c r="BO33" s="25" t="s">
        <v>73</v>
      </c>
      <c r="BP33" s="25" t="s">
        <v>73</v>
      </c>
      <c r="BQ33" s="26" t="s">
        <v>73</v>
      </c>
      <c r="BR33" s="27" t="s">
        <v>73</v>
      </c>
      <c r="BS33" s="27" t="s">
        <v>73</v>
      </c>
      <c r="BT33" s="9" t="str">
        <f t="shared" si="11"/>
        <v/>
      </c>
      <c r="BU33" s="9" t="str">
        <f t="shared" si="12"/>
        <v>A</v>
      </c>
      <c r="BV33" s="9" t="str">
        <f t="shared" si="13"/>
        <v>ACTIVE</v>
      </c>
      <c r="BX33" s="12" t="s">
        <v>71</v>
      </c>
      <c r="BY33" s="12"/>
      <c r="BZ33" s="12"/>
      <c r="CA33" s="40" t="s">
        <v>160</v>
      </c>
      <c r="CB33" s="25"/>
      <c r="CC33" s="25"/>
      <c r="CD33" s="26"/>
      <c r="CE33" s="27"/>
      <c r="CF33" s="28"/>
      <c r="CG33" s="27"/>
      <c r="CH33" s="28"/>
      <c r="CI33" s="27"/>
      <c r="CJ33" s="9" t="str">
        <f t="shared" si="14"/>
        <v/>
      </c>
      <c r="CK33" s="9" t="str">
        <f t="shared" si="15"/>
        <v/>
      </c>
      <c r="CL33" s="9" t="str">
        <f t="shared" si="16"/>
        <v/>
      </c>
      <c r="CN33" s="12" t="s">
        <v>71</v>
      </c>
      <c r="CO33" s="12"/>
      <c r="CP33" s="12"/>
      <c r="CQ33" s="40" t="s">
        <v>160</v>
      </c>
      <c r="CR33" s="25"/>
      <c r="CS33" s="25"/>
      <c r="CT33" s="26"/>
      <c r="CU33" s="27"/>
      <c r="CV33" s="28"/>
      <c r="CW33" s="27"/>
      <c r="CX33" s="9" t="str">
        <f t="shared" si="20"/>
        <v/>
      </c>
      <c r="CY33" s="9" t="str">
        <f t="shared" si="17"/>
        <v/>
      </c>
      <c r="CZ33" s="9" t="str">
        <f t="shared" si="18"/>
        <v/>
      </c>
      <c r="DA33" s="1">
        <f t="shared" si="21"/>
        <v>5</v>
      </c>
      <c r="DB33" s="123" t="s">
        <v>652</v>
      </c>
      <c r="DC33" s="117" t="s">
        <v>161</v>
      </c>
    </row>
    <row r="34" spans="1:107" ht="15" customHeight="1" x14ac:dyDescent="0.2">
      <c r="A34" s="12"/>
      <c r="B34" s="12" t="s">
        <v>71</v>
      </c>
      <c r="C34" s="12"/>
      <c r="D34" s="14" t="s">
        <v>162</v>
      </c>
      <c r="E34" s="25" t="s">
        <v>73</v>
      </c>
      <c r="F34" s="25" t="s">
        <v>73</v>
      </c>
      <c r="G34" s="26" t="s">
        <v>73</v>
      </c>
      <c r="H34" s="27" t="s">
        <v>73</v>
      </c>
      <c r="I34" s="27" t="s">
        <v>73</v>
      </c>
      <c r="J34" s="27" t="s">
        <v>73</v>
      </c>
      <c r="K34" s="27" t="s">
        <v>73</v>
      </c>
      <c r="L34" s="27" t="s">
        <v>73</v>
      </c>
      <c r="M34" s="27" t="s">
        <v>73</v>
      </c>
      <c r="N34" s="9" t="str">
        <f t="shared" si="0"/>
        <v/>
      </c>
      <c r="O34" s="98" t="str">
        <f t="shared" si="1"/>
        <v>A</v>
      </c>
      <c r="P34" s="9" t="str">
        <f t="shared" si="2"/>
        <v>ACTIVE</v>
      </c>
      <c r="Q34" s="104"/>
      <c r="R34" s="109"/>
      <c r="S34" s="101" t="s">
        <v>71</v>
      </c>
      <c r="T34" s="12"/>
      <c r="U34" s="14" t="s">
        <v>162</v>
      </c>
      <c r="V34" s="25" t="s">
        <v>73</v>
      </c>
      <c r="W34" s="27" t="s">
        <v>73</v>
      </c>
      <c r="X34" s="27" t="s">
        <v>73</v>
      </c>
      <c r="Y34" s="27" t="s">
        <v>73</v>
      </c>
      <c r="Z34" s="27" t="s">
        <v>73</v>
      </c>
      <c r="AA34" s="9" t="str">
        <f t="shared" si="3"/>
        <v/>
      </c>
      <c r="AB34" s="9" t="str">
        <f t="shared" si="4"/>
        <v>A</v>
      </c>
      <c r="AC34" s="9" t="str">
        <f t="shared" si="19"/>
        <v>ACTIVE</v>
      </c>
      <c r="AD34" s="36"/>
      <c r="AE34" s="12"/>
      <c r="AF34" s="12" t="s">
        <v>71</v>
      </c>
      <c r="AG34" s="12"/>
      <c r="AH34" s="76" t="s">
        <v>162</v>
      </c>
      <c r="AI34" s="25"/>
      <c r="AJ34" s="26"/>
      <c r="AK34" s="27"/>
      <c r="AL34" s="27"/>
      <c r="AM34" s="14"/>
      <c r="AN34" s="27"/>
      <c r="AO34" s="27"/>
      <c r="AP34" s="27"/>
      <c r="AQ34" s="27"/>
      <c r="AR34" s="9" t="str">
        <f t="shared" si="5"/>
        <v/>
      </c>
      <c r="AS34" s="9" t="str">
        <f t="shared" si="6"/>
        <v/>
      </c>
      <c r="AT34" s="9" t="str">
        <f t="shared" si="7"/>
        <v/>
      </c>
      <c r="AV34" s="12"/>
      <c r="AW34" s="12" t="s">
        <v>71</v>
      </c>
      <c r="AX34" s="12"/>
      <c r="AY34" s="14" t="s">
        <v>162</v>
      </c>
      <c r="AZ34" s="25" t="s">
        <v>73</v>
      </c>
      <c r="BA34" s="25" t="s">
        <v>73</v>
      </c>
      <c r="BB34" s="26" t="s">
        <v>73</v>
      </c>
      <c r="BC34" s="27" t="s">
        <v>73</v>
      </c>
      <c r="BD34" s="27" t="s">
        <v>73</v>
      </c>
      <c r="BE34" s="27" t="s">
        <v>73</v>
      </c>
      <c r="BF34" s="27" t="s">
        <v>73</v>
      </c>
      <c r="BG34" s="9" t="str">
        <f t="shared" si="8"/>
        <v/>
      </c>
      <c r="BH34" s="9" t="str">
        <f t="shared" si="9"/>
        <v>A</v>
      </c>
      <c r="BI34" s="9" t="str">
        <f t="shared" si="10"/>
        <v>ACTIVE</v>
      </c>
      <c r="BK34" s="12"/>
      <c r="BL34" s="12" t="s">
        <v>71</v>
      </c>
      <c r="BM34" s="12"/>
      <c r="BN34" s="40" t="s">
        <v>162</v>
      </c>
      <c r="BO34" s="25"/>
      <c r="BP34" s="25"/>
      <c r="BQ34" s="26"/>
      <c r="BR34" s="27"/>
      <c r="BS34" s="27"/>
      <c r="BT34" s="9" t="str">
        <f t="shared" si="11"/>
        <v/>
      </c>
      <c r="BU34" s="9" t="str">
        <f t="shared" si="12"/>
        <v/>
      </c>
      <c r="BV34" s="9" t="str">
        <f t="shared" si="13"/>
        <v/>
      </c>
      <c r="BX34" s="12"/>
      <c r="BY34" s="12" t="s">
        <v>71</v>
      </c>
      <c r="BZ34" s="12"/>
      <c r="CA34" s="14" t="s">
        <v>162</v>
      </c>
      <c r="CB34" s="25" t="s">
        <v>73</v>
      </c>
      <c r="CC34" s="25" t="s">
        <v>73</v>
      </c>
      <c r="CD34" s="26" t="s">
        <v>73</v>
      </c>
      <c r="CE34" s="27" t="s">
        <v>73</v>
      </c>
      <c r="CF34" s="27" t="s">
        <v>73</v>
      </c>
      <c r="CG34" s="27" t="s">
        <v>73</v>
      </c>
      <c r="CH34" s="27" t="s">
        <v>73</v>
      </c>
      <c r="CI34" s="27" t="s">
        <v>73</v>
      </c>
      <c r="CJ34" s="9" t="str">
        <f t="shared" si="14"/>
        <v/>
      </c>
      <c r="CK34" s="9" t="str">
        <f t="shared" si="15"/>
        <v>A</v>
      </c>
      <c r="CL34" s="9" t="str">
        <f t="shared" si="16"/>
        <v>ACTIVE</v>
      </c>
      <c r="CN34" s="12"/>
      <c r="CO34" s="12" t="s">
        <v>71</v>
      </c>
      <c r="CP34" s="12"/>
      <c r="CQ34" s="14" t="s">
        <v>162</v>
      </c>
      <c r="CR34" s="25" t="s">
        <v>73</v>
      </c>
      <c r="CS34" s="25" t="s">
        <v>73</v>
      </c>
      <c r="CT34" s="26" t="s">
        <v>73</v>
      </c>
      <c r="CU34" s="27" t="s">
        <v>73</v>
      </c>
      <c r="CV34" s="27" t="s">
        <v>73</v>
      </c>
      <c r="CW34" s="27" t="s">
        <v>73</v>
      </c>
      <c r="CX34" s="9" t="str">
        <f t="shared" si="20"/>
        <v/>
      </c>
      <c r="CY34" s="9" t="str">
        <f t="shared" si="17"/>
        <v>A</v>
      </c>
      <c r="CZ34" s="9" t="str">
        <f t="shared" si="18"/>
        <v>ACTIVE</v>
      </c>
      <c r="DA34" s="1">
        <f t="shared" si="21"/>
        <v>35</v>
      </c>
      <c r="DB34" s="122" t="s">
        <v>566</v>
      </c>
      <c r="DC34" s="119" t="s">
        <v>163</v>
      </c>
    </row>
    <row r="35" spans="1:107" ht="16" x14ac:dyDescent="0.2">
      <c r="A35" s="6"/>
      <c r="B35" s="6" t="s">
        <v>71</v>
      </c>
      <c r="C35" s="6"/>
      <c r="D35" s="38" t="s">
        <v>164</v>
      </c>
      <c r="E35" s="19"/>
      <c r="F35" s="19"/>
      <c r="G35" s="20"/>
      <c r="H35" s="21"/>
      <c r="I35" s="21"/>
      <c r="J35" s="21"/>
      <c r="K35" s="21"/>
      <c r="L35" s="21"/>
      <c r="M35" s="21"/>
      <c r="N35" s="9" t="str">
        <f t="shared" ref="N35:N65" si="22">IF(AND(O35="",P35="ACTIVE"),"G","")</f>
        <v/>
      </c>
      <c r="O35" s="98" t="str">
        <f t="shared" ref="O35:O65" si="23">IF(AND(E35="",F35="",G35="",H35="",I35="",J35="",K35="",L35="",M35=""),"A","")</f>
        <v/>
      </c>
      <c r="P35" s="9" t="str">
        <f t="shared" ref="P35:P65" si="24">IF(COUNTIF(E35:M35,"")&gt;0,"ACTIVE","")</f>
        <v/>
      </c>
      <c r="Q35" s="104"/>
      <c r="R35" s="108"/>
      <c r="S35" s="100" t="s">
        <v>71</v>
      </c>
      <c r="T35" s="6"/>
      <c r="U35" s="38" t="s">
        <v>164</v>
      </c>
      <c r="V35" s="19"/>
      <c r="W35" s="21"/>
      <c r="X35" s="21"/>
      <c r="Y35" s="21"/>
      <c r="Z35" s="21"/>
      <c r="AA35" s="9" t="str">
        <f t="shared" ref="AA35:AA65" si="25">IF(AND(AB35="",AC35="ACTIVE"),"G","")</f>
        <v/>
      </c>
      <c r="AB35" s="9" t="str">
        <f t="shared" ref="AB35:AB65" si="26">IF(AND(V35="",W35="",X35="",Y35="",Z35=""),"A","")</f>
        <v/>
      </c>
      <c r="AC35" s="9" t="str">
        <f t="shared" si="19"/>
        <v/>
      </c>
      <c r="AD35" s="36"/>
      <c r="AE35" s="6"/>
      <c r="AF35" s="6" t="s">
        <v>71</v>
      </c>
      <c r="AG35" s="6"/>
      <c r="AH35" s="38" t="s">
        <v>164</v>
      </c>
      <c r="AI35" s="19"/>
      <c r="AJ35" s="20"/>
      <c r="AK35" s="21"/>
      <c r="AL35" s="21"/>
      <c r="AM35" s="21"/>
      <c r="AN35" s="21"/>
      <c r="AO35" s="21"/>
      <c r="AP35" s="21"/>
      <c r="AQ35" s="21"/>
      <c r="AR35" s="9" t="str">
        <f t="shared" ref="AR35:AR65" si="27">IF(AND(AS35="",AT35="ACTIVE"),"G","")</f>
        <v/>
      </c>
      <c r="AS35" s="9" t="str">
        <f t="shared" ref="AS35:AS65" si="28">IF(AND(AI35="",AJ35="",AK35="",AL35="",AM35="",AN35="",AO35="",AP35="",AQ35=""),"A","")</f>
        <v/>
      </c>
      <c r="AT35" s="9" t="str">
        <f t="shared" ref="AT35:AT65" si="29">IF(COUNTIF(AI35:AQ35,"")&gt;0,"ACTIVE","")</f>
        <v/>
      </c>
      <c r="AV35" s="6"/>
      <c r="AW35" s="6" t="s">
        <v>71</v>
      </c>
      <c r="AX35" s="6"/>
      <c r="AY35" s="38" t="s">
        <v>164</v>
      </c>
      <c r="AZ35" s="19"/>
      <c r="BA35" s="19"/>
      <c r="BB35" s="20"/>
      <c r="BC35" s="21"/>
      <c r="BD35" s="21"/>
      <c r="BE35" s="21"/>
      <c r="BF35" s="21"/>
      <c r="BG35" s="9" t="str">
        <f t="shared" ref="BG35:BG65" si="30">IF(AND(BH35="",BI35="ACTIVE"),"G","")</f>
        <v/>
      </c>
      <c r="BH35" s="9" t="str">
        <f t="shared" ref="BH35:BH65" si="31">IF(AND(AZ35="",BA35="",BB35="",BC35="",BD35="",BE35="",BF35=""),"A","")</f>
        <v/>
      </c>
      <c r="BI35" s="9" t="str">
        <f t="shared" ref="BI35:BI65" si="32">IF(COUNTIF(AX35:BF35,"")&gt;0,"ACTIVE","")</f>
        <v/>
      </c>
      <c r="BK35" s="6"/>
      <c r="BL35" s="6" t="s">
        <v>71</v>
      </c>
      <c r="BM35" s="6"/>
      <c r="BN35" s="38" t="s">
        <v>164</v>
      </c>
      <c r="BO35" s="19"/>
      <c r="BP35" s="19"/>
      <c r="BQ35" s="20"/>
      <c r="BR35" s="21"/>
      <c r="BS35" s="21"/>
      <c r="BT35" s="9" t="str">
        <f t="shared" ref="BT35:BT65" si="33">IF(AND(BU35="",BV35="ACTIVE"),"G","")</f>
        <v/>
      </c>
      <c r="BU35" s="9" t="str">
        <f t="shared" ref="BU35:BU65" si="34">IF(AND(BO35="",BP35="",BQ35="",BR35="",BS35=""),"A","")</f>
        <v/>
      </c>
      <c r="BV35" s="9" t="str">
        <f t="shared" ref="BV35:BV65" si="35">IF(COUNTIF(BO35:BS35,"")&gt;0,"ACTIVE","")</f>
        <v/>
      </c>
      <c r="BX35" s="6"/>
      <c r="BY35" s="6" t="s">
        <v>71</v>
      </c>
      <c r="BZ35" s="6"/>
      <c r="CA35" s="38" t="s">
        <v>164</v>
      </c>
      <c r="CB35" s="19"/>
      <c r="CC35" s="19"/>
      <c r="CD35" s="20"/>
      <c r="CE35" s="21"/>
      <c r="CF35" s="21"/>
      <c r="CG35" s="21"/>
      <c r="CH35" s="21"/>
      <c r="CI35" s="21"/>
      <c r="CJ35" s="9" t="str">
        <f t="shared" ref="CJ35:CJ65" si="36">IF(AND(CK35="",CL35="ACTIVE"),"G","")</f>
        <v/>
      </c>
      <c r="CK35" s="9" t="str">
        <f t="shared" ref="CK35:CK65" si="37">IF(AND(CB35="",CC35="",CD35="",CE35="",CF35="",CG35="",CH35="",CI35=""),"A","")</f>
        <v/>
      </c>
      <c r="CL35" s="9" t="str">
        <f t="shared" ref="CL35:CL65" si="38">IF(COUNTIF(CB35:CI35,"")&gt;0,"ACTIVE","")</f>
        <v/>
      </c>
      <c r="CN35" s="6"/>
      <c r="CO35" s="6" t="s">
        <v>71</v>
      </c>
      <c r="CP35" s="6"/>
      <c r="CQ35" s="15" t="s">
        <v>164</v>
      </c>
      <c r="CR35" s="19"/>
      <c r="CS35" s="19" t="s">
        <v>73</v>
      </c>
      <c r="CT35" s="20"/>
      <c r="CU35" s="21"/>
      <c r="CV35" s="21"/>
      <c r="CW35" s="21"/>
      <c r="CX35" s="9" t="str">
        <f t="shared" ref="CX35:CX65" si="39">IF(AND(CY35="",CZ35="ACTIVE"),"G","")</f>
        <v>G</v>
      </c>
      <c r="CY35" s="9" t="str">
        <f t="shared" ref="CY35:CY65" si="40">IF(AND(CR35="",CS35="",CT35="",CU35="",CV35="",CW35=""),"A","")</f>
        <v/>
      </c>
      <c r="CZ35" s="9" t="str">
        <f t="shared" ref="CZ35:CZ65" si="41">IF(COUNTIF(CR35:CW35,"")&gt;0,"ACTIVE","")</f>
        <v>ACTIVE</v>
      </c>
      <c r="DA35" s="1">
        <f t="shared" si="21"/>
        <v>1</v>
      </c>
      <c r="DB35" s="122" t="s">
        <v>565</v>
      </c>
      <c r="DC35" s="117" t="s">
        <v>166</v>
      </c>
    </row>
    <row r="36" spans="1:107" ht="16" x14ac:dyDescent="0.2">
      <c r="A36" s="12" t="s">
        <v>71</v>
      </c>
      <c r="B36" s="12"/>
      <c r="C36" s="12" t="s">
        <v>71</v>
      </c>
      <c r="D36" s="14" t="s">
        <v>167</v>
      </c>
      <c r="E36" s="25" t="s">
        <v>73</v>
      </c>
      <c r="F36" s="25" t="s">
        <v>73</v>
      </c>
      <c r="G36" s="26" t="s">
        <v>73</v>
      </c>
      <c r="H36" s="27" t="s">
        <v>73</v>
      </c>
      <c r="I36" s="27" t="s">
        <v>73</v>
      </c>
      <c r="J36" s="27" t="s">
        <v>73</v>
      </c>
      <c r="K36" s="27" t="s">
        <v>73</v>
      </c>
      <c r="L36" s="27" t="s">
        <v>73</v>
      </c>
      <c r="M36" s="27" t="s">
        <v>73</v>
      </c>
      <c r="N36" s="9" t="str">
        <f t="shared" si="22"/>
        <v/>
      </c>
      <c r="O36" s="98" t="str">
        <f t="shared" si="23"/>
        <v>A</v>
      </c>
      <c r="P36" s="9" t="str">
        <f t="shared" si="24"/>
        <v>ACTIVE</v>
      </c>
      <c r="Q36" s="104"/>
      <c r="R36" s="109" t="s">
        <v>71</v>
      </c>
      <c r="S36" s="101"/>
      <c r="T36" s="12" t="s">
        <v>71</v>
      </c>
      <c r="U36" s="14" t="s">
        <v>167</v>
      </c>
      <c r="V36" s="25" t="s">
        <v>73</v>
      </c>
      <c r="W36" s="27" t="s">
        <v>73</v>
      </c>
      <c r="X36" s="27" t="s">
        <v>73</v>
      </c>
      <c r="Y36" s="27" t="s">
        <v>73</v>
      </c>
      <c r="Z36" s="27" t="s">
        <v>73</v>
      </c>
      <c r="AA36" s="9" t="str">
        <f t="shared" si="25"/>
        <v/>
      </c>
      <c r="AB36" s="9" t="str">
        <f t="shared" si="26"/>
        <v>A</v>
      </c>
      <c r="AC36" s="9" t="str">
        <f t="shared" si="19"/>
        <v>ACTIVE</v>
      </c>
      <c r="AD36" s="36"/>
      <c r="AE36" s="12" t="s">
        <v>71</v>
      </c>
      <c r="AF36" s="12"/>
      <c r="AG36" s="12" t="s">
        <v>71</v>
      </c>
      <c r="AH36" s="40" t="s">
        <v>167</v>
      </c>
      <c r="AI36" s="25"/>
      <c r="AJ36" s="26"/>
      <c r="AK36" s="27"/>
      <c r="AL36" s="27"/>
      <c r="AM36" s="27"/>
      <c r="AN36" s="27"/>
      <c r="AO36" s="27"/>
      <c r="AP36" s="27"/>
      <c r="AQ36" s="27"/>
      <c r="AR36" s="9" t="str">
        <f t="shared" si="27"/>
        <v/>
      </c>
      <c r="AS36" s="9" t="str">
        <f t="shared" si="28"/>
        <v/>
      </c>
      <c r="AT36" s="9" t="str">
        <f t="shared" si="29"/>
        <v/>
      </c>
      <c r="AV36" s="12" t="s">
        <v>71</v>
      </c>
      <c r="AW36" s="12"/>
      <c r="AX36" s="12" t="s">
        <v>71</v>
      </c>
      <c r="AY36" s="14" t="s">
        <v>167</v>
      </c>
      <c r="AZ36" s="25" t="s">
        <v>73</v>
      </c>
      <c r="BA36" s="25" t="s">
        <v>73</v>
      </c>
      <c r="BB36" s="26" t="s">
        <v>73</v>
      </c>
      <c r="BC36" s="27" t="s">
        <v>73</v>
      </c>
      <c r="BD36" s="27" t="s">
        <v>73</v>
      </c>
      <c r="BE36" s="27" t="s">
        <v>73</v>
      </c>
      <c r="BF36" s="27" t="s">
        <v>73</v>
      </c>
      <c r="BG36" s="9" t="str">
        <f t="shared" si="30"/>
        <v/>
      </c>
      <c r="BH36" s="9" t="str">
        <f t="shared" si="31"/>
        <v>A</v>
      </c>
      <c r="BI36" s="9" t="str">
        <f t="shared" si="32"/>
        <v>ACTIVE</v>
      </c>
      <c r="BK36" s="12" t="s">
        <v>71</v>
      </c>
      <c r="BL36" s="12"/>
      <c r="BM36" s="12" t="s">
        <v>71</v>
      </c>
      <c r="BN36" s="40" t="s">
        <v>167</v>
      </c>
      <c r="BO36" s="25"/>
      <c r="BP36" s="25"/>
      <c r="BQ36" s="26"/>
      <c r="BR36" s="27"/>
      <c r="BS36" s="27"/>
      <c r="BT36" s="9" t="str">
        <f t="shared" si="33"/>
        <v/>
      </c>
      <c r="BU36" s="9" t="str">
        <f t="shared" si="34"/>
        <v/>
      </c>
      <c r="BV36" s="9" t="str">
        <f t="shared" si="35"/>
        <v/>
      </c>
      <c r="BX36" s="12" t="s">
        <v>71</v>
      </c>
      <c r="BY36" s="12"/>
      <c r="BZ36" s="12" t="s">
        <v>71</v>
      </c>
      <c r="CA36" s="14" t="s">
        <v>167</v>
      </c>
      <c r="CB36" s="25" t="s">
        <v>73</v>
      </c>
      <c r="CC36" s="25" t="s">
        <v>73</v>
      </c>
      <c r="CD36" s="26" t="s">
        <v>73</v>
      </c>
      <c r="CE36" s="27" t="s">
        <v>73</v>
      </c>
      <c r="CF36" s="27" t="s">
        <v>73</v>
      </c>
      <c r="CG36" s="27" t="s">
        <v>73</v>
      </c>
      <c r="CH36" s="27" t="s">
        <v>73</v>
      </c>
      <c r="CI36" s="27" t="s">
        <v>73</v>
      </c>
      <c r="CJ36" s="9" t="str">
        <f t="shared" si="36"/>
        <v/>
      </c>
      <c r="CK36" s="9" t="str">
        <f t="shared" si="37"/>
        <v>A</v>
      </c>
      <c r="CL36" s="9" t="str">
        <f t="shared" si="38"/>
        <v>ACTIVE</v>
      </c>
      <c r="CN36" s="12" t="s">
        <v>71</v>
      </c>
      <c r="CO36" s="12"/>
      <c r="CP36" s="12" t="s">
        <v>71</v>
      </c>
      <c r="CQ36" s="14" t="s">
        <v>167</v>
      </c>
      <c r="CR36" s="25" t="s">
        <v>73</v>
      </c>
      <c r="CS36" s="25" t="s">
        <v>73</v>
      </c>
      <c r="CT36" s="26" t="s">
        <v>73</v>
      </c>
      <c r="CU36" s="27" t="s">
        <v>73</v>
      </c>
      <c r="CV36" s="27" t="s">
        <v>73</v>
      </c>
      <c r="CW36" s="27" t="s">
        <v>73</v>
      </c>
      <c r="CX36" s="9" t="str">
        <f t="shared" si="39"/>
        <v/>
      </c>
      <c r="CY36" s="9" t="str">
        <f t="shared" si="40"/>
        <v>A</v>
      </c>
      <c r="CZ36" s="9" t="str">
        <f t="shared" si="41"/>
        <v>ACTIVE</v>
      </c>
      <c r="DA36" s="1">
        <f t="shared" si="21"/>
        <v>35</v>
      </c>
      <c r="DB36" s="122" t="s">
        <v>562</v>
      </c>
      <c r="DC36" s="117" t="s">
        <v>169</v>
      </c>
    </row>
    <row r="37" spans="1:107" ht="16" x14ac:dyDescent="0.2">
      <c r="A37" s="12" t="s">
        <v>71</v>
      </c>
      <c r="B37" s="12"/>
      <c r="C37" s="12"/>
      <c r="D37" s="40" t="s">
        <v>167</v>
      </c>
      <c r="E37" s="25"/>
      <c r="F37" s="25"/>
      <c r="G37" s="26"/>
      <c r="H37" s="27"/>
      <c r="I37" s="27"/>
      <c r="J37" s="27"/>
      <c r="K37" s="27"/>
      <c r="L37" s="27"/>
      <c r="M37" s="27"/>
      <c r="N37" s="9" t="str">
        <f t="shared" si="22"/>
        <v/>
      </c>
      <c r="O37" s="98" t="str">
        <f t="shared" si="23"/>
        <v/>
      </c>
      <c r="P37" s="9" t="str">
        <f t="shared" si="24"/>
        <v/>
      </c>
      <c r="Q37" s="104"/>
      <c r="R37" s="109" t="s">
        <v>71</v>
      </c>
      <c r="S37" s="101"/>
      <c r="T37" s="12"/>
      <c r="U37" s="40" t="s">
        <v>167</v>
      </c>
      <c r="V37" s="25"/>
      <c r="W37" s="27"/>
      <c r="X37" s="27"/>
      <c r="Y37" s="27"/>
      <c r="Z37" s="27"/>
      <c r="AA37" s="9" t="str">
        <f t="shared" si="25"/>
        <v/>
      </c>
      <c r="AB37" s="9" t="str">
        <f t="shared" si="26"/>
        <v/>
      </c>
      <c r="AC37" s="9" t="str">
        <f t="shared" si="19"/>
        <v/>
      </c>
      <c r="AD37" s="36"/>
      <c r="AE37" s="12" t="s">
        <v>71</v>
      </c>
      <c r="AF37" s="12"/>
      <c r="AG37" s="12"/>
      <c r="AH37" s="46" t="s">
        <v>167</v>
      </c>
      <c r="AI37" s="25" t="s">
        <v>73</v>
      </c>
      <c r="AJ37" s="26" t="s">
        <v>73</v>
      </c>
      <c r="AK37" s="27" t="s">
        <v>73</v>
      </c>
      <c r="AL37" s="27" t="s">
        <v>73</v>
      </c>
      <c r="AM37" s="27" t="s">
        <v>73</v>
      </c>
      <c r="AN37" s="27" t="s">
        <v>73</v>
      </c>
      <c r="AO37" s="27" t="s">
        <v>73</v>
      </c>
      <c r="AP37" s="27" t="s">
        <v>73</v>
      </c>
      <c r="AQ37" s="27" t="s">
        <v>73</v>
      </c>
      <c r="AR37" s="9" t="str">
        <f t="shared" si="27"/>
        <v/>
      </c>
      <c r="AS37" s="9" t="str">
        <f t="shared" si="28"/>
        <v>A</v>
      </c>
      <c r="AT37" s="9" t="str">
        <f t="shared" si="29"/>
        <v>ACTIVE</v>
      </c>
      <c r="AV37" s="12" t="s">
        <v>71</v>
      </c>
      <c r="AW37" s="12"/>
      <c r="AX37" s="12"/>
      <c r="AY37" s="40" t="s">
        <v>167</v>
      </c>
      <c r="AZ37" s="25"/>
      <c r="BA37" s="25"/>
      <c r="BB37" s="26"/>
      <c r="BC37" s="27"/>
      <c r="BD37" s="27"/>
      <c r="BE37" s="27"/>
      <c r="BF37" s="27"/>
      <c r="BG37" s="9" t="str">
        <f t="shared" si="30"/>
        <v/>
      </c>
      <c r="BH37" s="9" t="str">
        <f t="shared" si="31"/>
        <v/>
      </c>
      <c r="BI37" s="9" t="str">
        <f t="shared" si="32"/>
        <v/>
      </c>
      <c r="BK37" s="12" t="s">
        <v>71</v>
      </c>
      <c r="BL37" s="12"/>
      <c r="BM37" s="12"/>
      <c r="BN37" s="14" t="s">
        <v>167</v>
      </c>
      <c r="BO37" s="25" t="s">
        <v>73</v>
      </c>
      <c r="BP37" s="25" t="s">
        <v>73</v>
      </c>
      <c r="BQ37" s="26" t="s">
        <v>73</v>
      </c>
      <c r="BR37" s="27" t="s">
        <v>73</v>
      </c>
      <c r="BS37" s="27" t="s">
        <v>73</v>
      </c>
      <c r="BT37" s="9" t="str">
        <f t="shared" si="33"/>
        <v/>
      </c>
      <c r="BU37" s="9" t="str">
        <f t="shared" si="34"/>
        <v>A</v>
      </c>
      <c r="BV37" s="9" t="str">
        <f t="shared" si="35"/>
        <v>ACTIVE</v>
      </c>
      <c r="BX37" s="12" t="s">
        <v>71</v>
      </c>
      <c r="BY37" s="12"/>
      <c r="BZ37" s="12"/>
      <c r="CA37" s="40" t="s">
        <v>167</v>
      </c>
      <c r="CB37" s="25"/>
      <c r="CC37" s="25"/>
      <c r="CD37" s="26"/>
      <c r="CE37" s="27"/>
      <c r="CF37" s="27"/>
      <c r="CG37" s="27"/>
      <c r="CH37" s="27"/>
      <c r="CI37" s="27"/>
      <c r="CJ37" s="9" t="str">
        <f t="shared" si="36"/>
        <v/>
      </c>
      <c r="CK37" s="9" t="str">
        <f t="shared" si="37"/>
        <v/>
      </c>
      <c r="CL37" s="9" t="str">
        <f t="shared" si="38"/>
        <v/>
      </c>
      <c r="CN37" s="12" t="s">
        <v>71</v>
      </c>
      <c r="CO37" s="12"/>
      <c r="CP37" s="12"/>
      <c r="CQ37" s="40" t="s">
        <v>167</v>
      </c>
      <c r="CR37" s="25"/>
      <c r="CS37" s="25"/>
      <c r="CT37" s="26"/>
      <c r="CU37" s="27"/>
      <c r="CV37" s="27"/>
      <c r="CW37" s="27"/>
      <c r="CX37" s="9" t="str">
        <f t="shared" si="39"/>
        <v/>
      </c>
      <c r="CY37" s="9" t="str">
        <f t="shared" si="40"/>
        <v/>
      </c>
      <c r="CZ37" s="9" t="str">
        <f t="shared" si="41"/>
        <v/>
      </c>
      <c r="DA37" s="1">
        <f t="shared" si="21"/>
        <v>14</v>
      </c>
      <c r="DB37" s="122" t="s">
        <v>562</v>
      </c>
      <c r="DC37" s="117" t="s">
        <v>169</v>
      </c>
    </row>
    <row r="38" spans="1:107" ht="16" x14ac:dyDescent="0.2">
      <c r="A38" s="6" t="s">
        <v>71</v>
      </c>
      <c r="B38" s="6"/>
      <c r="C38" s="6"/>
      <c r="D38" s="45" t="s">
        <v>170</v>
      </c>
      <c r="E38" s="19"/>
      <c r="F38" s="21" t="s">
        <v>73</v>
      </c>
      <c r="G38" s="20"/>
      <c r="H38" s="21" t="s">
        <v>73</v>
      </c>
      <c r="I38" s="21" t="s">
        <v>73</v>
      </c>
      <c r="J38" s="21"/>
      <c r="K38" s="21"/>
      <c r="L38" s="21" t="s">
        <v>73</v>
      </c>
      <c r="M38" s="21"/>
      <c r="N38" s="9" t="str">
        <f t="shared" si="22"/>
        <v>G</v>
      </c>
      <c r="O38" s="98" t="str">
        <f t="shared" si="23"/>
        <v/>
      </c>
      <c r="P38" s="9" t="str">
        <f t="shared" si="24"/>
        <v>ACTIVE</v>
      </c>
      <c r="Q38" s="104"/>
      <c r="R38" s="108" t="s">
        <v>71</v>
      </c>
      <c r="S38" s="100"/>
      <c r="T38" s="6"/>
      <c r="U38" s="45" t="s">
        <v>170</v>
      </c>
      <c r="V38" s="19"/>
      <c r="W38" s="21"/>
      <c r="X38" s="21"/>
      <c r="Y38" s="21"/>
      <c r="Z38" s="75" t="s">
        <v>73</v>
      </c>
      <c r="AA38" s="9" t="str">
        <f t="shared" si="25"/>
        <v>G</v>
      </c>
      <c r="AB38" s="9" t="str">
        <f t="shared" si="26"/>
        <v/>
      </c>
      <c r="AC38" s="9" t="str">
        <f t="shared" si="19"/>
        <v>ACTIVE</v>
      </c>
      <c r="AD38" s="36"/>
      <c r="AE38" s="6" t="s">
        <v>71</v>
      </c>
      <c r="AF38" s="6"/>
      <c r="AG38" s="6"/>
      <c r="AH38" s="90" t="s">
        <v>170</v>
      </c>
      <c r="AI38" s="51"/>
      <c r="AJ38" s="52"/>
      <c r="AK38" s="53"/>
      <c r="AL38" s="53"/>
      <c r="AM38" s="53"/>
      <c r="AN38" s="53"/>
      <c r="AO38" s="53"/>
      <c r="AP38" s="53"/>
      <c r="AQ38" s="53"/>
      <c r="AR38" s="9" t="str">
        <f t="shared" si="27"/>
        <v/>
      </c>
      <c r="AS38" s="9" t="str">
        <f t="shared" si="28"/>
        <v/>
      </c>
      <c r="AT38" s="9" t="str">
        <f t="shared" si="29"/>
        <v/>
      </c>
      <c r="AV38" s="6" t="s">
        <v>71</v>
      </c>
      <c r="AW38" s="6"/>
      <c r="AX38" s="6"/>
      <c r="AY38" s="45" t="s">
        <v>170</v>
      </c>
      <c r="AZ38" s="19"/>
      <c r="BA38" s="19"/>
      <c r="BB38" s="20"/>
      <c r="BC38" s="21"/>
      <c r="BD38" s="21" t="s">
        <v>73</v>
      </c>
      <c r="BE38" s="21"/>
      <c r="BF38" s="21"/>
      <c r="BG38" s="9" t="str">
        <f t="shared" si="30"/>
        <v>G</v>
      </c>
      <c r="BH38" s="9" t="str">
        <f t="shared" si="31"/>
        <v/>
      </c>
      <c r="BI38" s="9" t="str">
        <f t="shared" si="32"/>
        <v>ACTIVE</v>
      </c>
      <c r="BK38" s="6" t="s">
        <v>71</v>
      </c>
      <c r="BL38" s="6"/>
      <c r="BM38" s="6"/>
      <c r="BN38" s="90" t="s">
        <v>170</v>
      </c>
      <c r="BO38" s="19"/>
      <c r="BP38" s="19"/>
      <c r="BQ38" s="20"/>
      <c r="BR38" s="21"/>
      <c r="BS38" s="21"/>
      <c r="BT38" s="9" t="str">
        <f t="shared" si="33"/>
        <v/>
      </c>
      <c r="BU38" s="9" t="str">
        <f t="shared" si="34"/>
        <v/>
      </c>
      <c r="BV38" s="9" t="str">
        <f t="shared" si="35"/>
        <v/>
      </c>
      <c r="BX38" s="6" t="s">
        <v>71</v>
      </c>
      <c r="BY38" s="6"/>
      <c r="BZ38" s="6"/>
      <c r="CA38" s="45" t="s">
        <v>170</v>
      </c>
      <c r="CB38" s="19" t="s">
        <v>73</v>
      </c>
      <c r="CC38" s="19" t="s">
        <v>73</v>
      </c>
      <c r="CD38" s="19" t="s">
        <v>73</v>
      </c>
      <c r="CE38" s="19" t="s">
        <v>73</v>
      </c>
      <c r="CF38" s="19" t="s">
        <v>73</v>
      </c>
      <c r="CG38" s="19" t="s">
        <v>73</v>
      </c>
      <c r="CH38" s="19" t="s">
        <v>73</v>
      </c>
      <c r="CI38" s="21"/>
      <c r="CJ38" s="9" t="str">
        <f t="shared" si="36"/>
        <v>G</v>
      </c>
      <c r="CK38" s="9" t="str">
        <f t="shared" si="37"/>
        <v/>
      </c>
      <c r="CL38" s="9" t="str">
        <f t="shared" si="38"/>
        <v>ACTIVE</v>
      </c>
      <c r="CN38" s="6" t="s">
        <v>71</v>
      </c>
      <c r="CO38" s="6"/>
      <c r="CP38" s="6"/>
      <c r="CQ38" s="90" t="s">
        <v>170</v>
      </c>
      <c r="CR38" s="19"/>
      <c r="CS38" s="19"/>
      <c r="CT38" s="20"/>
      <c r="CU38" s="21"/>
      <c r="CV38" s="21"/>
      <c r="CW38" s="21"/>
      <c r="CX38" s="9" t="str">
        <f t="shared" si="39"/>
        <v/>
      </c>
      <c r="CY38" s="9" t="str">
        <f t="shared" si="40"/>
        <v/>
      </c>
      <c r="CZ38" s="9" t="str">
        <f t="shared" si="41"/>
        <v/>
      </c>
      <c r="DA38" s="1">
        <f t="shared" si="21"/>
        <v>13</v>
      </c>
      <c r="DB38" s="122" t="s">
        <v>563</v>
      </c>
      <c r="DC38" s="118" t="s">
        <v>172</v>
      </c>
    </row>
    <row r="39" spans="1:107" ht="16" x14ac:dyDescent="0.2">
      <c r="A39" s="6"/>
      <c r="B39" s="6"/>
      <c r="C39" s="6" t="s">
        <v>71</v>
      </c>
      <c r="D39" s="40" t="s">
        <v>173</v>
      </c>
      <c r="E39" s="25"/>
      <c r="F39" s="25"/>
      <c r="G39" s="26"/>
      <c r="H39" s="27"/>
      <c r="I39" s="27"/>
      <c r="J39" s="27"/>
      <c r="K39" s="27"/>
      <c r="L39" s="27"/>
      <c r="M39" s="27"/>
      <c r="N39" s="9" t="str">
        <f t="shared" si="22"/>
        <v/>
      </c>
      <c r="O39" s="98" t="str">
        <f t="shared" si="23"/>
        <v/>
      </c>
      <c r="P39" s="9" t="str">
        <f t="shared" si="24"/>
        <v/>
      </c>
      <c r="Q39" s="104"/>
      <c r="R39" s="108"/>
      <c r="S39" s="100"/>
      <c r="T39" s="6" t="s">
        <v>71</v>
      </c>
      <c r="U39" s="40" t="s">
        <v>173</v>
      </c>
      <c r="V39" s="25"/>
      <c r="W39" s="27"/>
      <c r="X39" s="27"/>
      <c r="Y39" s="27"/>
      <c r="Z39" s="27"/>
      <c r="AA39" s="9" t="str">
        <f t="shared" si="25"/>
        <v/>
      </c>
      <c r="AB39" s="9" t="str">
        <f t="shared" si="26"/>
        <v/>
      </c>
      <c r="AC39" s="9" t="str">
        <f t="shared" si="19"/>
        <v/>
      </c>
      <c r="AD39" s="36"/>
      <c r="AE39" s="6"/>
      <c r="AF39" s="6"/>
      <c r="AG39" s="6" t="s">
        <v>71</v>
      </c>
      <c r="AH39" s="40" t="s">
        <v>173</v>
      </c>
      <c r="AI39" s="27"/>
      <c r="AJ39" s="27"/>
      <c r="AK39" s="27"/>
      <c r="AL39" s="27"/>
      <c r="AM39" s="27"/>
      <c r="AN39" s="27"/>
      <c r="AO39" s="27"/>
      <c r="AP39" s="27"/>
      <c r="AQ39" s="27"/>
      <c r="AR39" s="9" t="str">
        <f t="shared" si="27"/>
        <v/>
      </c>
      <c r="AS39" s="9" t="str">
        <f t="shared" si="28"/>
        <v/>
      </c>
      <c r="AT39" s="9" t="str">
        <f t="shared" si="29"/>
        <v/>
      </c>
      <c r="AV39" s="6"/>
      <c r="AW39" s="6"/>
      <c r="AX39" s="6" t="s">
        <v>71</v>
      </c>
      <c r="AY39" s="46" t="s">
        <v>173</v>
      </c>
      <c r="AZ39" s="25" t="s">
        <v>73</v>
      </c>
      <c r="BA39" s="25" t="s">
        <v>73</v>
      </c>
      <c r="BB39" s="26" t="s">
        <v>73</v>
      </c>
      <c r="BC39" s="27" t="s">
        <v>73</v>
      </c>
      <c r="BD39" s="27" t="s">
        <v>73</v>
      </c>
      <c r="BE39" s="27" t="s">
        <v>73</v>
      </c>
      <c r="BF39" s="27" t="s">
        <v>73</v>
      </c>
      <c r="BG39" s="9" t="str">
        <f t="shared" si="30"/>
        <v/>
      </c>
      <c r="BH39" s="9" t="str">
        <f t="shared" si="31"/>
        <v>A</v>
      </c>
      <c r="BI39" s="9" t="str">
        <f t="shared" si="32"/>
        <v>ACTIVE</v>
      </c>
      <c r="BK39" s="6"/>
      <c r="BL39" s="6"/>
      <c r="BM39" s="6" t="s">
        <v>71</v>
      </c>
      <c r="BN39" s="40" t="s">
        <v>173</v>
      </c>
      <c r="BO39" s="25"/>
      <c r="BP39" s="25"/>
      <c r="BQ39" s="26"/>
      <c r="BR39" s="27"/>
      <c r="BS39" s="27"/>
      <c r="BT39" s="9" t="str">
        <f t="shared" si="33"/>
        <v/>
      </c>
      <c r="BU39" s="9" t="str">
        <f t="shared" si="34"/>
        <v/>
      </c>
      <c r="BV39" s="9" t="str">
        <f t="shared" si="35"/>
        <v/>
      </c>
      <c r="BX39" s="6"/>
      <c r="BY39" s="6"/>
      <c r="BZ39" s="6" t="s">
        <v>71</v>
      </c>
      <c r="CA39" s="40" t="s">
        <v>173</v>
      </c>
      <c r="CB39" s="25"/>
      <c r="CC39" s="25"/>
      <c r="CD39" s="26"/>
      <c r="CE39" s="27"/>
      <c r="CF39" s="27"/>
      <c r="CG39" s="27"/>
      <c r="CH39" s="27"/>
      <c r="CI39" s="27"/>
      <c r="CJ39" s="9" t="str">
        <f t="shared" si="36"/>
        <v/>
      </c>
      <c r="CK39" s="9" t="str">
        <f t="shared" si="37"/>
        <v/>
      </c>
      <c r="CL39" s="9" t="str">
        <f t="shared" si="38"/>
        <v/>
      </c>
      <c r="CN39" s="6"/>
      <c r="CO39" s="6"/>
      <c r="CP39" s="6" t="s">
        <v>71</v>
      </c>
      <c r="CQ39" s="14" t="s">
        <v>173</v>
      </c>
      <c r="CR39" s="25" t="s">
        <v>73</v>
      </c>
      <c r="CS39" s="25" t="s">
        <v>73</v>
      </c>
      <c r="CT39" s="26" t="s">
        <v>73</v>
      </c>
      <c r="CU39" s="27" t="s">
        <v>73</v>
      </c>
      <c r="CV39" s="27" t="s">
        <v>73</v>
      </c>
      <c r="CW39" s="27" t="s">
        <v>73</v>
      </c>
      <c r="CX39" s="9" t="str">
        <f t="shared" si="39"/>
        <v/>
      </c>
      <c r="CY39" s="9" t="str">
        <f t="shared" si="40"/>
        <v>A</v>
      </c>
      <c r="CZ39" s="9" t="str">
        <f t="shared" si="41"/>
        <v>ACTIVE</v>
      </c>
      <c r="DA39" s="1">
        <f t="shared" si="21"/>
        <v>13</v>
      </c>
      <c r="DB39" s="122" t="s">
        <v>525</v>
      </c>
      <c r="DC39" s="117" t="s">
        <v>175</v>
      </c>
    </row>
    <row r="40" spans="1:107" ht="16" x14ac:dyDescent="0.2">
      <c r="A40" s="6"/>
      <c r="B40" s="6" t="s">
        <v>71</v>
      </c>
      <c r="C40" s="6"/>
      <c r="D40" s="15" t="s">
        <v>176</v>
      </c>
      <c r="E40" s="19"/>
      <c r="F40" s="19"/>
      <c r="G40" s="20"/>
      <c r="H40" s="21"/>
      <c r="I40" s="23"/>
      <c r="J40" s="21"/>
      <c r="K40" s="23"/>
      <c r="L40" s="21" t="s">
        <v>73</v>
      </c>
      <c r="M40" s="23"/>
      <c r="N40" s="9" t="str">
        <f t="shared" si="22"/>
        <v>G</v>
      </c>
      <c r="O40" s="98" t="str">
        <f t="shared" si="23"/>
        <v/>
      </c>
      <c r="P40" s="9" t="str">
        <f t="shared" si="24"/>
        <v>ACTIVE</v>
      </c>
      <c r="Q40" s="104"/>
      <c r="R40" s="108"/>
      <c r="S40" s="100" t="s">
        <v>71</v>
      </c>
      <c r="T40" s="6"/>
      <c r="U40" s="38" t="s">
        <v>176</v>
      </c>
      <c r="V40" s="19"/>
      <c r="W40" s="23"/>
      <c r="X40" s="21"/>
      <c r="Y40" s="21"/>
      <c r="Z40" s="21"/>
      <c r="AA40" s="9" t="str">
        <f t="shared" si="25"/>
        <v/>
      </c>
      <c r="AB40" s="9" t="str">
        <f t="shared" si="26"/>
        <v/>
      </c>
      <c r="AC40" s="9" t="str">
        <f t="shared" si="19"/>
        <v/>
      </c>
      <c r="AD40" s="36"/>
      <c r="AE40" s="6"/>
      <c r="AF40" s="6" t="s">
        <v>71</v>
      </c>
      <c r="AG40" s="6"/>
      <c r="AH40" s="38" t="s">
        <v>176</v>
      </c>
      <c r="AI40" s="21"/>
      <c r="AJ40" s="21"/>
      <c r="AK40" s="21"/>
      <c r="AL40" s="21"/>
      <c r="AM40" s="23"/>
      <c r="AN40" s="23"/>
      <c r="AO40" s="23"/>
      <c r="AP40" s="23"/>
      <c r="AQ40" s="23"/>
      <c r="AR40" s="9" t="str">
        <f t="shared" si="27"/>
        <v/>
      </c>
      <c r="AS40" s="9" t="str">
        <f t="shared" si="28"/>
        <v/>
      </c>
      <c r="AT40" s="9" t="str">
        <f t="shared" si="29"/>
        <v/>
      </c>
      <c r="AV40" s="6"/>
      <c r="AW40" s="6" t="s">
        <v>71</v>
      </c>
      <c r="AX40" s="6"/>
      <c r="AY40" s="15" t="s">
        <v>176</v>
      </c>
      <c r="AZ40" s="19"/>
      <c r="BA40" s="19"/>
      <c r="BB40" s="20"/>
      <c r="BC40" s="21"/>
      <c r="BD40" s="23" t="s">
        <v>73</v>
      </c>
      <c r="BE40" s="21"/>
      <c r="BF40" s="23"/>
      <c r="BG40" s="9" t="str">
        <f t="shared" si="30"/>
        <v>G</v>
      </c>
      <c r="BH40" s="9" t="str">
        <f t="shared" si="31"/>
        <v/>
      </c>
      <c r="BI40" s="9" t="str">
        <f t="shared" si="32"/>
        <v>ACTIVE</v>
      </c>
      <c r="BK40" s="6"/>
      <c r="BL40" s="6" t="s">
        <v>71</v>
      </c>
      <c r="BM40" s="6"/>
      <c r="BN40" s="38" t="s">
        <v>176</v>
      </c>
      <c r="BO40" s="19"/>
      <c r="BP40" s="19"/>
      <c r="BQ40" s="20"/>
      <c r="BR40" s="21"/>
      <c r="BS40" s="23"/>
      <c r="BT40" s="9" t="str">
        <f t="shared" si="33"/>
        <v/>
      </c>
      <c r="BU40" s="9" t="str">
        <f t="shared" si="34"/>
        <v/>
      </c>
      <c r="BV40" s="9" t="str">
        <f t="shared" si="35"/>
        <v/>
      </c>
      <c r="BX40" s="6"/>
      <c r="BY40" s="6" t="s">
        <v>71</v>
      </c>
      <c r="BZ40" s="6"/>
      <c r="CA40" s="38" t="s">
        <v>176</v>
      </c>
      <c r="CB40" s="19"/>
      <c r="CC40" s="19"/>
      <c r="CD40" s="20"/>
      <c r="CE40" s="21"/>
      <c r="CF40" s="23"/>
      <c r="CG40" s="21"/>
      <c r="CH40" s="23"/>
      <c r="CI40" s="21"/>
      <c r="CJ40" s="9" t="str">
        <f t="shared" si="36"/>
        <v/>
      </c>
      <c r="CK40" s="9" t="str">
        <f t="shared" si="37"/>
        <v/>
      </c>
      <c r="CL40" s="9" t="str">
        <f t="shared" si="38"/>
        <v/>
      </c>
      <c r="CN40" s="6"/>
      <c r="CO40" s="6" t="s">
        <v>71</v>
      </c>
      <c r="CP40" s="6"/>
      <c r="CQ40" s="38" t="s">
        <v>176</v>
      </c>
      <c r="CR40" s="19"/>
      <c r="CS40" s="19"/>
      <c r="CT40" s="20"/>
      <c r="CU40" s="21"/>
      <c r="CV40" s="23"/>
      <c r="CW40" s="21"/>
      <c r="CX40" s="9" t="str">
        <f t="shared" si="39"/>
        <v/>
      </c>
      <c r="CY40" s="9" t="str">
        <f t="shared" si="40"/>
        <v/>
      </c>
      <c r="CZ40" s="9" t="str">
        <f t="shared" si="41"/>
        <v/>
      </c>
      <c r="DA40" s="1">
        <f t="shared" si="21"/>
        <v>2</v>
      </c>
      <c r="DB40" s="122" t="s">
        <v>559</v>
      </c>
      <c r="DC40" s="117" t="s">
        <v>178</v>
      </c>
    </row>
    <row r="41" spans="1:107" ht="16" x14ac:dyDescent="0.2">
      <c r="A41" s="6"/>
      <c r="B41" s="6"/>
      <c r="C41" s="6" t="s">
        <v>71</v>
      </c>
      <c r="D41" s="14" t="s">
        <v>179</v>
      </c>
      <c r="E41" s="25" t="s">
        <v>73</v>
      </c>
      <c r="F41" s="25" t="s">
        <v>73</v>
      </c>
      <c r="G41" s="26" t="s">
        <v>73</v>
      </c>
      <c r="H41" s="27" t="s">
        <v>73</v>
      </c>
      <c r="I41" s="27" t="s">
        <v>73</v>
      </c>
      <c r="J41" s="27" t="s">
        <v>73</v>
      </c>
      <c r="K41" s="27" t="s">
        <v>73</v>
      </c>
      <c r="L41" s="27" t="s">
        <v>73</v>
      </c>
      <c r="M41" s="27" t="s">
        <v>73</v>
      </c>
      <c r="N41" s="9" t="str">
        <f t="shared" si="22"/>
        <v/>
      </c>
      <c r="O41" s="98" t="str">
        <f t="shared" si="23"/>
        <v>A</v>
      </c>
      <c r="P41" s="9" t="str">
        <f t="shared" si="24"/>
        <v>ACTIVE</v>
      </c>
      <c r="Q41" s="104"/>
      <c r="R41" s="108"/>
      <c r="S41" s="100"/>
      <c r="T41" s="6" t="s">
        <v>71</v>
      </c>
      <c r="U41" s="14" t="s">
        <v>179</v>
      </c>
      <c r="V41" s="25" t="s">
        <v>73</v>
      </c>
      <c r="W41" s="27" t="s">
        <v>73</v>
      </c>
      <c r="X41" s="27" t="s">
        <v>73</v>
      </c>
      <c r="Y41" s="27" t="s">
        <v>73</v>
      </c>
      <c r="Z41" s="27" t="s">
        <v>73</v>
      </c>
      <c r="AA41" s="9" t="str">
        <f t="shared" si="25"/>
        <v/>
      </c>
      <c r="AB41" s="9" t="str">
        <f t="shared" si="26"/>
        <v>A</v>
      </c>
      <c r="AC41" s="9" t="str">
        <f t="shared" si="19"/>
        <v>ACTIVE</v>
      </c>
      <c r="AD41" s="36"/>
      <c r="AE41" s="6"/>
      <c r="AF41" s="6"/>
      <c r="AG41" s="6" t="s">
        <v>71</v>
      </c>
      <c r="AH41" s="46" t="s">
        <v>179</v>
      </c>
      <c r="AI41" s="27" t="s">
        <v>73</v>
      </c>
      <c r="AJ41" s="27" t="s">
        <v>73</v>
      </c>
      <c r="AK41" s="27" t="s">
        <v>73</v>
      </c>
      <c r="AL41" s="27" t="s">
        <v>73</v>
      </c>
      <c r="AM41" s="27" t="s">
        <v>73</v>
      </c>
      <c r="AN41" s="27" t="s">
        <v>73</v>
      </c>
      <c r="AO41" s="27" t="s">
        <v>73</v>
      </c>
      <c r="AP41" s="27" t="s">
        <v>73</v>
      </c>
      <c r="AQ41" s="27" t="s">
        <v>73</v>
      </c>
      <c r="AR41" s="9" t="str">
        <f t="shared" si="27"/>
        <v/>
      </c>
      <c r="AS41" s="9" t="str">
        <f t="shared" si="28"/>
        <v>A</v>
      </c>
      <c r="AT41" s="9" t="str">
        <f t="shared" si="29"/>
        <v>ACTIVE</v>
      </c>
      <c r="AV41" s="6"/>
      <c r="AW41" s="6"/>
      <c r="AX41" s="6" t="s">
        <v>71</v>
      </c>
      <c r="AY41" s="14" t="s">
        <v>179</v>
      </c>
      <c r="AZ41" s="25" t="s">
        <v>73</v>
      </c>
      <c r="BA41" s="25" t="s">
        <v>73</v>
      </c>
      <c r="BB41" s="26" t="s">
        <v>73</v>
      </c>
      <c r="BC41" s="27" t="s">
        <v>73</v>
      </c>
      <c r="BD41" s="27" t="s">
        <v>73</v>
      </c>
      <c r="BE41" s="27" t="s">
        <v>73</v>
      </c>
      <c r="BF41" s="27" t="s">
        <v>73</v>
      </c>
      <c r="BG41" s="9" t="str">
        <f t="shared" si="30"/>
        <v/>
      </c>
      <c r="BH41" s="9" t="str">
        <f t="shared" si="31"/>
        <v>A</v>
      </c>
      <c r="BI41" s="9" t="str">
        <f t="shared" si="32"/>
        <v>ACTIVE</v>
      </c>
      <c r="BK41" s="6"/>
      <c r="BL41" s="6"/>
      <c r="BM41" s="6" t="s">
        <v>71</v>
      </c>
      <c r="BN41" s="46" t="s">
        <v>179</v>
      </c>
      <c r="BO41" s="25" t="s">
        <v>73</v>
      </c>
      <c r="BP41" s="25" t="s">
        <v>73</v>
      </c>
      <c r="BQ41" s="26" t="s">
        <v>73</v>
      </c>
      <c r="BR41" s="27" t="s">
        <v>73</v>
      </c>
      <c r="BS41" s="27" t="s">
        <v>73</v>
      </c>
      <c r="BT41" s="9" t="str">
        <f t="shared" si="33"/>
        <v/>
      </c>
      <c r="BU41" s="9" t="str">
        <f t="shared" si="34"/>
        <v>A</v>
      </c>
      <c r="BV41" s="9" t="str">
        <f t="shared" si="35"/>
        <v>ACTIVE</v>
      </c>
      <c r="BX41" s="6"/>
      <c r="BY41" s="6"/>
      <c r="BZ41" s="6" t="s">
        <v>71</v>
      </c>
      <c r="CA41" s="14" t="s">
        <v>179</v>
      </c>
      <c r="CB41" s="25" t="s">
        <v>73</v>
      </c>
      <c r="CC41" s="25" t="s">
        <v>73</v>
      </c>
      <c r="CD41" s="26" t="s">
        <v>73</v>
      </c>
      <c r="CE41" s="27" t="s">
        <v>73</v>
      </c>
      <c r="CF41" s="28" t="s">
        <v>73</v>
      </c>
      <c r="CG41" s="27" t="s">
        <v>73</v>
      </c>
      <c r="CH41" s="28" t="s">
        <v>73</v>
      </c>
      <c r="CI41" s="27" t="s">
        <v>73</v>
      </c>
      <c r="CJ41" s="9" t="str">
        <f t="shared" si="36"/>
        <v/>
      </c>
      <c r="CK41" s="9" t="str">
        <f t="shared" si="37"/>
        <v>A</v>
      </c>
      <c r="CL41" s="9" t="str">
        <f t="shared" si="38"/>
        <v>ACTIVE</v>
      </c>
      <c r="CN41" s="6"/>
      <c r="CO41" s="6"/>
      <c r="CP41" s="6" t="s">
        <v>71</v>
      </c>
      <c r="CQ41" s="14" t="s">
        <v>179</v>
      </c>
      <c r="CR41" s="25" t="s">
        <v>73</v>
      </c>
      <c r="CS41" s="25" t="s">
        <v>73</v>
      </c>
      <c r="CT41" s="26" t="s">
        <v>73</v>
      </c>
      <c r="CU41" s="27" t="s">
        <v>73</v>
      </c>
      <c r="CV41" s="27" t="s">
        <v>73</v>
      </c>
      <c r="CW41" s="27" t="s">
        <v>73</v>
      </c>
      <c r="CX41" s="9" t="str">
        <f t="shared" si="39"/>
        <v/>
      </c>
      <c r="CY41" s="9" t="str">
        <f t="shared" si="40"/>
        <v>A</v>
      </c>
      <c r="CZ41" s="9" t="str">
        <f t="shared" si="41"/>
        <v>ACTIVE</v>
      </c>
      <c r="DA41" s="1">
        <f t="shared" si="21"/>
        <v>49</v>
      </c>
      <c r="DB41" s="122" t="s">
        <v>564</v>
      </c>
      <c r="DC41" s="117" t="s">
        <v>181</v>
      </c>
    </row>
    <row r="42" spans="1:107" ht="16" x14ac:dyDescent="0.2">
      <c r="A42" s="6"/>
      <c r="B42" s="6" t="s">
        <v>71</v>
      </c>
      <c r="C42" s="6"/>
      <c r="D42" s="39" t="s">
        <v>182</v>
      </c>
      <c r="E42" s="16"/>
      <c r="F42" s="16"/>
      <c r="G42" s="17"/>
      <c r="H42" s="18"/>
      <c r="I42" s="18"/>
      <c r="J42" s="18"/>
      <c r="K42" s="18"/>
      <c r="L42" s="18"/>
      <c r="M42" s="18"/>
      <c r="N42" s="9" t="str">
        <f t="shared" si="22"/>
        <v/>
      </c>
      <c r="O42" s="98" t="str">
        <f t="shared" si="23"/>
        <v/>
      </c>
      <c r="P42" s="9" t="str">
        <f t="shared" si="24"/>
        <v/>
      </c>
      <c r="Q42" s="104"/>
      <c r="R42" s="108"/>
      <c r="S42" s="100" t="s">
        <v>71</v>
      </c>
      <c r="T42" s="6"/>
      <c r="U42" s="39" t="s">
        <v>182</v>
      </c>
      <c r="V42" s="16"/>
      <c r="W42" s="18"/>
      <c r="X42" s="18"/>
      <c r="Y42" s="18"/>
      <c r="Z42" s="18"/>
      <c r="AA42" s="9" t="str">
        <f t="shared" si="25"/>
        <v/>
      </c>
      <c r="AB42" s="9" t="str">
        <f t="shared" si="26"/>
        <v/>
      </c>
      <c r="AC42" s="9" t="str">
        <f t="shared" si="19"/>
        <v/>
      </c>
      <c r="AD42" s="36"/>
      <c r="AE42" s="6"/>
      <c r="AF42" s="6" t="s">
        <v>71</v>
      </c>
      <c r="AG42" s="6"/>
      <c r="AH42" s="39" t="s">
        <v>182</v>
      </c>
      <c r="AI42" s="18"/>
      <c r="AJ42" s="18"/>
      <c r="AK42" s="18"/>
      <c r="AL42" s="18"/>
      <c r="AM42" s="18"/>
      <c r="AN42" s="18"/>
      <c r="AO42" s="18"/>
      <c r="AP42" s="18"/>
      <c r="AQ42" s="18"/>
      <c r="AR42" s="9" t="str">
        <f t="shared" si="27"/>
        <v/>
      </c>
      <c r="AS42" s="9" t="str">
        <f t="shared" si="28"/>
        <v/>
      </c>
      <c r="AT42" s="9" t="str">
        <f t="shared" si="29"/>
        <v/>
      </c>
      <c r="AV42" s="6"/>
      <c r="AW42" s="6" t="s">
        <v>71</v>
      </c>
      <c r="AX42" s="6"/>
      <c r="AY42" s="39" t="s">
        <v>182</v>
      </c>
      <c r="AZ42" s="47"/>
      <c r="BA42" s="47"/>
      <c r="BB42" s="48"/>
      <c r="BC42" s="49"/>
      <c r="BD42" s="49"/>
      <c r="BE42" s="49"/>
      <c r="BF42" s="49"/>
      <c r="BG42" s="9" t="str">
        <f t="shared" si="30"/>
        <v/>
      </c>
      <c r="BH42" s="9" t="str">
        <f t="shared" si="31"/>
        <v/>
      </c>
      <c r="BI42" s="9" t="str">
        <f t="shared" si="32"/>
        <v/>
      </c>
      <c r="BK42" s="6"/>
      <c r="BL42" s="6" t="s">
        <v>71</v>
      </c>
      <c r="BM42" s="6"/>
      <c r="BN42" s="39" t="s">
        <v>182</v>
      </c>
      <c r="BO42" s="47"/>
      <c r="BP42" s="47"/>
      <c r="BQ42" s="48"/>
      <c r="BR42" s="49"/>
      <c r="BS42" s="49"/>
      <c r="BT42" s="9" t="str">
        <f t="shared" si="33"/>
        <v/>
      </c>
      <c r="BU42" s="9" t="str">
        <f t="shared" si="34"/>
        <v/>
      </c>
      <c r="BV42" s="9" t="str">
        <f t="shared" si="35"/>
        <v/>
      </c>
      <c r="BX42" s="6"/>
      <c r="BY42" s="6" t="s">
        <v>71</v>
      </c>
      <c r="BZ42" s="6"/>
      <c r="CA42" s="39" t="s">
        <v>182</v>
      </c>
      <c r="CB42" s="16"/>
      <c r="CC42" s="16"/>
      <c r="CD42" s="17"/>
      <c r="CE42" s="18"/>
      <c r="CF42" s="18"/>
      <c r="CG42" s="18"/>
      <c r="CH42" s="18"/>
      <c r="CI42" s="18"/>
      <c r="CJ42" s="9" t="str">
        <f t="shared" si="36"/>
        <v/>
      </c>
      <c r="CK42" s="9" t="str">
        <f t="shared" si="37"/>
        <v/>
      </c>
      <c r="CL42" s="9" t="str">
        <f t="shared" si="38"/>
        <v/>
      </c>
      <c r="CN42" s="6"/>
      <c r="CO42" s="6" t="s">
        <v>71</v>
      </c>
      <c r="CP42" s="6"/>
      <c r="CQ42" s="39" t="s">
        <v>182</v>
      </c>
      <c r="CR42" s="47"/>
      <c r="CS42" s="47" t="s">
        <v>73</v>
      </c>
      <c r="CT42" s="48"/>
      <c r="CU42" s="49"/>
      <c r="CV42" s="49"/>
      <c r="CW42" s="49"/>
      <c r="CX42" s="9" t="str">
        <f t="shared" si="39"/>
        <v>G</v>
      </c>
      <c r="CY42" s="9" t="str">
        <f t="shared" si="40"/>
        <v/>
      </c>
      <c r="CZ42" s="9" t="str">
        <f t="shared" si="41"/>
        <v>ACTIVE</v>
      </c>
      <c r="DA42" s="1">
        <f t="shared" si="21"/>
        <v>1</v>
      </c>
      <c r="DB42" s="122" t="s">
        <v>558</v>
      </c>
      <c r="DC42" s="117" t="s">
        <v>184</v>
      </c>
    </row>
    <row r="43" spans="1:107" ht="16" x14ac:dyDescent="0.2">
      <c r="A43" s="12" t="s">
        <v>71</v>
      </c>
      <c r="B43" s="12" t="s">
        <v>71</v>
      </c>
      <c r="C43" s="12"/>
      <c r="D43" s="15" t="s">
        <v>185</v>
      </c>
      <c r="E43" s="51" t="s">
        <v>73</v>
      </c>
      <c r="F43" s="51" t="s">
        <v>73</v>
      </c>
      <c r="G43" s="52"/>
      <c r="H43" s="53" t="s">
        <v>73</v>
      </c>
      <c r="I43" s="57"/>
      <c r="J43" s="53" t="s">
        <v>73</v>
      </c>
      <c r="K43" s="57" t="s">
        <v>73</v>
      </c>
      <c r="L43" s="53" t="s">
        <v>73</v>
      </c>
      <c r="M43" s="57"/>
      <c r="N43" s="9" t="str">
        <f t="shared" si="22"/>
        <v>G</v>
      </c>
      <c r="O43" s="98" t="str">
        <f t="shared" si="23"/>
        <v/>
      </c>
      <c r="P43" s="9" t="str">
        <f t="shared" si="24"/>
        <v>ACTIVE</v>
      </c>
      <c r="Q43" s="104"/>
      <c r="R43" s="109" t="s">
        <v>71</v>
      </c>
      <c r="S43" s="101" t="s">
        <v>71</v>
      </c>
      <c r="T43" s="12"/>
      <c r="U43" s="38" t="s">
        <v>185</v>
      </c>
      <c r="V43" s="51"/>
      <c r="W43" s="57"/>
      <c r="X43" s="53"/>
      <c r="Y43" s="53"/>
      <c r="Z43" s="21"/>
      <c r="AA43" s="9" t="str">
        <f t="shared" si="25"/>
        <v/>
      </c>
      <c r="AB43" s="9" t="str">
        <f t="shared" si="26"/>
        <v/>
      </c>
      <c r="AC43" s="9" t="str">
        <f t="shared" si="19"/>
        <v/>
      </c>
      <c r="AD43" s="36"/>
      <c r="AE43" s="12" t="s">
        <v>71</v>
      </c>
      <c r="AF43" s="12" t="s">
        <v>71</v>
      </c>
      <c r="AG43" s="12"/>
      <c r="AH43" s="15" t="s">
        <v>185</v>
      </c>
      <c r="AI43" s="21"/>
      <c r="AJ43" s="21"/>
      <c r="AK43" s="21"/>
      <c r="AL43" s="21"/>
      <c r="AM43" s="21"/>
      <c r="AN43" s="21"/>
      <c r="AO43" s="21"/>
      <c r="AP43" s="21"/>
      <c r="AQ43" s="21"/>
      <c r="AR43" s="9" t="str">
        <f t="shared" si="27"/>
        <v/>
      </c>
      <c r="AS43" s="9" t="str">
        <f t="shared" si="28"/>
        <v/>
      </c>
      <c r="AT43" s="9" t="str">
        <f t="shared" si="29"/>
        <v/>
      </c>
      <c r="AV43" s="12" t="s">
        <v>71</v>
      </c>
      <c r="AW43" s="12" t="s">
        <v>71</v>
      </c>
      <c r="AX43" s="12"/>
      <c r="AY43" s="38" t="s">
        <v>185</v>
      </c>
      <c r="AZ43" s="21"/>
      <c r="BA43" s="21"/>
      <c r="BB43" s="21"/>
      <c r="BC43" s="21"/>
      <c r="BD43" s="23"/>
      <c r="BE43" s="21"/>
      <c r="BF43" s="23"/>
      <c r="BG43" s="9" t="str">
        <f t="shared" si="30"/>
        <v/>
      </c>
      <c r="BH43" s="9" t="str">
        <f t="shared" si="31"/>
        <v/>
      </c>
      <c r="BI43" s="9" t="str">
        <f t="shared" si="32"/>
        <v/>
      </c>
      <c r="BK43" s="12" t="s">
        <v>71</v>
      </c>
      <c r="BL43" s="12" t="s">
        <v>71</v>
      </c>
      <c r="BM43" s="12"/>
      <c r="BN43" s="38" t="s">
        <v>185</v>
      </c>
      <c r="BO43" s="21"/>
      <c r="BP43" s="21"/>
      <c r="BQ43" s="21"/>
      <c r="BR43" s="21"/>
      <c r="BS43" s="23"/>
      <c r="BT43" s="9" t="str">
        <f t="shared" si="33"/>
        <v/>
      </c>
      <c r="BU43" s="9" t="str">
        <f t="shared" si="34"/>
        <v/>
      </c>
      <c r="BV43" s="9" t="str">
        <f t="shared" si="35"/>
        <v/>
      </c>
      <c r="BX43" s="12" t="s">
        <v>71</v>
      </c>
      <c r="BY43" s="12" t="s">
        <v>71</v>
      </c>
      <c r="BZ43" s="12"/>
      <c r="CA43" s="15" t="s">
        <v>185</v>
      </c>
      <c r="CB43" s="51" t="s">
        <v>73</v>
      </c>
      <c r="CC43" s="51"/>
      <c r="CD43" s="52" t="s">
        <v>73</v>
      </c>
      <c r="CE43" s="53"/>
      <c r="CF43" s="57"/>
      <c r="CG43" s="53"/>
      <c r="CH43" s="57"/>
      <c r="CI43" s="53" t="s">
        <v>73</v>
      </c>
      <c r="CJ43" s="9" t="str">
        <f t="shared" si="36"/>
        <v>G</v>
      </c>
      <c r="CK43" s="9" t="str">
        <f t="shared" si="37"/>
        <v/>
      </c>
      <c r="CL43" s="9" t="str">
        <f t="shared" si="38"/>
        <v>ACTIVE</v>
      </c>
      <c r="CN43" s="12" t="s">
        <v>71</v>
      </c>
      <c r="CO43" s="12" t="s">
        <v>71</v>
      </c>
      <c r="CP43" s="12"/>
      <c r="CQ43" s="85" t="s">
        <v>185</v>
      </c>
      <c r="CR43" s="21"/>
      <c r="CS43" s="21"/>
      <c r="CT43" s="21"/>
      <c r="CU43" s="21"/>
      <c r="CV43" s="23"/>
      <c r="CW43" s="21"/>
      <c r="CX43" s="9" t="str">
        <f t="shared" si="39"/>
        <v/>
      </c>
      <c r="CY43" s="9" t="str">
        <f t="shared" si="40"/>
        <v/>
      </c>
      <c r="CZ43" s="9" t="str">
        <f t="shared" si="41"/>
        <v/>
      </c>
      <c r="DA43" s="1">
        <f t="shared" si="21"/>
        <v>9</v>
      </c>
      <c r="DB43" s="122" t="s">
        <v>549</v>
      </c>
      <c r="DC43" s="117" t="s">
        <v>187</v>
      </c>
    </row>
    <row r="44" spans="1:107" ht="16" x14ac:dyDescent="0.2">
      <c r="A44" s="12" t="s">
        <v>71</v>
      </c>
      <c r="B44" s="12"/>
      <c r="C44" s="12"/>
      <c r="D44" s="38" t="s">
        <v>188</v>
      </c>
      <c r="E44" s="21"/>
      <c r="F44" s="21"/>
      <c r="G44" s="21"/>
      <c r="H44" s="21"/>
      <c r="I44" s="23"/>
      <c r="J44" s="21"/>
      <c r="K44" s="23"/>
      <c r="L44" s="21"/>
      <c r="M44" s="23"/>
      <c r="N44" s="9" t="str">
        <f t="shared" si="22"/>
        <v/>
      </c>
      <c r="O44" s="98" t="str">
        <f t="shared" si="23"/>
        <v/>
      </c>
      <c r="P44" s="9" t="str">
        <f t="shared" si="24"/>
        <v/>
      </c>
      <c r="Q44" s="104"/>
      <c r="R44" s="109" t="s">
        <v>71</v>
      </c>
      <c r="S44" s="101"/>
      <c r="T44" s="12"/>
      <c r="U44" s="38" t="s">
        <v>188</v>
      </c>
      <c r="V44" s="21"/>
      <c r="W44" s="23"/>
      <c r="X44" s="21"/>
      <c r="Y44" s="21"/>
      <c r="Z44" s="21"/>
      <c r="AA44" s="9" t="str">
        <f t="shared" si="25"/>
        <v/>
      </c>
      <c r="AB44" s="9" t="str">
        <f t="shared" si="26"/>
        <v/>
      </c>
      <c r="AC44" s="9" t="str">
        <f t="shared" si="19"/>
        <v/>
      </c>
      <c r="AD44" s="36"/>
      <c r="AE44" s="12" t="s">
        <v>71</v>
      </c>
      <c r="AF44" s="12"/>
      <c r="AG44" s="12"/>
      <c r="AH44" s="45" t="s">
        <v>188</v>
      </c>
      <c r="AI44" s="21"/>
      <c r="AJ44" s="21" t="s">
        <v>73</v>
      </c>
      <c r="AK44" s="21" t="s">
        <v>73</v>
      </c>
      <c r="AL44" s="21" t="s">
        <v>73</v>
      </c>
      <c r="AM44" s="23"/>
      <c r="AN44" s="23"/>
      <c r="AO44" s="23"/>
      <c r="AP44" s="23"/>
      <c r="AQ44" s="23"/>
      <c r="AR44" s="9" t="str">
        <f t="shared" si="27"/>
        <v>G</v>
      </c>
      <c r="AS44" s="9" t="str">
        <f t="shared" si="28"/>
        <v/>
      </c>
      <c r="AT44" s="9" t="str">
        <f t="shared" si="29"/>
        <v>ACTIVE</v>
      </c>
      <c r="AV44" s="12" t="s">
        <v>71</v>
      </c>
      <c r="AW44" s="12"/>
      <c r="AX44" s="12"/>
      <c r="AY44" s="38" t="s">
        <v>188</v>
      </c>
      <c r="AZ44" s="21"/>
      <c r="BA44" s="21"/>
      <c r="BB44" s="21"/>
      <c r="BC44" s="21"/>
      <c r="BD44" s="23"/>
      <c r="BE44" s="21"/>
      <c r="BF44" s="23"/>
      <c r="BG44" s="9" t="str">
        <f t="shared" si="30"/>
        <v/>
      </c>
      <c r="BH44" s="9" t="str">
        <f t="shared" si="31"/>
        <v/>
      </c>
      <c r="BI44" s="9" t="str">
        <f t="shared" si="32"/>
        <v/>
      </c>
      <c r="BK44" s="12" t="s">
        <v>71</v>
      </c>
      <c r="BL44" s="12"/>
      <c r="BM44" s="12"/>
      <c r="BN44" s="38" t="s">
        <v>188</v>
      </c>
      <c r="BO44" s="21"/>
      <c r="BP44" s="21"/>
      <c r="BQ44" s="21"/>
      <c r="BR44" s="21"/>
      <c r="BS44" s="23"/>
      <c r="BT44" s="9" t="str">
        <f t="shared" si="33"/>
        <v/>
      </c>
      <c r="BU44" s="9" t="str">
        <f t="shared" si="34"/>
        <v/>
      </c>
      <c r="BV44" s="9" t="str">
        <f t="shared" si="35"/>
        <v/>
      </c>
      <c r="BX44" s="12" t="s">
        <v>71</v>
      </c>
      <c r="BY44" s="12"/>
      <c r="BZ44" s="12"/>
      <c r="CA44" s="38" t="s">
        <v>188</v>
      </c>
      <c r="CB44" s="21"/>
      <c r="CC44" s="21"/>
      <c r="CD44" s="21"/>
      <c r="CE44" s="21"/>
      <c r="CF44" s="23"/>
      <c r="CG44" s="21"/>
      <c r="CH44" s="23"/>
      <c r="CI44" s="21"/>
      <c r="CJ44" s="9" t="str">
        <f t="shared" si="36"/>
        <v/>
      </c>
      <c r="CK44" s="9" t="str">
        <f t="shared" si="37"/>
        <v/>
      </c>
      <c r="CL44" s="9" t="str">
        <f t="shared" si="38"/>
        <v/>
      </c>
      <c r="CN44" s="12" t="s">
        <v>71</v>
      </c>
      <c r="CO44" s="12"/>
      <c r="CP44" s="12"/>
      <c r="CQ44" s="45" t="s">
        <v>188</v>
      </c>
      <c r="CR44" s="21" t="s">
        <v>73</v>
      </c>
      <c r="CS44" s="21"/>
      <c r="CT44" s="21" t="s">
        <v>73</v>
      </c>
      <c r="CU44" s="21" t="s">
        <v>73</v>
      </c>
      <c r="CV44" s="23"/>
      <c r="CW44" s="21" t="s">
        <v>73</v>
      </c>
      <c r="CX44" s="9" t="str">
        <f t="shared" si="39"/>
        <v>G</v>
      </c>
      <c r="CY44" s="9" t="str">
        <f t="shared" si="40"/>
        <v/>
      </c>
      <c r="CZ44" s="9" t="str">
        <f t="shared" si="41"/>
        <v>ACTIVE</v>
      </c>
      <c r="DA44" s="1">
        <f t="shared" si="21"/>
        <v>7</v>
      </c>
      <c r="DB44" s="122" t="s">
        <v>549</v>
      </c>
      <c r="DC44" s="117" t="s">
        <v>187</v>
      </c>
    </row>
    <row r="45" spans="1:107" ht="16" x14ac:dyDescent="0.2">
      <c r="A45" s="12"/>
      <c r="B45" s="12" t="s">
        <v>71</v>
      </c>
      <c r="C45" s="12"/>
      <c r="D45" s="38" t="s">
        <v>189</v>
      </c>
      <c r="E45" s="21"/>
      <c r="F45" s="21"/>
      <c r="G45" s="21"/>
      <c r="H45" s="21"/>
      <c r="I45" s="21"/>
      <c r="J45" s="21"/>
      <c r="K45" s="21"/>
      <c r="L45" s="21"/>
      <c r="M45" s="21"/>
      <c r="N45" s="9" t="str">
        <f t="shared" si="22"/>
        <v/>
      </c>
      <c r="O45" s="98" t="str">
        <f t="shared" si="23"/>
        <v/>
      </c>
      <c r="P45" s="9" t="str">
        <f t="shared" si="24"/>
        <v/>
      </c>
      <c r="Q45" s="104"/>
      <c r="R45" s="109"/>
      <c r="S45" s="101" t="s">
        <v>71</v>
      </c>
      <c r="T45" s="12"/>
      <c r="U45" s="38" t="s">
        <v>189</v>
      </c>
      <c r="V45" s="21"/>
      <c r="W45" s="21"/>
      <c r="X45" s="21"/>
      <c r="Y45" s="21"/>
      <c r="Z45" s="21"/>
      <c r="AA45" s="9" t="str">
        <f t="shared" si="25"/>
        <v/>
      </c>
      <c r="AB45" s="9" t="str">
        <f t="shared" si="26"/>
        <v/>
      </c>
      <c r="AC45" s="9" t="str">
        <f t="shared" si="19"/>
        <v/>
      </c>
      <c r="AE45" s="12"/>
      <c r="AF45" s="12" t="s">
        <v>71</v>
      </c>
      <c r="AG45" s="12"/>
      <c r="AH45" s="45" t="s">
        <v>189</v>
      </c>
      <c r="AI45" s="64"/>
      <c r="AJ45" s="65" t="s">
        <v>73</v>
      </c>
      <c r="AK45" s="66" t="s">
        <v>73</v>
      </c>
      <c r="AL45" s="66"/>
      <c r="AM45" s="91"/>
      <c r="AN45" s="91"/>
      <c r="AO45" s="91"/>
      <c r="AP45" s="91"/>
      <c r="AQ45" s="91"/>
      <c r="AR45" s="9" t="str">
        <f t="shared" si="27"/>
        <v>G</v>
      </c>
      <c r="AS45" s="9" t="str">
        <f t="shared" si="28"/>
        <v/>
      </c>
      <c r="AT45" s="9" t="str">
        <f t="shared" si="29"/>
        <v>ACTIVE</v>
      </c>
      <c r="AV45" s="12"/>
      <c r="AW45" s="12" t="s">
        <v>71</v>
      </c>
      <c r="AX45" s="12"/>
      <c r="AY45" s="38" t="s">
        <v>189</v>
      </c>
      <c r="AZ45" s="21"/>
      <c r="BA45" s="21"/>
      <c r="BB45" s="21"/>
      <c r="BC45" s="21"/>
      <c r="BD45" s="21"/>
      <c r="BE45" s="21"/>
      <c r="BF45" s="21"/>
      <c r="BG45" s="9" t="str">
        <f t="shared" si="30"/>
        <v/>
      </c>
      <c r="BH45" s="9" t="str">
        <f t="shared" si="31"/>
        <v/>
      </c>
      <c r="BI45" s="9" t="str">
        <f t="shared" si="32"/>
        <v/>
      </c>
      <c r="BK45" s="12"/>
      <c r="BL45" s="12" t="s">
        <v>71</v>
      </c>
      <c r="BM45" s="12"/>
      <c r="BN45" s="38" t="s">
        <v>189</v>
      </c>
      <c r="BO45" s="21"/>
      <c r="BP45" s="21"/>
      <c r="BQ45" s="21"/>
      <c r="BR45" s="21"/>
      <c r="BS45" s="21"/>
      <c r="BT45" s="9" t="str">
        <f t="shared" si="33"/>
        <v/>
      </c>
      <c r="BU45" s="9" t="str">
        <f t="shared" si="34"/>
        <v/>
      </c>
      <c r="BV45" s="9" t="str">
        <f t="shared" si="35"/>
        <v/>
      </c>
      <c r="BX45" s="12"/>
      <c r="BY45" s="12" t="s">
        <v>71</v>
      </c>
      <c r="BZ45" s="12"/>
      <c r="CA45" s="38" t="s">
        <v>189</v>
      </c>
      <c r="CB45" s="21"/>
      <c r="CC45" s="21"/>
      <c r="CD45" s="21"/>
      <c r="CE45" s="21"/>
      <c r="CF45" s="21"/>
      <c r="CG45" s="21"/>
      <c r="CH45" s="21"/>
      <c r="CI45" s="21"/>
      <c r="CJ45" s="9" t="str">
        <f t="shared" si="36"/>
        <v/>
      </c>
      <c r="CK45" s="9" t="str">
        <f t="shared" si="37"/>
        <v/>
      </c>
      <c r="CL45" s="9" t="str">
        <f t="shared" si="38"/>
        <v/>
      </c>
      <c r="CN45" s="12"/>
      <c r="CO45" s="12" t="s">
        <v>71</v>
      </c>
      <c r="CP45" s="12"/>
      <c r="CQ45" s="45" t="s">
        <v>189</v>
      </c>
      <c r="CR45" s="21"/>
      <c r="CS45" s="21"/>
      <c r="CT45" s="21" t="s">
        <v>73</v>
      </c>
      <c r="CU45" s="21" t="s">
        <v>73</v>
      </c>
      <c r="CV45" s="23"/>
      <c r="CW45" s="21" t="s">
        <v>73</v>
      </c>
      <c r="CX45" s="9" t="str">
        <f t="shared" si="39"/>
        <v>G</v>
      </c>
      <c r="CY45" s="9" t="str">
        <f t="shared" si="40"/>
        <v/>
      </c>
      <c r="CZ45" s="9" t="str">
        <f t="shared" si="41"/>
        <v>ACTIVE</v>
      </c>
      <c r="DA45" s="1">
        <f t="shared" si="21"/>
        <v>5</v>
      </c>
      <c r="DB45" s="122" t="s">
        <v>549</v>
      </c>
      <c r="DC45" s="117" t="s">
        <v>187</v>
      </c>
    </row>
    <row r="46" spans="1:107" ht="16" x14ac:dyDescent="0.2">
      <c r="A46" s="6" t="s">
        <v>71</v>
      </c>
      <c r="B46" s="6"/>
      <c r="C46" s="6"/>
      <c r="D46" s="40" t="s">
        <v>190</v>
      </c>
      <c r="E46" s="25"/>
      <c r="F46" s="25"/>
      <c r="G46" s="26"/>
      <c r="H46" s="27"/>
      <c r="I46" s="27"/>
      <c r="J46" s="27"/>
      <c r="K46" s="27"/>
      <c r="L46" s="27"/>
      <c r="M46" s="27"/>
      <c r="N46" s="9" t="str">
        <f t="shared" si="22"/>
        <v/>
      </c>
      <c r="O46" s="98" t="str">
        <f t="shared" si="23"/>
        <v/>
      </c>
      <c r="P46" s="9" t="str">
        <f t="shared" si="24"/>
        <v/>
      </c>
      <c r="Q46" s="104"/>
      <c r="R46" s="108" t="s">
        <v>71</v>
      </c>
      <c r="S46" s="100"/>
      <c r="T46" s="6"/>
      <c r="U46" s="40" t="s">
        <v>190</v>
      </c>
      <c r="V46" s="25"/>
      <c r="W46" s="27"/>
      <c r="X46" s="27"/>
      <c r="Y46" s="27"/>
      <c r="Z46" s="27"/>
      <c r="AA46" s="9" t="str">
        <f t="shared" si="25"/>
        <v/>
      </c>
      <c r="AB46" s="9" t="str">
        <f t="shared" si="26"/>
        <v/>
      </c>
      <c r="AC46" s="9" t="str">
        <f t="shared" si="19"/>
        <v/>
      </c>
      <c r="AD46" s="36"/>
      <c r="AE46" s="6" t="s">
        <v>71</v>
      </c>
      <c r="AF46" s="6"/>
      <c r="AG46" s="6"/>
      <c r="AH46" s="40" t="s">
        <v>190</v>
      </c>
      <c r="AI46" s="25"/>
      <c r="AJ46" s="26"/>
      <c r="AK46" s="27"/>
      <c r="AL46" s="27"/>
      <c r="AM46" s="27"/>
      <c r="AN46" s="27"/>
      <c r="AO46" s="27"/>
      <c r="AP46" s="27"/>
      <c r="AQ46" s="27"/>
      <c r="AR46" s="9" t="str">
        <f t="shared" si="27"/>
        <v/>
      </c>
      <c r="AS46" s="9" t="str">
        <f t="shared" si="28"/>
        <v/>
      </c>
      <c r="AT46" s="9" t="str">
        <f t="shared" si="29"/>
        <v/>
      </c>
      <c r="AV46" s="6" t="s">
        <v>71</v>
      </c>
      <c r="AW46" s="6"/>
      <c r="AX46" s="6"/>
      <c r="AY46" s="40" t="s">
        <v>190</v>
      </c>
      <c r="AZ46" s="25"/>
      <c r="BA46" s="25"/>
      <c r="BB46" s="26"/>
      <c r="BC46" s="27"/>
      <c r="BD46" s="27"/>
      <c r="BE46" s="27"/>
      <c r="BF46" s="27"/>
      <c r="BG46" s="9" t="str">
        <f t="shared" si="30"/>
        <v/>
      </c>
      <c r="BH46" s="9" t="str">
        <f t="shared" si="31"/>
        <v/>
      </c>
      <c r="BI46" s="9" t="str">
        <f t="shared" si="32"/>
        <v/>
      </c>
      <c r="BK46" s="6" t="s">
        <v>71</v>
      </c>
      <c r="BL46" s="6"/>
      <c r="BM46" s="6"/>
      <c r="BN46" s="40" t="s">
        <v>190</v>
      </c>
      <c r="BO46" s="25"/>
      <c r="BP46" s="25"/>
      <c r="BQ46" s="26"/>
      <c r="BR46" s="27"/>
      <c r="BS46" s="27"/>
      <c r="BT46" s="9" t="str">
        <f t="shared" si="33"/>
        <v/>
      </c>
      <c r="BU46" s="9" t="str">
        <f t="shared" si="34"/>
        <v/>
      </c>
      <c r="BV46" s="9" t="str">
        <f t="shared" si="35"/>
        <v/>
      </c>
      <c r="BX46" s="6" t="s">
        <v>71</v>
      </c>
      <c r="BY46" s="6"/>
      <c r="BZ46" s="6"/>
      <c r="CA46" s="14" t="s">
        <v>190</v>
      </c>
      <c r="CB46" s="25"/>
      <c r="CC46" s="25"/>
      <c r="CD46" s="26"/>
      <c r="CE46" s="27"/>
      <c r="CF46" s="27"/>
      <c r="CG46" s="27"/>
      <c r="CH46" s="27"/>
      <c r="CI46" s="27" t="s">
        <v>73</v>
      </c>
      <c r="CJ46" s="9" t="str">
        <f t="shared" si="36"/>
        <v>G</v>
      </c>
      <c r="CK46" s="9" t="str">
        <f t="shared" si="37"/>
        <v/>
      </c>
      <c r="CL46" s="9" t="str">
        <f t="shared" si="38"/>
        <v>ACTIVE</v>
      </c>
      <c r="CN46" s="6" t="s">
        <v>71</v>
      </c>
      <c r="CO46" s="6"/>
      <c r="CP46" s="6"/>
      <c r="CQ46" s="40" t="s">
        <v>190</v>
      </c>
      <c r="CR46" s="54"/>
      <c r="CS46" s="54"/>
      <c r="CT46" s="55"/>
      <c r="CU46" s="56"/>
      <c r="CV46" s="56"/>
      <c r="CW46" s="56"/>
      <c r="CX46" s="9" t="str">
        <f t="shared" si="39"/>
        <v/>
      </c>
      <c r="CY46" s="9" t="str">
        <f t="shared" si="40"/>
        <v/>
      </c>
      <c r="CZ46" s="9" t="str">
        <f t="shared" si="41"/>
        <v/>
      </c>
      <c r="DA46" s="1">
        <f t="shared" si="21"/>
        <v>1</v>
      </c>
      <c r="DB46" s="122" t="s">
        <v>553</v>
      </c>
      <c r="DC46" s="117" t="s">
        <v>192</v>
      </c>
    </row>
    <row r="47" spans="1:107" ht="16" x14ac:dyDescent="0.2">
      <c r="A47" s="6" t="s">
        <v>71</v>
      </c>
      <c r="B47" s="6"/>
      <c r="C47" s="6"/>
      <c r="D47" s="15" t="s">
        <v>193</v>
      </c>
      <c r="E47" s="19" t="s">
        <v>73</v>
      </c>
      <c r="F47" s="19" t="s">
        <v>73</v>
      </c>
      <c r="G47" s="20" t="s">
        <v>73</v>
      </c>
      <c r="H47" s="21" t="s">
        <v>73</v>
      </c>
      <c r="I47" s="21" t="s">
        <v>73</v>
      </c>
      <c r="J47" s="21"/>
      <c r="K47" s="21" t="s">
        <v>73</v>
      </c>
      <c r="L47" s="21" t="s">
        <v>73</v>
      </c>
      <c r="M47" s="21"/>
      <c r="N47" s="9" t="str">
        <f t="shared" si="22"/>
        <v>G</v>
      </c>
      <c r="O47" s="98" t="str">
        <f t="shared" si="23"/>
        <v/>
      </c>
      <c r="P47" s="9" t="str">
        <f t="shared" si="24"/>
        <v>ACTIVE</v>
      </c>
      <c r="Q47" s="104"/>
      <c r="R47" s="108" t="s">
        <v>71</v>
      </c>
      <c r="S47" s="100"/>
      <c r="T47" s="6"/>
      <c r="U47" s="15" t="s">
        <v>193</v>
      </c>
      <c r="V47" s="19" t="s">
        <v>73</v>
      </c>
      <c r="W47" s="21" t="s">
        <v>73</v>
      </c>
      <c r="X47" s="21" t="s">
        <v>73</v>
      </c>
      <c r="Y47" s="21" t="s">
        <v>73</v>
      </c>
      <c r="Z47" s="21" t="s">
        <v>73</v>
      </c>
      <c r="AA47" s="9" t="str">
        <f t="shared" si="25"/>
        <v/>
      </c>
      <c r="AB47" s="9" t="str">
        <f t="shared" si="26"/>
        <v>A</v>
      </c>
      <c r="AC47" s="9" t="str">
        <f t="shared" si="19"/>
        <v>ACTIVE</v>
      </c>
      <c r="AD47" s="36"/>
      <c r="AE47" s="6" t="s">
        <v>71</v>
      </c>
      <c r="AF47" s="6"/>
      <c r="AG47" s="6"/>
      <c r="AH47" s="45" t="s">
        <v>193</v>
      </c>
      <c r="AI47" s="19" t="s">
        <v>73</v>
      </c>
      <c r="AJ47" s="20" t="s">
        <v>73</v>
      </c>
      <c r="AK47" s="21" t="s">
        <v>73</v>
      </c>
      <c r="AL47" s="21" t="s">
        <v>73</v>
      </c>
      <c r="AM47" s="21"/>
      <c r="AN47" s="21"/>
      <c r="AO47" s="21" t="s">
        <v>73</v>
      </c>
      <c r="AP47" s="21" t="s">
        <v>73</v>
      </c>
      <c r="AQ47" s="21" t="s">
        <v>73</v>
      </c>
      <c r="AR47" s="9" t="str">
        <f t="shared" si="27"/>
        <v>G</v>
      </c>
      <c r="AS47" s="9" t="str">
        <f t="shared" si="28"/>
        <v/>
      </c>
      <c r="AT47" s="9" t="str">
        <f t="shared" si="29"/>
        <v>ACTIVE</v>
      </c>
      <c r="AV47" s="6" t="s">
        <v>71</v>
      </c>
      <c r="AW47" s="6"/>
      <c r="AX47" s="6"/>
      <c r="AY47" s="15" t="s">
        <v>193</v>
      </c>
      <c r="AZ47" s="19" t="s">
        <v>73</v>
      </c>
      <c r="BA47" s="19" t="s">
        <v>73</v>
      </c>
      <c r="BB47" s="20" t="s">
        <v>73</v>
      </c>
      <c r="BC47" s="21" t="s">
        <v>73</v>
      </c>
      <c r="BD47" s="21" t="s">
        <v>73</v>
      </c>
      <c r="BE47" s="21" t="s">
        <v>73</v>
      </c>
      <c r="BF47" s="21" t="s">
        <v>73</v>
      </c>
      <c r="BG47" s="9" t="str">
        <f t="shared" si="30"/>
        <v/>
      </c>
      <c r="BH47" s="9" t="str">
        <f t="shared" si="31"/>
        <v>A</v>
      </c>
      <c r="BI47" s="9" t="str">
        <f t="shared" si="32"/>
        <v>ACTIVE</v>
      </c>
      <c r="BK47" s="6" t="s">
        <v>71</v>
      </c>
      <c r="BL47" s="6"/>
      <c r="BM47" s="6"/>
      <c r="BN47" s="15" t="s">
        <v>193</v>
      </c>
      <c r="BO47" s="19" t="s">
        <v>73</v>
      </c>
      <c r="BP47" s="19" t="s">
        <v>73</v>
      </c>
      <c r="BQ47" s="20" t="s">
        <v>73</v>
      </c>
      <c r="BR47" s="21"/>
      <c r="BS47" s="21" t="s">
        <v>73</v>
      </c>
      <c r="BT47" s="9" t="str">
        <f t="shared" si="33"/>
        <v>G</v>
      </c>
      <c r="BU47" s="9" t="str">
        <f t="shared" si="34"/>
        <v/>
      </c>
      <c r="BV47" s="9" t="str">
        <f t="shared" si="35"/>
        <v>ACTIVE</v>
      </c>
      <c r="BX47" s="6" t="s">
        <v>71</v>
      </c>
      <c r="BY47" s="6"/>
      <c r="BZ47" s="6"/>
      <c r="CA47" s="15" t="s">
        <v>193</v>
      </c>
      <c r="CB47" s="19" t="s">
        <v>73</v>
      </c>
      <c r="CC47" s="19" t="s">
        <v>73</v>
      </c>
      <c r="CD47" s="20" t="s">
        <v>73</v>
      </c>
      <c r="CE47" s="21" t="s">
        <v>73</v>
      </c>
      <c r="CF47" s="21" t="s">
        <v>73</v>
      </c>
      <c r="CG47" s="21" t="s">
        <v>73</v>
      </c>
      <c r="CH47" s="21" t="s">
        <v>73</v>
      </c>
      <c r="CI47" s="21" t="s">
        <v>73</v>
      </c>
      <c r="CJ47" s="9" t="str">
        <f t="shared" si="36"/>
        <v/>
      </c>
      <c r="CK47" s="9" t="str">
        <f t="shared" si="37"/>
        <v>A</v>
      </c>
      <c r="CL47" s="9" t="str">
        <f t="shared" si="38"/>
        <v>ACTIVE</v>
      </c>
      <c r="CN47" s="6" t="s">
        <v>71</v>
      </c>
      <c r="CO47" s="6"/>
      <c r="CP47" s="6"/>
      <c r="CQ47" s="15" t="s">
        <v>193</v>
      </c>
      <c r="CR47" s="19" t="s">
        <v>73</v>
      </c>
      <c r="CS47" s="19" t="s">
        <v>73</v>
      </c>
      <c r="CT47" s="20" t="s">
        <v>73</v>
      </c>
      <c r="CU47" s="21" t="s">
        <v>73</v>
      </c>
      <c r="CV47" s="21" t="s">
        <v>73</v>
      </c>
      <c r="CW47" s="21" t="s">
        <v>73</v>
      </c>
      <c r="CX47" s="9" t="str">
        <f t="shared" si="39"/>
        <v/>
      </c>
      <c r="CY47" s="9" t="str">
        <f t="shared" si="40"/>
        <v>A</v>
      </c>
      <c r="CZ47" s="9" t="str">
        <f t="shared" si="41"/>
        <v>ACTIVE</v>
      </c>
      <c r="DA47" s="1">
        <f t="shared" si="21"/>
        <v>44</v>
      </c>
      <c r="DB47" s="122" t="s">
        <v>579</v>
      </c>
      <c r="DC47" s="117" t="s">
        <v>195</v>
      </c>
    </row>
    <row r="48" spans="1:107" ht="16" x14ac:dyDescent="0.2">
      <c r="A48" s="6"/>
      <c r="B48" s="6" t="s">
        <v>71</v>
      </c>
      <c r="C48" s="6"/>
      <c r="D48" s="14" t="s">
        <v>196</v>
      </c>
      <c r="E48" s="25" t="s">
        <v>73</v>
      </c>
      <c r="F48" s="25"/>
      <c r="G48" s="26" t="s">
        <v>73</v>
      </c>
      <c r="H48" s="27" t="s">
        <v>73</v>
      </c>
      <c r="I48" s="28" t="s">
        <v>73</v>
      </c>
      <c r="J48" s="27" t="s">
        <v>73</v>
      </c>
      <c r="K48" s="28" t="s">
        <v>73</v>
      </c>
      <c r="L48" s="27" t="s">
        <v>73</v>
      </c>
      <c r="M48" s="28" t="s">
        <v>73</v>
      </c>
      <c r="N48" s="9" t="str">
        <f t="shared" si="22"/>
        <v>G</v>
      </c>
      <c r="O48" s="98" t="str">
        <f t="shared" si="23"/>
        <v/>
      </c>
      <c r="P48" s="9" t="str">
        <f t="shared" si="24"/>
        <v>ACTIVE</v>
      </c>
      <c r="Q48" s="104"/>
      <c r="R48" s="108"/>
      <c r="S48" s="100" t="s">
        <v>71</v>
      </c>
      <c r="T48" s="6"/>
      <c r="U48" s="14" t="s">
        <v>196</v>
      </c>
      <c r="V48" s="25" t="s">
        <v>73</v>
      </c>
      <c r="W48" s="28" t="s">
        <v>73</v>
      </c>
      <c r="X48" s="27" t="s">
        <v>73</v>
      </c>
      <c r="Y48" s="27" t="s">
        <v>73</v>
      </c>
      <c r="Z48" s="27" t="s">
        <v>73</v>
      </c>
      <c r="AA48" s="9" t="str">
        <f t="shared" si="25"/>
        <v/>
      </c>
      <c r="AB48" s="9" t="str">
        <f t="shared" si="26"/>
        <v>A</v>
      </c>
      <c r="AC48" s="9" t="str">
        <f t="shared" si="19"/>
        <v>ACTIVE</v>
      </c>
      <c r="AD48" s="36"/>
      <c r="AE48" s="6"/>
      <c r="AF48" s="6" t="s">
        <v>71</v>
      </c>
      <c r="AG48" s="6"/>
      <c r="AH48" s="46" t="s">
        <v>196</v>
      </c>
      <c r="AI48" s="25" t="s">
        <v>73</v>
      </c>
      <c r="AJ48" s="26" t="s">
        <v>73</v>
      </c>
      <c r="AK48" s="27" t="s">
        <v>73</v>
      </c>
      <c r="AL48" s="27" t="s">
        <v>73</v>
      </c>
      <c r="AM48" s="28" t="s">
        <v>73</v>
      </c>
      <c r="AN48" s="27" t="s">
        <v>73</v>
      </c>
      <c r="AO48" s="27" t="s">
        <v>73</v>
      </c>
      <c r="AP48" s="27" t="s">
        <v>73</v>
      </c>
      <c r="AQ48" s="28" t="s">
        <v>73</v>
      </c>
      <c r="AR48" s="9" t="str">
        <f t="shared" si="27"/>
        <v/>
      </c>
      <c r="AS48" s="9" t="str">
        <f t="shared" si="28"/>
        <v>A</v>
      </c>
      <c r="AT48" s="9" t="str">
        <f t="shared" si="29"/>
        <v>ACTIVE</v>
      </c>
      <c r="AV48" s="6"/>
      <c r="AW48" s="6" t="s">
        <v>71</v>
      </c>
      <c r="AX48" s="6"/>
      <c r="AY48" s="14" t="s">
        <v>196</v>
      </c>
      <c r="AZ48" s="25" t="s">
        <v>73</v>
      </c>
      <c r="BA48" s="25" t="s">
        <v>73</v>
      </c>
      <c r="BB48" s="26"/>
      <c r="BC48" s="27" t="s">
        <v>73</v>
      </c>
      <c r="BD48" s="28" t="s">
        <v>73</v>
      </c>
      <c r="BE48" s="27" t="s">
        <v>73</v>
      </c>
      <c r="BF48" s="28" t="s">
        <v>73</v>
      </c>
      <c r="BG48" s="9" t="str">
        <f t="shared" si="30"/>
        <v>G</v>
      </c>
      <c r="BH48" s="9" t="str">
        <f t="shared" si="31"/>
        <v/>
      </c>
      <c r="BI48" s="9" t="str">
        <f t="shared" si="32"/>
        <v>ACTIVE</v>
      </c>
      <c r="BK48" s="6"/>
      <c r="BL48" s="6" t="s">
        <v>71</v>
      </c>
      <c r="BM48" s="6"/>
      <c r="BN48" s="14" t="s">
        <v>196</v>
      </c>
      <c r="BO48" s="25" t="s">
        <v>73</v>
      </c>
      <c r="BP48" s="25" t="s">
        <v>73</v>
      </c>
      <c r="BQ48" s="26" t="s">
        <v>73</v>
      </c>
      <c r="BR48" s="27" t="s">
        <v>73</v>
      </c>
      <c r="BS48" s="28" t="s">
        <v>73</v>
      </c>
      <c r="BT48" s="9" t="str">
        <f t="shared" si="33"/>
        <v/>
      </c>
      <c r="BU48" s="9" t="str">
        <f t="shared" si="34"/>
        <v>A</v>
      </c>
      <c r="BV48" s="9" t="str">
        <f t="shared" si="35"/>
        <v>ACTIVE</v>
      </c>
      <c r="BX48" s="6"/>
      <c r="BY48" s="6" t="s">
        <v>71</v>
      </c>
      <c r="BZ48" s="6"/>
      <c r="CA48" s="14" t="s">
        <v>196</v>
      </c>
      <c r="CB48" s="25"/>
      <c r="CC48" s="25"/>
      <c r="CD48" s="26" t="s">
        <v>73</v>
      </c>
      <c r="CE48" s="27"/>
      <c r="CF48" s="28"/>
      <c r="CG48" s="27"/>
      <c r="CH48" s="28"/>
      <c r="CI48" s="27" t="s">
        <v>73</v>
      </c>
      <c r="CJ48" s="9" t="str">
        <f t="shared" si="36"/>
        <v>G</v>
      </c>
      <c r="CK48" s="9" t="str">
        <f t="shared" si="37"/>
        <v/>
      </c>
      <c r="CL48" s="9" t="str">
        <f t="shared" si="38"/>
        <v>ACTIVE</v>
      </c>
      <c r="CN48" s="6"/>
      <c r="CO48" s="6" t="s">
        <v>71</v>
      </c>
      <c r="CP48" s="6"/>
      <c r="CQ48" s="14" t="s">
        <v>196</v>
      </c>
      <c r="CR48" s="25" t="s">
        <v>73</v>
      </c>
      <c r="CS48" s="25" t="s">
        <v>73</v>
      </c>
      <c r="CT48" s="26" t="s">
        <v>73</v>
      </c>
      <c r="CU48" s="27" t="s">
        <v>73</v>
      </c>
      <c r="CV48" s="28" t="s">
        <v>73</v>
      </c>
      <c r="CW48" s="27" t="s">
        <v>73</v>
      </c>
      <c r="CX48" s="9" t="str">
        <f t="shared" si="39"/>
        <v/>
      </c>
      <c r="CY48" s="9" t="str">
        <f t="shared" si="40"/>
        <v>A</v>
      </c>
      <c r="CZ48" s="9" t="str">
        <f t="shared" si="41"/>
        <v>ACTIVE</v>
      </c>
      <c r="DA48" s="1">
        <f t="shared" si="21"/>
        <v>41</v>
      </c>
      <c r="DB48" s="122" t="s">
        <v>592</v>
      </c>
      <c r="DC48" s="118" t="s">
        <v>198</v>
      </c>
    </row>
    <row r="49" spans="1:107" ht="16" x14ac:dyDescent="0.2">
      <c r="A49" s="6"/>
      <c r="B49" s="6" t="s">
        <v>71</v>
      </c>
      <c r="C49" s="6"/>
      <c r="D49" s="38" t="s">
        <v>199</v>
      </c>
      <c r="E49" s="19"/>
      <c r="F49" s="19"/>
      <c r="G49" s="20"/>
      <c r="H49" s="21"/>
      <c r="I49" s="23"/>
      <c r="J49" s="21"/>
      <c r="K49" s="23"/>
      <c r="L49" s="21"/>
      <c r="M49" s="23"/>
      <c r="N49" s="9" t="str">
        <f t="shared" si="22"/>
        <v/>
      </c>
      <c r="O49" s="98" t="str">
        <f t="shared" si="23"/>
        <v/>
      </c>
      <c r="P49" s="9" t="str">
        <f t="shared" si="24"/>
        <v/>
      </c>
      <c r="Q49" s="104"/>
      <c r="R49" s="108"/>
      <c r="S49" s="100" t="s">
        <v>71</v>
      </c>
      <c r="T49" s="6"/>
      <c r="U49" s="38" t="s">
        <v>199</v>
      </c>
      <c r="V49" s="19"/>
      <c r="W49" s="23"/>
      <c r="X49" s="21"/>
      <c r="Y49" s="21"/>
      <c r="Z49" s="21"/>
      <c r="AA49" s="9" t="str">
        <f t="shared" si="25"/>
        <v/>
      </c>
      <c r="AB49" s="9" t="str">
        <f t="shared" si="26"/>
        <v/>
      </c>
      <c r="AC49" s="9" t="str">
        <f t="shared" si="19"/>
        <v/>
      </c>
      <c r="AD49" s="36"/>
      <c r="AE49" s="6"/>
      <c r="AF49" s="6" t="s">
        <v>71</v>
      </c>
      <c r="AG49" s="6"/>
      <c r="AH49" s="38" t="s">
        <v>199</v>
      </c>
      <c r="AI49" s="19"/>
      <c r="AJ49" s="20"/>
      <c r="AK49" s="21"/>
      <c r="AL49" s="21"/>
      <c r="AM49" s="23"/>
      <c r="AN49" s="23"/>
      <c r="AO49" s="23"/>
      <c r="AP49" s="23"/>
      <c r="AQ49" s="23"/>
      <c r="AR49" s="9" t="str">
        <f t="shared" si="27"/>
        <v/>
      </c>
      <c r="AS49" s="9" t="str">
        <f t="shared" si="28"/>
        <v/>
      </c>
      <c r="AT49" s="9" t="str">
        <f t="shared" si="29"/>
        <v/>
      </c>
      <c r="AV49" s="6"/>
      <c r="AW49" s="6" t="s">
        <v>71</v>
      </c>
      <c r="AX49" s="6"/>
      <c r="AY49" s="15" t="s">
        <v>199</v>
      </c>
      <c r="AZ49" s="19"/>
      <c r="BA49" s="19"/>
      <c r="BB49" s="20"/>
      <c r="BC49" s="21"/>
      <c r="BD49" s="23" t="s">
        <v>73</v>
      </c>
      <c r="BE49" s="21"/>
      <c r="BF49" s="23"/>
      <c r="BG49" s="9" t="str">
        <f t="shared" si="30"/>
        <v>G</v>
      </c>
      <c r="BH49" s="9" t="str">
        <f t="shared" si="31"/>
        <v/>
      </c>
      <c r="BI49" s="9" t="str">
        <f t="shared" si="32"/>
        <v>ACTIVE</v>
      </c>
      <c r="BK49" s="6"/>
      <c r="BL49" s="6" t="s">
        <v>71</v>
      </c>
      <c r="BM49" s="6"/>
      <c r="BN49" s="38" t="s">
        <v>199</v>
      </c>
      <c r="BO49" s="19"/>
      <c r="BP49" s="19"/>
      <c r="BQ49" s="20"/>
      <c r="BR49" s="21"/>
      <c r="BS49" s="23"/>
      <c r="BT49" s="9" t="str">
        <f t="shared" si="33"/>
        <v/>
      </c>
      <c r="BU49" s="9" t="str">
        <f t="shared" si="34"/>
        <v/>
      </c>
      <c r="BV49" s="9" t="str">
        <f t="shared" si="35"/>
        <v/>
      </c>
      <c r="BX49" s="6"/>
      <c r="BY49" s="6" t="s">
        <v>71</v>
      </c>
      <c r="BZ49" s="6"/>
      <c r="CA49" s="38" t="s">
        <v>199</v>
      </c>
      <c r="CB49" s="19"/>
      <c r="CC49" s="19"/>
      <c r="CD49" s="20"/>
      <c r="CE49" s="21"/>
      <c r="CF49" s="23"/>
      <c r="CG49" s="21"/>
      <c r="CH49" s="23"/>
      <c r="CI49" s="21"/>
      <c r="CJ49" s="9" t="str">
        <f t="shared" si="36"/>
        <v/>
      </c>
      <c r="CK49" s="9" t="str">
        <f t="shared" si="37"/>
        <v/>
      </c>
      <c r="CL49" s="9" t="str">
        <f t="shared" si="38"/>
        <v/>
      </c>
      <c r="CN49" s="6"/>
      <c r="CO49" s="6" t="s">
        <v>71</v>
      </c>
      <c r="CP49" s="6"/>
      <c r="CQ49" s="38" t="s">
        <v>199</v>
      </c>
      <c r="CR49" s="19"/>
      <c r="CS49" s="19"/>
      <c r="CT49" s="20"/>
      <c r="CU49" s="21"/>
      <c r="CV49" s="23"/>
      <c r="CW49" s="21"/>
      <c r="CX49" s="9" t="str">
        <f t="shared" si="39"/>
        <v/>
      </c>
      <c r="CY49" s="9" t="str">
        <f t="shared" si="40"/>
        <v/>
      </c>
      <c r="CZ49" s="9" t="str">
        <f t="shared" si="41"/>
        <v/>
      </c>
      <c r="DA49" s="1">
        <f t="shared" si="21"/>
        <v>1</v>
      </c>
      <c r="DB49" s="122" t="s">
        <v>577</v>
      </c>
      <c r="DC49" s="117" t="s">
        <v>201</v>
      </c>
    </row>
    <row r="50" spans="1:107" ht="16" x14ac:dyDescent="0.2">
      <c r="A50" s="6" t="s">
        <v>71</v>
      </c>
      <c r="B50" s="6" t="s">
        <v>71</v>
      </c>
      <c r="C50" s="6"/>
      <c r="D50" s="14" t="s">
        <v>202</v>
      </c>
      <c r="E50" s="25"/>
      <c r="F50" s="25" t="s">
        <v>73</v>
      </c>
      <c r="G50" s="26"/>
      <c r="H50" s="27" t="s">
        <v>73</v>
      </c>
      <c r="I50" s="27" t="s">
        <v>73</v>
      </c>
      <c r="J50" s="27"/>
      <c r="K50" s="27" t="s">
        <v>73</v>
      </c>
      <c r="L50" s="27"/>
      <c r="M50" s="27"/>
      <c r="N50" s="9" t="str">
        <f t="shared" si="22"/>
        <v>G</v>
      </c>
      <c r="O50" s="98" t="str">
        <f t="shared" si="23"/>
        <v/>
      </c>
      <c r="P50" s="9" t="str">
        <f t="shared" si="24"/>
        <v>ACTIVE</v>
      </c>
      <c r="Q50" s="104"/>
      <c r="R50" s="108" t="s">
        <v>71</v>
      </c>
      <c r="S50" s="100" t="s">
        <v>71</v>
      </c>
      <c r="T50" s="6"/>
      <c r="U50" s="40" t="s">
        <v>202</v>
      </c>
      <c r="V50" s="25"/>
      <c r="W50" s="27"/>
      <c r="X50" s="27"/>
      <c r="Y50" s="27"/>
      <c r="Z50" s="27"/>
      <c r="AA50" s="9" t="str">
        <f t="shared" si="25"/>
        <v/>
      </c>
      <c r="AB50" s="9" t="str">
        <f t="shared" si="26"/>
        <v/>
      </c>
      <c r="AC50" s="9" t="str">
        <f t="shared" si="19"/>
        <v/>
      </c>
      <c r="AD50" s="36"/>
      <c r="AE50" s="6" t="s">
        <v>71</v>
      </c>
      <c r="AF50" s="6" t="s">
        <v>71</v>
      </c>
      <c r="AG50" s="6"/>
      <c r="AH50" s="40" t="s">
        <v>202</v>
      </c>
      <c r="AI50" s="25"/>
      <c r="AJ50" s="26"/>
      <c r="AK50" s="27"/>
      <c r="AL50" s="27"/>
      <c r="AM50" s="27"/>
      <c r="AN50" s="27"/>
      <c r="AO50" s="27"/>
      <c r="AP50" s="27"/>
      <c r="AQ50" s="27"/>
      <c r="AR50" s="9" t="str">
        <f t="shared" si="27"/>
        <v/>
      </c>
      <c r="AS50" s="9" t="str">
        <f t="shared" si="28"/>
        <v/>
      </c>
      <c r="AT50" s="9" t="str">
        <f t="shared" si="29"/>
        <v/>
      </c>
      <c r="AV50" s="6" t="s">
        <v>71</v>
      </c>
      <c r="AW50" s="6" t="s">
        <v>71</v>
      </c>
      <c r="AX50" s="6"/>
      <c r="AY50" s="40" t="s">
        <v>202</v>
      </c>
      <c r="AZ50" s="25"/>
      <c r="BA50" s="25"/>
      <c r="BB50" s="26"/>
      <c r="BC50" s="27"/>
      <c r="BD50" s="27"/>
      <c r="BE50" s="27"/>
      <c r="BF50" s="27"/>
      <c r="BG50" s="9" t="str">
        <f t="shared" si="30"/>
        <v/>
      </c>
      <c r="BH50" s="9" t="str">
        <f t="shared" si="31"/>
        <v/>
      </c>
      <c r="BI50" s="9" t="str">
        <f t="shared" si="32"/>
        <v/>
      </c>
      <c r="BK50" s="6" t="s">
        <v>71</v>
      </c>
      <c r="BL50" s="6" t="s">
        <v>71</v>
      </c>
      <c r="BM50" s="6"/>
      <c r="BN50" s="40" t="s">
        <v>202</v>
      </c>
      <c r="BO50" s="25"/>
      <c r="BP50" s="25"/>
      <c r="BQ50" s="26"/>
      <c r="BR50" s="27"/>
      <c r="BS50" s="27"/>
      <c r="BT50" s="9" t="str">
        <f t="shared" si="33"/>
        <v/>
      </c>
      <c r="BU50" s="9" t="str">
        <f t="shared" si="34"/>
        <v/>
      </c>
      <c r="BV50" s="9" t="str">
        <f t="shared" si="35"/>
        <v/>
      </c>
      <c r="BX50" s="6" t="s">
        <v>71</v>
      </c>
      <c r="BY50" s="6" t="s">
        <v>71</v>
      </c>
      <c r="BZ50" s="6"/>
      <c r="CA50" s="40" t="s">
        <v>202</v>
      </c>
      <c r="CB50" s="25"/>
      <c r="CC50" s="25"/>
      <c r="CD50" s="26"/>
      <c r="CE50" s="27"/>
      <c r="CF50" s="27"/>
      <c r="CG50" s="27"/>
      <c r="CH50" s="27"/>
      <c r="CI50" s="27"/>
      <c r="CJ50" s="9" t="str">
        <f t="shared" si="36"/>
        <v/>
      </c>
      <c r="CK50" s="9" t="str">
        <f t="shared" si="37"/>
        <v/>
      </c>
      <c r="CL50" s="9" t="str">
        <f t="shared" si="38"/>
        <v/>
      </c>
      <c r="CN50" s="6" t="s">
        <v>71</v>
      </c>
      <c r="CO50" s="6" t="s">
        <v>71</v>
      </c>
      <c r="CP50" s="6"/>
      <c r="CQ50" s="40" t="s">
        <v>202</v>
      </c>
      <c r="CR50" s="25"/>
      <c r="CS50" s="25"/>
      <c r="CT50" s="26"/>
      <c r="CU50" s="27"/>
      <c r="CV50" s="27"/>
      <c r="CW50" s="27"/>
      <c r="CX50" s="9" t="str">
        <f t="shared" si="39"/>
        <v/>
      </c>
      <c r="CY50" s="9" t="str">
        <f t="shared" si="40"/>
        <v/>
      </c>
      <c r="CZ50" s="9" t="str">
        <f t="shared" si="41"/>
        <v/>
      </c>
      <c r="DA50" s="1">
        <f t="shared" si="21"/>
        <v>4</v>
      </c>
      <c r="DB50" s="122" t="s">
        <v>580</v>
      </c>
      <c r="DC50" s="117" t="s">
        <v>204</v>
      </c>
    </row>
    <row r="51" spans="1:107" ht="16" x14ac:dyDescent="0.2">
      <c r="A51" s="6" t="s">
        <v>71</v>
      </c>
      <c r="B51" s="6" t="s">
        <v>71</v>
      </c>
      <c r="C51" s="6"/>
      <c r="D51" s="38" t="s">
        <v>205</v>
      </c>
      <c r="E51" s="19"/>
      <c r="F51" s="19"/>
      <c r="G51" s="20"/>
      <c r="H51" s="21"/>
      <c r="I51" s="21"/>
      <c r="J51" s="21"/>
      <c r="K51" s="21"/>
      <c r="L51" s="21"/>
      <c r="M51" s="21"/>
      <c r="N51" s="9" t="str">
        <f t="shared" si="22"/>
        <v/>
      </c>
      <c r="O51" s="98" t="str">
        <f t="shared" si="23"/>
        <v/>
      </c>
      <c r="P51" s="9" t="str">
        <f t="shared" si="24"/>
        <v/>
      </c>
      <c r="Q51" s="104"/>
      <c r="R51" s="108" t="s">
        <v>71</v>
      </c>
      <c r="S51" s="100" t="s">
        <v>71</v>
      </c>
      <c r="T51" s="6"/>
      <c r="U51" s="15" t="s">
        <v>205</v>
      </c>
      <c r="V51" s="19"/>
      <c r="W51" s="21" t="s">
        <v>73</v>
      </c>
      <c r="X51" s="21"/>
      <c r="Y51" s="21"/>
      <c r="Z51" s="21" t="s">
        <v>73</v>
      </c>
      <c r="AA51" s="9" t="str">
        <f t="shared" si="25"/>
        <v>G</v>
      </c>
      <c r="AB51" s="9" t="str">
        <f t="shared" si="26"/>
        <v/>
      </c>
      <c r="AC51" s="9" t="str">
        <f t="shared" si="19"/>
        <v>ACTIVE</v>
      </c>
      <c r="AD51" s="36"/>
      <c r="AE51" s="6" t="s">
        <v>71</v>
      </c>
      <c r="AF51" s="6" t="s">
        <v>71</v>
      </c>
      <c r="AG51" s="6"/>
      <c r="AH51" s="45" t="s">
        <v>205</v>
      </c>
      <c r="AI51" s="19"/>
      <c r="AJ51" s="20" t="s">
        <v>73</v>
      </c>
      <c r="AK51" s="21"/>
      <c r="AL51" s="21"/>
      <c r="AM51" s="21"/>
      <c r="AN51" s="21"/>
      <c r="AO51" s="21"/>
      <c r="AP51" s="21"/>
      <c r="AQ51" s="21" t="s">
        <v>73</v>
      </c>
      <c r="AR51" s="9" t="str">
        <f t="shared" si="27"/>
        <v>G</v>
      </c>
      <c r="AS51" s="9" t="str">
        <f t="shared" si="28"/>
        <v/>
      </c>
      <c r="AT51" s="9" t="str">
        <f t="shared" si="29"/>
        <v>ACTIVE</v>
      </c>
      <c r="AV51" s="6" t="s">
        <v>71</v>
      </c>
      <c r="AW51" s="6" t="s">
        <v>71</v>
      </c>
      <c r="AX51" s="6"/>
      <c r="AY51" s="38" t="s">
        <v>205</v>
      </c>
      <c r="AZ51" s="19"/>
      <c r="BA51" s="19"/>
      <c r="BB51" s="20"/>
      <c r="BC51" s="21"/>
      <c r="BD51" s="21"/>
      <c r="BE51" s="21"/>
      <c r="BF51" s="21"/>
      <c r="BG51" s="9" t="str">
        <f t="shared" si="30"/>
        <v/>
      </c>
      <c r="BH51" s="9" t="str">
        <f t="shared" si="31"/>
        <v/>
      </c>
      <c r="BI51" s="9" t="str">
        <f t="shared" si="32"/>
        <v/>
      </c>
      <c r="BK51" s="6" t="s">
        <v>71</v>
      </c>
      <c r="BL51" s="6" t="s">
        <v>71</v>
      </c>
      <c r="BM51" s="6"/>
      <c r="BN51" s="38" t="s">
        <v>205</v>
      </c>
      <c r="BO51" s="19"/>
      <c r="BP51" s="19"/>
      <c r="BQ51" s="20"/>
      <c r="BR51" s="21"/>
      <c r="BS51" s="21"/>
      <c r="BT51" s="9" t="str">
        <f t="shared" si="33"/>
        <v/>
      </c>
      <c r="BU51" s="9" t="str">
        <f t="shared" si="34"/>
        <v/>
      </c>
      <c r="BV51" s="9" t="str">
        <f t="shared" si="35"/>
        <v/>
      </c>
      <c r="BX51" s="6" t="s">
        <v>71</v>
      </c>
      <c r="BY51" s="6" t="s">
        <v>71</v>
      </c>
      <c r="BZ51" s="6"/>
      <c r="CA51" s="38" t="s">
        <v>205</v>
      </c>
      <c r="CB51" s="19"/>
      <c r="CC51" s="19"/>
      <c r="CD51" s="20"/>
      <c r="CE51" s="21"/>
      <c r="CF51" s="21"/>
      <c r="CG51" s="21"/>
      <c r="CH51" s="21"/>
      <c r="CI51" s="21"/>
      <c r="CJ51" s="9" t="str">
        <f t="shared" si="36"/>
        <v/>
      </c>
      <c r="CK51" s="9" t="str">
        <f t="shared" si="37"/>
        <v/>
      </c>
      <c r="CL51" s="9" t="str">
        <f t="shared" si="38"/>
        <v/>
      </c>
      <c r="CN51" s="6" t="s">
        <v>71</v>
      </c>
      <c r="CO51" s="6" t="s">
        <v>71</v>
      </c>
      <c r="CP51" s="6"/>
      <c r="CQ51" s="38" t="s">
        <v>205</v>
      </c>
      <c r="CR51" s="19"/>
      <c r="CS51" s="19"/>
      <c r="CT51" s="20"/>
      <c r="CU51" s="21"/>
      <c r="CV51" s="21"/>
      <c r="CW51" s="21"/>
      <c r="CX51" s="9" t="str">
        <f t="shared" si="39"/>
        <v/>
      </c>
      <c r="CY51" s="9" t="str">
        <f t="shared" si="40"/>
        <v/>
      </c>
      <c r="CZ51" s="9" t="str">
        <f t="shared" si="41"/>
        <v/>
      </c>
      <c r="DA51" s="1">
        <f t="shared" si="21"/>
        <v>4</v>
      </c>
      <c r="DB51" s="122" t="s">
        <v>576</v>
      </c>
      <c r="DC51" s="117" t="s">
        <v>207</v>
      </c>
    </row>
    <row r="52" spans="1:107" ht="16" x14ac:dyDescent="0.2">
      <c r="A52" s="6" t="s">
        <v>71</v>
      </c>
      <c r="B52" s="6" t="s">
        <v>71</v>
      </c>
      <c r="C52" s="6"/>
      <c r="D52" s="46" t="s">
        <v>208</v>
      </c>
      <c r="E52" s="25"/>
      <c r="F52" s="25"/>
      <c r="G52" s="26"/>
      <c r="H52" s="27"/>
      <c r="I52" s="89" t="s">
        <v>73</v>
      </c>
      <c r="J52" s="27"/>
      <c r="K52" s="27"/>
      <c r="L52" s="27"/>
      <c r="M52" s="27"/>
      <c r="N52" s="9" t="str">
        <f t="shared" si="22"/>
        <v>G</v>
      </c>
      <c r="O52" s="98" t="str">
        <f t="shared" si="23"/>
        <v/>
      </c>
      <c r="P52" s="9" t="str">
        <f t="shared" si="24"/>
        <v>ACTIVE</v>
      </c>
      <c r="Q52" s="104"/>
      <c r="R52" s="108" t="s">
        <v>71</v>
      </c>
      <c r="S52" s="100" t="s">
        <v>71</v>
      </c>
      <c r="T52" s="6"/>
      <c r="U52" s="40" t="s">
        <v>208</v>
      </c>
      <c r="V52" s="25"/>
      <c r="W52" s="27"/>
      <c r="X52" s="27"/>
      <c r="Y52" s="27"/>
      <c r="Z52" s="27"/>
      <c r="AA52" s="9" t="str">
        <f t="shared" si="25"/>
        <v/>
      </c>
      <c r="AB52" s="9" t="str">
        <f t="shared" si="26"/>
        <v/>
      </c>
      <c r="AC52" s="9" t="str">
        <f t="shared" si="19"/>
        <v/>
      </c>
      <c r="AD52" s="36"/>
      <c r="AE52" s="6" t="s">
        <v>71</v>
      </c>
      <c r="AF52" s="6" t="s">
        <v>71</v>
      </c>
      <c r="AG52" s="6"/>
      <c r="AH52" s="40" t="s">
        <v>208</v>
      </c>
      <c r="AI52" s="25"/>
      <c r="AJ52" s="26"/>
      <c r="AK52" s="27"/>
      <c r="AL52" s="27"/>
      <c r="AM52" s="27"/>
      <c r="AN52" s="27"/>
      <c r="AO52" s="27"/>
      <c r="AP52" s="27"/>
      <c r="AQ52" s="27"/>
      <c r="AR52" s="9" t="str">
        <f t="shared" si="27"/>
        <v/>
      </c>
      <c r="AS52" s="9" t="str">
        <f t="shared" si="28"/>
        <v/>
      </c>
      <c r="AT52" s="9" t="str">
        <f t="shared" si="29"/>
        <v/>
      </c>
      <c r="AV52" s="6" t="s">
        <v>71</v>
      </c>
      <c r="AW52" s="6" t="s">
        <v>71</v>
      </c>
      <c r="AX52" s="6"/>
      <c r="AY52" s="40" t="s">
        <v>208</v>
      </c>
      <c r="AZ52" s="25"/>
      <c r="BA52" s="25"/>
      <c r="BB52" s="26"/>
      <c r="BC52" s="27"/>
      <c r="BD52" s="27"/>
      <c r="BE52" s="27"/>
      <c r="BF52" s="27"/>
      <c r="BG52" s="9" t="str">
        <f t="shared" si="30"/>
        <v/>
      </c>
      <c r="BH52" s="9" t="str">
        <f t="shared" si="31"/>
        <v/>
      </c>
      <c r="BI52" s="9" t="str">
        <f t="shared" si="32"/>
        <v/>
      </c>
      <c r="BK52" s="6" t="s">
        <v>71</v>
      </c>
      <c r="BL52" s="6" t="s">
        <v>71</v>
      </c>
      <c r="BM52" s="6"/>
      <c r="BN52" s="40" t="s">
        <v>208</v>
      </c>
      <c r="BO52" s="25"/>
      <c r="BP52" s="25"/>
      <c r="BQ52" s="26"/>
      <c r="BR52" s="27"/>
      <c r="BS52" s="27"/>
      <c r="BT52" s="9" t="str">
        <f t="shared" si="33"/>
        <v/>
      </c>
      <c r="BU52" s="9" t="str">
        <f t="shared" si="34"/>
        <v/>
      </c>
      <c r="BV52" s="9" t="str">
        <f t="shared" si="35"/>
        <v/>
      </c>
      <c r="BX52" s="6" t="s">
        <v>71</v>
      </c>
      <c r="BY52" s="6" t="s">
        <v>71</v>
      </c>
      <c r="BZ52" s="6"/>
      <c r="CA52" s="40" t="s">
        <v>208</v>
      </c>
      <c r="CB52" s="25"/>
      <c r="CC52" s="25"/>
      <c r="CD52" s="26"/>
      <c r="CE52" s="27"/>
      <c r="CF52" s="27"/>
      <c r="CG52" s="27"/>
      <c r="CH52" s="27"/>
      <c r="CI52" s="27"/>
      <c r="CJ52" s="9" t="str">
        <f t="shared" si="36"/>
        <v/>
      </c>
      <c r="CK52" s="9" t="str">
        <f t="shared" si="37"/>
        <v/>
      </c>
      <c r="CL52" s="9" t="str">
        <f t="shared" si="38"/>
        <v/>
      </c>
      <c r="CN52" s="6" t="s">
        <v>71</v>
      </c>
      <c r="CO52" s="6" t="s">
        <v>71</v>
      </c>
      <c r="CP52" s="6"/>
      <c r="CQ52" s="40" t="s">
        <v>208</v>
      </c>
      <c r="CR52" s="25"/>
      <c r="CS52" s="25"/>
      <c r="CT52" s="26"/>
      <c r="CU52" s="27"/>
      <c r="CV52" s="27"/>
      <c r="CW52" s="27"/>
      <c r="CX52" s="9" t="str">
        <f t="shared" si="39"/>
        <v/>
      </c>
      <c r="CY52" s="9" t="str">
        <f t="shared" si="40"/>
        <v/>
      </c>
      <c r="CZ52" s="9" t="str">
        <f t="shared" si="41"/>
        <v/>
      </c>
      <c r="DA52" s="1">
        <f t="shared" si="21"/>
        <v>1</v>
      </c>
      <c r="DB52" s="122" t="s">
        <v>541</v>
      </c>
      <c r="DC52" s="117" t="s">
        <v>210</v>
      </c>
    </row>
    <row r="53" spans="1:107" ht="16" x14ac:dyDescent="0.2">
      <c r="A53" s="6"/>
      <c r="B53" s="6"/>
      <c r="C53" s="6" t="s">
        <v>71</v>
      </c>
      <c r="D53" s="15" t="s">
        <v>211</v>
      </c>
      <c r="E53" s="19"/>
      <c r="F53" s="19"/>
      <c r="G53" s="20"/>
      <c r="H53" s="21"/>
      <c r="I53" s="21" t="s">
        <v>73</v>
      </c>
      <c r="J53" s="21" t="s">
        <v>73</v>
      </c>
      <c r="K53" s="21"/>
      <c r="L53" s="21"/>
      <c r="M53" s="21"/>
      <c r="N53" s="9" t="str">
        <f t="shared" si="22"/>
        <v>G</v>
      </c>
      <c r="O53" s="98" t="str">
        <f t="shared" si="23"/>
        <v/>
      </c>
      <c r="P53" s="9" t="str">
        <f t="shared" si="24"/>
        <v>ACTIVE</v>
      </c>
      <c r="Q53" s="104"/>
      <c r="R53" s="108"/>
      <c r="S53" s="100"/>
      <c r="T53" s="6" t="s">
        <v>71</v>
      </c>
      <c r="U53" s="38" t="s">
        <v>211</v>
      </c>
      <c r="V53" s="19"/>
      <c r="W53" s="21"/>
      <c r="X53" s="21"/>
      <c r="Y53" s="21"/>
      <c r="Z53" s="21"/>
      <c r="AA53" s="9" t="str">
        <f t="shared" si="25"/>
        <v/>
      </c>
      <c r="AB53" s="9" t="str">
        <f t="shared" si="26"/>
        <v/>
      </c>
      <c r="AC53" s="9" t="str">
        <f t="shared" si="19"/>
        <v/>
      </c>
      <c r="AD53" s="36"/>
      <c r="AE53" s="6"/>
      <c r="AF53" s="6"/>
      <c r="AG53" s="6" t="s">
        <v>71</v>
      </c>
      <c r="AH53" s="38" t="s">
        <v>211</v>
      </c>
      <c r="AI53" s="19"/>
      <c r="AJ53" s="20"/>
      <c r="AK53" s="21"/>
      <c r="AL53" s="21"/>
      <c r="AM53" s="21"/>
      <c r="AN53" s="21"/>
      <c r="AO53" s="21"/>
      <c r="AP53" s="21"/>
      <c r="AQ53" s="21"/>
      <c r="AR53" s="9" t="str">
        <f t="shared" si="27"/>
        <v/>
      </c>
      <c r="AS53" s="9" t="str">
        <f t="shared" si="28"/>
        <v/>
      </c>
      <c r="AT53" s="9" t="str">
        <f t="shared" si="29"/>
        <v/>
      </c>
      <c r="AV53" s="6"/>
      <c r="AW53" s="6"/>
      <c r="AX53" s="6" t="s">
        <v>71</v>
      </c>
      <c r="AY53" s="15" t="s">
        <v>211</v>
      </c>
      <c r="AZ53" s="19" t="s">
        <v>73</v>
      </c>
      <c r="BA53" s="19" t="s">
        <v>73</v>
      </c>
      <c r="BB53" s="20" t="s">
        <v>73</v>
      </c>
      <c r="BC53" s="21" t="s">
        <v>73</v>
      </c>
      <c r="BD53" s="21" t="s">
        <v>73</v>
      </c>
      <c r="BE53" s="21" t="s">
        <v>73</v>
      </c>
      <c r="BF53" s="21"/>
      <c r="BG53" s="9" t="str">
        <f t="shared" si="30"/>
        <v>G</v>
      </c>
      <c r="BH53" s="9" t="str">
        <f t="shared" si="31"/>
        <v/>
      </c>
      <c r="BI53" s="9" t="str">
        <f t="shared" si="32"/>
        <v>ACTIVE</v>
      </c>
      <c r="BK53" s="6"/>
      <c r="BL53" s="6"/>
      <c r="BM53" s="6" t="s">
        <v>71</v>
      </c>
      <c r="BN53" s="38" t="s">
        <v>211</v>
      </c>
      <c r="BO53" s="19"/>
      <c r="BP53" s="19"/>
      <c r="BQ53" s="20"/>
      <c r="BR53" s="21"/>
      <c r="BS53" s="21"/>
      <c r="BT53" s="9" t="str">
        <f t="shared" si="33"/>
        <v/>
      </c>
      <c r="BU53" s="9" t="str">
        <f t="shared" si="34"/>
        <v/>
      </c>
      <c r="BV53" s="9" t="str">
        <f t="shared" si="35"/>
        <v/>
      </c>
      <c r="BX53" s="6"/>
      <c r="BY53" s="6"/>
      <c r="BZ53" s="6" t="s">
        <v>71</v>
      </c>
      <c r="CA53" s="38" t="s">
        <v>211</v>
      </c>
      <c r="CB53" s="19"/>
      <c r="CC53" s="19"/>
      <c r="CD53" s="20"/>
      <c r="CE53" s="21"/>
      <c r="CF53" s="21"/>
      <c r="CG53" s="21"/>
      <c r="CH53" s="21"/>
      <c r="CI53" s="21"/>
      <c r="CJ53" s="9" t="str">
        <f t="shared" si="36"/>
        <v/>
      </c>
      <c r="CK53" s="9" t="str">
        <f t="shared" si="37"/>
        <v/>
      </c>
      <c r="CL53" s="9" t="str">
        <f t="shared" si="38"/>
        <v/>
      </c>
      <c r="CN53" s="6"/>
      <c r="CO53" s="6"/>
      <c r="CP53" s="6" t="s">
        <v>71</v>
      </c>
      <c r="CQ53" s="38" t="s">
        <v>211</v>
      </c>
      <c r="CR53" s="19"/>
      <c r="CS53" s="19"/>
      <c r="CT53" s="20"/>
      <c r="CU53" s="21"/>
      <c r="CV53" s="21"/>
      <c r="CW53" s="21"/>
      <c r="CX53" s="9" t="str">
        <f t="shared" si="39"/>
        <v/>
      </c>
      <c r="CY53" s="9" t="str">
        <f t="shared" si="40"/>
        <v/>
      </c>
      <c r="CZ53" s="9" t="str">
        <f t="shared" si="41"/>
        <v/>
      </c>
      <c r="DA53" s="1">
        <f t="shared" si="21"/>
        <v>8</v>
      </c>
      <c r="DB53" s="122" t="s">
        <v>586</v>
      </c>
      <c r="DC53" s="117" t="s">
        <v>213</v>
      </c>
    </row>
    <row r="54" spans="1:107" ht="16" x14ac:dyDescent="0.2">
      <c r="A54" s="6"/>
      <c r="B54" s="6"/>
      <c r="C54" s="6" t="s">
        <v>71</v>
      </c>
      <c r="D54" s="14" t="s">
        <v>214</v>
      </c>
      <c r="E54" s="25" t="s">
        <v>73</v>
      </c>
      <c r="F54" s="25" t="s">
        <v>73</v>
      </c>
      <c r="G54" s="26" t="s">
        <v>73</v>
      </c>
      <c r="H54" s="27" t="s">
        <v>73</v>
      </c>
      <c r="I54" s="28" t="s">
        <v>73</v>
      </c>
      <c r="J54" s="27" t="s">
        <v>73</v>
      </c>
      <c r="K54" s="28" t="s">
        <v>73</v>
      </c>
      <c r="L54" s="27" t="s">
        <v>73</v>
      </c>
      <c r="M54" s="28" t="s">
        <v>73</v>
      </c>
      <c r="N54" s="9" t="str">
        <f t="shared" si="22"/>
        <v/>
      </c>
      <c r="O54" s="98" t="str">
        <f t="shared" si="23"/>
        <v>A</v>
      </c>
      <c r="P54" s="9" t="str">
        <f t="shared" si="24"/>
        <v>ACTIVE</v>
      </c>
      <c r="Q54" s="104"/>
      <c r="R54" s="108"/>
      <c r="S54" s="100"/>
      <c r="T54" s="6" t="s">
        <v>71</v>
      </c>
      <c r="U54" s="14" t="s">
        <v>214</v>
      </c>
      <c r="V54" s="25"/>
      <c r="W54" s="28" t="s">
        <v>73</v>
      </c>
      <c r="X54" s="27" t="s">
        <v>73</v>
      </c>
      <c r="Y54" s="27"/>
      <c r="Z54" s="27" t="s">
        <v>73</v>
      </c>
      <c r="AA54" s="9" t="str">
        <f t="shared" si="25"/>
        <v>G</v>
      </c>
      <c r="AB54" s="9" t="str">
        <f t="shared" si="26"/>
        <v/>
      </c>
      <c r="AC54" s="9" t="str">
        <f t="shared" si="19"/>
        <v>ACTIVE</v>
      </c>
      <c r="AD54" s="36"/>
      <c r="AE54" s="6"/>
      <c r="AF54" s="6"/>
      <c r="AG54" s="6" t="s">
        <v>71</v>
      </c>
      <c r="AH54" s="46" t="s">
        <v>214</v>
      </c>
      <c r="AI54" s="25" t="s">
        <v>73</v>
      </c>
      <c r="AJ54" s="26" t="s">
        <v>73</v>
      </c>
      <c r="AK54" s="27" t="s">
        <v>73</v>
      </c>
      <c r="AL54" s="27" t="s">
        <v>73</v>
      </c>
      <c r="AM54" s="28" t="s">
        <v>73</v>
      </c>
      <c r="AN54" s="28"/>
      <c r="AO54" s="28" t="s">
        <v>73</v>
      </c>
      <c r="AP54" s="28"/>
      <c r="AQ54" s="28" t="s">
        <v>73</v>
      </c>
      <c r="AR54" s="9" t="str">
        <f t="shared" si="27"/>
        <v>G</v>
      </c>
      <c r="AS54" s="9" t="str">
        <f t="shared" si="28"/>
        <v/>
      </c>
      <c r="AT54" s="9" t="str">
        <f t="shared" si="29"/>
        <v>ACTIVE</v>
      </c>
      <c r="AV54" s="6"/>
      <c r="AW54" s="6"/>
      <c r="AX54" s="6" t="s">
        <v>71</v>
      </c>
      <c r="AY54" s="46" t="s">
        <v>214</v>
      </c>
      <c r="AZ54" s="25" t="s">
        <v>73</v>
      </c>
      <c r="BA54" s="25" t="s">
        <v>73</v>
      </c>
      <c r="BB54" s="26" t="s">
        <v>73</v>
      </c>
      <c r="BC54" s="27" t="s">
        <v>73</v>
      </c>
      <c r="BD54" s="27" t="s">
        <v>73</v>
      </c>
      <c r="BE54" s="27" t="s">
        <v>73</v>
      </c>
      <c r="BF54" s="27" t="s">
        <v>73</v>
      </c>
      <c r="BG54" s="9" t="str">
        <f t="shared" si="30"/>
        <v/>
      </c>
      <c r="BH54" s="9" t="str">
        <f t="shared" si="31"/>
        <v>A</v>
      </c>
      <c r="BI54" s="9" t="str">
        <f t="shared" si="32"/>
        <v>ACTIVE</v>
      </c>
      <c r="BK54" s="6"/>
      <c r="BL54" s="6"/>
      <c r="BM54" s="6" t="s">
        <v>71</v>
      </c>
      <c r="BN54" s="14" t="s">
        <v>214</v>
      </c>
      <c r="BO54" s="25" t="s">
        <v>73</v>
      </c>
      <c r="BP54" s="25" t="s">
        <v>73</v>
      </c>
      <c r="BQ54" s="26" t="s">
        <v>73</v>
      </c>
      <c r="BR54" s="27" t="s">
        <v>73</v>
      </c>
      <c r="BS54" s="28" t="s">
        <v>73</v>
      </c>
      <c r="BT54" s="9" t="str">
        <f t="shared" si="33"/>
        <v/>
      </c>
      <c r="BU54" s="9" t="str">
        <f t="shared" si="34"/>
        <v>A</v>
      </c>
      <c r="BV54" s="9" t="str">
        <f t="shared" si="35"/>
        <v>ACTIVE</v>
      </c>
      <c r="BX54" s="6"/>
      <c r="BY54" s="6"/>
      <c r="BZ54" s="6" t="s">
        <v>71</v>
      </c>
      <c r="CA54" s="40" t="s">
        <v>214</v>
      </c>
      <c r="CB54" s="25"/>
      <c r="CC54" s="25"/>
      <c r="CD54" s="26"/>
      <c r="CE54" s="27"/>
      <c r="CF54" s="28"/>
      <c r="CG54" s="27"/>
      <c r="CH54" s="28"/>
      <c r="CI54" s="27"/>
      <c r="CJ54" s="9" t="str">
        <f t="shared" si="36"/>
        <v/>
      </c>
      <c r="CK54" s="9" t="str">
        <f t="shared" si="37"/>
        <v/>
      </c>
      <c r="CL54" s="9" t="str">
        <f t="shared" si="38"/>
        <v/>
      </c>
      <c r="CN54" s="6"/>
      <c r="CO54" s="6"/>
      <c r="CP54" s="6" t="s">
        <v>71</v>
      </c>
      <c r="CQ54" s="40" t="s">
        <v>214</v>
      </c>
      <c r="CR54" s="25"/>
      <c r="CS54" s="25"/>
      <c r="CT54" s="26"/>
      <c r="CU54" s="27"/>
      <c r="CV54" s="28"/>
      <c r="CW54" s="27"/>
      <c r="CX54" s="9" t="str">
        <f t="shared" si="39"/>
        <v/>
      </c>
      <c r="CY54" s="9" t="str">
        <f t="shared" si="40"/>
        <v/>
      </c>
      <c r="CZ54" s="9" t="str">
        <f t="shared" si="41"/>
        <v/>
      </c>
      <c r="DA54" s="1">
        <f t="shared" si="21"/>
        <v>31</v>
      </c>
      <c r="DB54" s="122" t="s">
        <v>584</v>
      </c>
      <c r="DC54" s="117" t="s">
        <v>213</v>
      </c>
    </row>
    <row r="55" spans="1:107" ht="16" x14ac:dyDescent="0.2">
      <c r="A55" s="6"/>
      <c r="B55" s="6" t="s">
        <v>71</v>
      </c>
      <c r="C55" s="6"/>
      <c r="D55" s="15" t="s">
        <v>216</v>
      </c>
      <c r="E55" s="19" t="s">
        <v>73</v>
      </c>
      <c r="F55" s="19" t="s">
        <v>73</v>
      </c>
      <c r="G55" s="20" t="s">
        <v>73</v>
      </c>
      <c r="H55" s="21" t="s">
        <v>73</v>
      </c>
      <c r="I55" s="23" t="s">
        <v>73</v>
      </c>
      <c r="J55" s="21" t="s">
        <v>73</v>
      </c>
      <c r="K55" s="23" t="s">
        <v>73</v>
      </c>
      <c r="L55" s="21" t="s">
        <v>73</v>
      </c>
      <c r="M55" s="23" t="s">
        <v>73</v>
      </c>
      <c r="N55" s="9" t="str">
        <f t="shared" si="22"/>
        <v/>
      </c>
      <c r="O55" s="98" t="str">
        <f t="shared" si="23"/>
        <v>A</v>
      </c>
      <c r="P55" s="9" t="str">
        <f t="shared" si="24"/>
        <v>ACTIVE</v>
      </c>
      <c r="Q55" s="104"/>
      <c r="R55" s="108"/>
      <c r="S55" s="100" t="s">
        <v>71</v>
      </c>
      <c r="T55" s="6"/>
      <c r="U55" s="15" t="s">
        <v>216</v>
      </c>
      <c r="V55" s="19" t="s">
        <v>73</v>
      </c>
      <c r="W55" s="23" t="s">
        <v>73</v>
      </c>
      <c r="X55" s="21" t="s">
        <v>73</v>
      </c>
      <c r="Y55" s="21" t="s">
        <v>73</v>
      </c>
      <c r="Z55" s="21" t="s">
        <v>73</v>
      </c>
      <c r="AA55" s="9" t="str">
        <f t="shared" si="25"/>
        <v/>
      </c>
      <c r="AB55" s="9" t="str">
        <f t="shared" si="26"/>
        <v>A</v>
      </c>
      <c r="AC55" s="9" t="str">
        <f t="shared" si="19"/>
        <v>ACTIVE</v>
      </c>
      <c r="AD55" s="36"/>
      <c r="AE55" s="6"/>
      <c r="AF55" s="6" t="s">
        <v>71</v>
      </c>
      <c r="AG55" s="6"/>
      <c r="AH55" s="45" t="s">
        <v>216</v>
      </c>
      <c r="AI55" s="19" t="s">
        <v>73</v>
      </c>
      <c r="AJ55" s="20" t="s">
        <v>73</v>
      </c>
      <c r="AK55" s="21" t="s">
        <v>73</v>
      </c>
      <c r="AL55" s="21" t="s">
        <v>73</v>
      </c>
      <c r="AM55" s="23" t="s">
        <v>73</v>
      </c>
      <c r="AN55" s="23" t="s">
        <v>73</v>
      </c>
      <c r="AO55" s="23" t="s">
        <v>73</v>
      </c>
      <c r="AP55" s="23" t="s">
        <v>73</v>
      </c>
      <c r="AQ55" s="23" t="s">
        <v>73</v>
      </c>
      <c r="AR55" s="9" t="str">
        <f t="shared" si="27"/>
        <v/>
      </c>
      <c r="AS55" s="9" t="str">
        <f t="shared" si="28"/>
        <v>A</v>
      </c>
      <c r="AT55" s="9" t="str">
        <f t="shared" si="29"/>
        <v>ACTIVE</v>
      </c>
      <c r="AV55" s="6"/>
      <c r="AW55" s="6" t="s">
        <v>71</v>
      </c>
      <c r="AX55" s="6"/>
      <c r="AY55" s="15" t="s">
        <v>216</v>
      </c>
      <c r="AZ55" s="19" t="s">
        <v>73</v>
      </c>
      <c r="BA55" s="19" t="s">
        <v>73</v>
      </c>
      <c r="BB55" s="20"/>
      <c r="BC55" s="21" t="s">
        <v>73</v>
      </c>
      <c r="BD55" s="23" t="s">
        <v>73</v>
      </c>
      <c r="BE55" s="21" t="s">
        <v>73</v>
      </c>
      <c r="BF55" s="23" t="s">
        <v>73</v>
      </c>
      <c r="BG55" s="9" t="str">
        <f t="shared" si="30"/>
        <v>G</v>
      </c>
      <c r="BH55" s="9" t="str">
        <f t="shared" si="31"/>
        <v/>
      </c>
      <c r="BI55" s="9" t="str">
        <f t="shared" si="32"/>
        <v>ACTIVE</v>
      </c>
      <c r="BK55" s="6"/>
      <c r="BL55" s="6" t="s">
        <v>71</v>
      </c>
      <c r="BM55" s="6"/>
      <c r="BN55" s="15" t="s">
        <v>216</v>
      </c>
      <c r="BO55" s="19" t="s">
        <v>73</v>
      </c>
      <c r="BP55" s="19" t="s">
        <v>73</v>
      </c>
      <c r="BQ55" s="20" t="s">
        <v>73</v>
      </c>
      <c r="BR55" s="21" t="s">
        <v>73</v>
      </c>
      <c r="BS55" s="23" t="s">
        <v>73</v>
      </c>
      <c r="BT55" s="9" t="str">
        <f t="shared" si="33"/>
        <v/>
      </c>
      <c r="BU55" s="9" t="str">
        <f t="shared" si="34"/>
        <v>A</v>
      </c>
      <c r="BV55" s="9" t="str">
        <f t="shared" si="35"/>
        <v>ACTIVE</v>
      </c>
      <c r="BX55" s="6"/>
      <c r="BY55" s="6" t="s">
        <v>71</v>
      </c>
      <c r="BZ55" s="6"/>
      <c r="CA55" s="15" t="s">
        <v>216</v>
      </c>
      <c r="CB55" s="19" t="s">
        <v>73</v>
      </c>
      <c r="CC55" s="19" t="s">
        <v>73</v>
      </c>
      <c r="CD55" s="20" t="s">
        <v>73</v>
      </c>
      <c r="CE55" s="21" t="s">
        <v>73</v>
      </c>
      <c r="CF55" s="23" t="s">
        <v>73</v>
      </c>
      <c r="CG55" s="21" t="s">
        <v>73</v>
      </c>
      <c r="CH55" s="23"/>
      <c r="CI55" s="21" t="s">
        <v>73</v>
      </c>
      <c r="CJ55" s="9" t="str">
        <f t="shared" si="36"/>
        <v>G</v>
      </c>
      <c r="CK55" s="9" t="str">
        <f t="shared" si="37"/>
        <v/>
      </c>
      <c r="CL55" s="9" t="str">
        <f t="shared" si="38"/>
        <v>ACTIVE</v>
      </c>
      <c r="CN55" s="6"/>
      <c r="CO55" s="6" t="s">
        <v>71</v>
      </c>
      <c r="CP55" s="6"/>
      <c r="CQ55" s="15" t="s">
        <v>216</v>
      </c>
      <c r="CR55" s="19" t="s">
        <v>73</v>
      </c>
      <c r="CS55" s="19"/>
      <c r="CT55" s="20" t="s">
        <v>73</v>
      </c>
      <c r="CU55" s="21" t="s">
        <v>73</v>
      </c>
      <c r="CV55" s="23" t="s">
        <v>73</v>
      </c>
      <c r="CW55" s="21" t="s">
        <v>73</v>
      </c>
      <c r="CX55" s="9" t="str">
        <f t="shared" si="39"/>
        <v>G</v>
      </c>
      <c r="CY55" s="9" t="str">
        <f t="shared" si="40"/>
        <v/>
      </c>
      <c r="CZ55" s="9" t="str">
        <f t="shared" si="41"/>
        <v>ACTIVE</v>
      </c>
      <c r="DA55" s="1">
        <f t="shared" si="21"/>
        <v>46</v>
      </c>
      <c r="DB55" s="122" t="s">
        <v>574</v>
      </c>
      <c r="DC55" s="117" t="s">
        <v>213</v>
      </c>
    </row>
    <row r="56" spans="1:107" ht="16" x14ac:dyDescent="0.2">
      <c r="A56" s="12"/>
      <c r="B56" s="12" t="s">
        <v>71</v>
      </c>
      <c r="C56" s="12" t="s">
        <v>71</v>
      </c>
      <c r="D56" s="14" t="s">
        <v>218</v>
      </c>
      <c r="E56" s="25" t="s">
        <v>73</v>
      </c>
      <c r="F56" s="25" t="s">
        <v>73</v>
      </c>
      <c r="G56" s="26" t="s">
        <v>73</v>
      </c>
      <c r="H56" s="27" t="s">
        <v>73</v>
      </c>
      <c r="I56" s="27" t="s">
        <v>73</v>
      </c>
      <c r="J56" s="27" t="s">
        <v>73</v>
      </c>
      <c r="K56" s="27" t="s">
        <v>73</v>
      </c>
      <c r="L56" s="27" t="s">
        <v>73</v>
      </c>
      <c r="M56" s="27" t="s">
        <v>73</v>
      </c>
      <c r="N56" s="9" t="str">
        <f t="shared" si="22"/>
        <v/>
      </c>
      <c r="O56" s="98" t="str">
        <f t="shared" si="23"/>
        <v>A</v>
      </c>
      <c r="P56" s="9" t="str">
        <f t="shared" si="24"/>
        <v>ACTIVE</v>
      </c>
      <c r="Q56" s="104"/>
      <c r="R56" s="109"/>
      <c r="S56" s="101" t="s">
        <v>71</v>
      </c>
      <c r="T56" s="12" t="s">
        <v>71</v>
      </c>
      <c r="U56" s="14" t="s">
        <v>218</v>
      </c>
      <c r="V56" s="25" t="s">
        <v>73</v>
      </c>
      <c r="W56" s="27" t="s">
        <v>73</v>
      </c>
      <c r="X56" s="27" t="s">
        <v>73</v>
      </c>
      <c r="Y56" s="27" t="s">
        <v>73</v>
      </c>
      <c r="Z56" s="27" t="s">
        <v>73</v>
      </c>
      <c r="AA56" s="9" t="str">
        <f t="shared" si="25"/>
        <v/>
      </c>
      <c r="AB56" s="9" t="str">
        <f t="shared" si="26"/>
        <v>A</v>
      </c>
      <c r="AC56" s="9" t="str">
        <f t="shared" si="19"/>
        <v>ACTIVE</v>
      </c>
      <c r="AD56" s="36"/>
      <c r="AE56" s="12"/>
      <c r="AF56" s="12" t="s">
        <v>71</v>
      </c>
      <c r="AG56" s="12" t="s">
        <v>71</v>
      </c>
      <c r="AH56" s="40" t="s">
        <v>218</v>
      </c>
      <c r="AI56" s="25"/>
      <c r="AJ56" s="26"/>
      <c r="AK56" s="27"/>
      <c r="AL56" s="27"/>
      <c r="AM56" s="28"/>
      <c r="AN56" s="28"/>
      <c r="AO56" s="28"/>
      <c r="AP56" s="28"/>
      <c r="AQ56" s="28"/>
      <c r="AR56" s="9" t="str">
        <f t="shared" si="27"/>
        <v/>
      </c>
      <c r="AS56" s="9" t="str">
        <f t="shared" si="28"/>
        <v/>
      </c>
      <c r="AT56" s="9" t="str">
        <f t="shared" si="29"/>
        <v/>
      </c>
      <c r="AV56" s="12"/>
      <c r="AW56" s="12" t="s">
        <v>71</v>
      </c>
      <c r="AX56" s="12" t="s">
        <v>71</v>
      </c>
      <c r="AY56" s="40" t="s">
        <v>218</v>
      </c>
      <c r="AZ56" s="25"/>
      <c r="BA56" s="25"/>
      <c r="BB56" s="26"/>
      <c r="BC56" s="27"/>
      <c r="BD56" s="27"/>
      <c r="BE56" s="27"/>
      <c r="BF56" s="27"/>
      <c r="BG56" s="9" t="str">
        <f t="shared" si="30"/>
        <v/>
      </c>
      <c r="BH56" s="9" t="str">
        <f t="shared" si="31"/>
        <v/>
      </c>
      <c r="BI56" s="9" t="str">
        <f t="shared" si="32"/>
        <v/>
      </c>
      <c r="BK56" s="12"/>
      <c r="BL56" s="12" t="s">
        <v>71</v>
      </c>
      <c r="BM56" s="12" t="s">
        <v>71</v>
      </c>
      <c r="BN56" s="40" t="s">
        <v>218</v>
      </c>
      <c r="BO56" s="25"/>
      <c r="BP56" s="25"/>
      <c r="BQ56" s="26"/>
      <c r="BR56" s="27"/>
      <c r="BS56" s="27"/>
      <c r="BT56" s="9" t="str">
        <f t="shared" si="33"/>
        <v/>
      </c>
      <c r="BU56" s="9" t="str">
        <f t="shared" si="34"/>
        <v/>
      </c>
      <c r="BV56" s="9" t="str">
        <f t="shared" si="35"/>
        <v/>
      </c>
      <c r="BX56" s="12"/>
      <c r="BY56" s="12" t="s">
        <v>71</v>
      </c>
      <c r="BZ56" s="12" t="s">
        <v>71</v>
      </c>
      <c r="CA56" s="14" t="s">
        <v>218</v>
      </c>
      <c r="CB56" s="25" t="s">
        <v>73</v>
      </c>
      <c r="CC56" s="25" t="s">
        <v>73</v>
      </c>
      <c r="CD56" s="26" t="s">
        <v>73</v>
      </c>
      <c r="CE56" s="27" t="s">
        <v>73</v>
      </c>
      <c r="CF56" s="27" t="s">
        <v>73</v>
      </c>
      <c r="CG56" s="27" t="s">
        <v>73</v>
      </c>
      <c r="CH56" s="27" t="s">
        <v>73</v>
      </c>
      <c r="CI56" s="27" t="s">
        <v>73</v>
      </c>
      <c r="CJ56" s="9" t="str">
        <f t="shared" si="36"/>
        <v/>
      </c>
      <c r="CK56" s="9" t="str">
        <f t="shared" si="37"/>
        <v>A</v>
      </c>
      <c r="CL56" s="9" t="str">
        <f t="shared" si="38"/>
        <v>ACTIVE</v>
      </c>
      <c r="CN56" s="12"/>
      <c r="CO56" s="12" t="s">
        <v>71</v>
      </c>
      <c r="CP56" s="12" t="s">
        <v>71</v>
      </c>
      <c r="CQ56" s="14" t="s">
        <v>218</v>
      </c>
      <c r="CR56" s="25" t="s">
        <v>73</v>
      </c>
      <c r="CS56" s="25" t="s">
        <v>73</v>
      </c>
      <c r="CT56" s="26" t="s">
        <v>73</v>
      </c>
      <c r="CU56" s="27" t="s">
        <v>73</v>
      </c>
      <c r="CV56" s="27" t="s">
        <v>73</v>
      </c>
      <c r="CW56" s="27" t="s">
        <v>73</v>
      </c>
      <c r="CX56" s="9" t="str">
        <f t="shared" si="39"/>
        <v/>
      </c>
      <c r="CY56" s="9" t="str">
        <f t="shared" si="40"/>
        <v>A</v>
      </c>
      <c r="CZ56" s="9" t="str">
        <f t="shared" si="41"/>
        <v>ACTIVE</v>
      </c>
      <c r="DA56" s="1">
        <f t="shared" si="21"/>
        <v>28</v>
      </c>
      <c r="DB56" s="122" t="s">
        <v>585</v>
      </c>
      <c r="DC56" s="117" t="s">
        <v>213</v>
      </c>
    </row>
    <row r="57" spans="1:107" ht="16" x14ac:dyDescent="0.2">
      <c r="A57" s="12" t="s">
        <v>71</v>
      </c>
      <c r="B57" s="12" t="s">
        <v>71</v>
      </c>
      <c r="C57" s="12"/>
      <c r="D57" s="40" t="s">
        <v>218</v>
      </c>
      <c r="E57" s="25"/>
      <c r="F57" s="25"/>
      <c r="G57" s="26"/>
      <c r="H57" s="27"/>
      <c r="I57" s="27"/>
      <c r="J57" s="27"/>
      <c r="K57" s="27"/>
      <c r="L57" s="27"/>
      <c r="M57" s="27"/>
      <c r="N57" s="9" t="str">
        <f t="shared" si="22"/>
        <v/>
      </c>
      <c r="O57" s="98" t="str">
        <f t="shared" si="23"/>
        <v/>
      </c>
      <c r="P57" s="9" t="str">
        <f t="shared" si="24"/>
        <v/>
      </c>
      <c r="Q57" s="104"/>
      <c r="R57" s="109" t="s">
        <v>71</v>
      </c>
      <c r="S57" s="101" t="s">
        <v>71</v>
      </c>
      <c r="T57" s="12"/>
      <c r="U57" s="40" t="s">
        <v>218</v>
      </c>
      <c r="V57" s="25"/>
      <c r="W57" s="27"/>
      <c r="X57" s="27"/>
      <c r="Y57" s="27"/>
      <c r="Z57" s="27"/>
      <c r="AA57" s="9" t="str">
        <f t="shared" si="25"/>
        <v/>
      </c>
      <c r="AB57" s="9" t="str">
        <f t="shared" si="26"/>
        <v/>
      </c>
      <c r="AC57" s="9" t="str">
        <f t="shared" si="19"/>
        <v/>
      </c>
      <c r="AD57" s="36"/>
      <c r="AE57" s="12" t="s">
        <v>71</v>
      </c>
      <c r="AF57" s="12" t="s">
        <v>71</v>
      </c>
      <c r="AG57" s="12"/>
      <c r="AH57" s="40" t="s">
        <v>218</v>
      </c>
      <c r="AI57" s="25"/>
      <c r="AJ57" s="26"/>
      <c r="AK57" s="27"/>
      <c r="AL57" s="27"/>
      <c r="AM57" s="28"/>
      <c r="AN57" s="28"/>
      <c r="AO57" s="28"/>
      <c r="AP57" s="28"/>
      <c r="AQ57" s="28"/>
      <c r="AR57" s="9" t="str">
        <f t="shared" si="27"/>
        <v/>
      </c>
      <c r="AS57" s="9" t="str">
        <f t="shared" si="28"/>
        <v/>
      </c>
      <c r="AT57" s="9" t="str">
        <f t="shared" si="29"/>
        <v/>
      </c>
      <c r="AV57" s="12" t="s">
        <v>71</v>
      </c>
      <c r="AW57" s="12" t="s">
        <v>71</v>
      </c>
      <c r="AX57" s="12"/>
      <c r="AY57" s="46" t="s">
        <v>218</v>
      </c>
      <c r="AZ57" s="25" t="s">
        <v>73</v>
      </c>
      <c r="BA57" s="25" t="s">
        <v>73</v>
      </c>
      <c r="BB57" s="26" t="s">
        <v>73</v>
      </c>
      <c r="BC57" s="27" t="s">
        <v>73</v>
      </c>
      <c r="BD57" s="27" t="s">
        <v>73</v>
      </c>
      <c r="BE57" s="27" t="s">
        <v>73</v>
      </c>
      <c r="BF57" s="27" t="s">
        <v>73</v>
      </c>
      <c r="BG57" s="9" t="str">
        <f t="shared" si="30"/>
        <v/>
      </c>
      <c r="BH57" s="9" t="str">
        <f t="shared" si="31"/>
        <v>A</v>
      </c>
      <c r="BI57" s="9" t="str">
        <f t="shared" si="32"/>
        <v>ACTIVE</v>
      </c>
      <c r="BK57" s="12" t="s">
        <v>71</v>
      </c>
      <c r="BL57" s="12" t="s">
        <v>71</v>
      </c>
      <c r="BM57" s="12"/>
      <c r="BN57" s="40" t="s">
        <v>218</v>
      </c>
      <c r="BO57" s="25"/>
      <c r="BP57" s="25"/>
      <c r="BQ57" s="26"/>
      <c r="BR57" s="27"/>
      <c r="BS57" s="27"/>
      <c r="BT57" s="9" t="str">
        <f t="shared" si="33"/>
        <v/>
      </c>
      <c r="BU57" s="9" t="str">
        <f t="shared" si="34"/>
        <v/>
      </c>
      <c r="BV57" s="9" t="str">
        <f t="shared" si="35"/>
        <v/>
      </c>
      <c r="BX57" s="12" t="s">
        <v>71</v>
      </c>
      <c r="BY57" s="12" t="s">
        <v>71</v>
      </c>
      <c r="BZ57" s="12"/>
      <c r="CA57" s="40" t="s">
        <v>218</v>
      </c>
      <c r="CB57" s="25"/>
      <c r="CC57" s="25"/>
      <c r="CD57" s="26"/>
      <c r="CE57" s="27"/>
      <c r="CF57" s="27"/>
      <c r="CG57" s="27"/>
      <c r="CH57" s="27"/>
      <c r="CI57" s="27"/>
      <c r="CJ57" s="9" t="str">
        <f t="shared" si="36"/>
        <v/>
      </c>
      <c r="CK57" s="9" t="str">
        <f t="shared" si="37"/>
        <v/>
      </c>
      <c r="CL57" s="9" t="str">
        <f t="shared" si="38"/>
        <v/>
      </c>
      <c r="CN57" s="12" t="s">
        <v>71</v>
      </c>
      <c r="CO57" s="12" t="s">
        <v>71</v>
      </c>
      <c r="CP57" s="12"/>
      <c r="CQ57" s="40" t="s">
        <v>218</v>
      </c>
      <c r="CR57" s="25"/>
      <c r="CS57" s="25"/>
      <c r="CT57" s="26"/>
      <c r="CU57" s="27"/>
      <c r="CV57" s="27"/>
      <c r="CW57" s="27"/>
      <c r="CX57" s="9" t="str">
        <f t="shared" si="39"/>
        <v/>
      </c>
      <c r="CY57" s="9" t="str">
        <f t="shared" si="40"/>
        <v/>
      </c>
      <c r="CZ57" s="9" t="str">
        <f t="shared" si="41"/>
        <v/>
      </c>
      <c r="DA57" s="1">
        <f t="shared" si="21"/>
        <v>7</v>
      </c>
      <c r="DB57" s="122" t="s">
        <v>585</v>
      </c>
      <c r="DC57" s="117" t="s">
        <v>213</v>
      </c>
    </row>
    <row r="58" spans="1:107" ht="16" x14ac:dyDescent="0.2">
      <c r="A58" s="12"/>
      <c r="B58" s="12" t="s">
        <v>71</v>
      </c>
      <c r="C58" s="12"/>
      <c r="D58" s="40" t="s">
        <v>218</v>
      </c>
      <c r="E58" s="25"/>
      <c r="F58" s="25"/>
      <c r="G58" s="26"/>
      <c r="H58" s="27"/>
      <c r="I58" s="27"/>
      <c r="J58" s="27"/>
      <c r="K58" s="27"/>
      <c r="L58" s="27"/>
      <c r="M58" s="27"/>
      <c r="N58" s="9" t="str">
        <f t="shared" si="22"/>
        <v/>
      </c>
      <c r="O58" s="98" t="str">
        <f t="shared" si="23"/>
        <v/>
      </c>
      <c r="P58" s="9" t="str">
        <f t="shared" si="24"/>
        <v/>
      </c>
      <c r="Q58" s="104"/>
      <c r="R58" s="109"/>
      <c r="S58" s="101" t="s">
        <v>71</v>
      </c>
      <c r="T58" s="12"/>
      <c r="U58" s="40" t="s">
        <v>218</v>
      </c>
      <c r="V58" s="25"/>
      <c r="W58" s="27"/>
      <c r="X58" s="27"/>
      <c r="Y58" s="27"/>
      <c r="Z58" s="27"/>
      <c r="AA58" s="9" t="str">
        <f t="shared" si="25"/>
        <v/>
      </c>
      <c r="AB58" s="9" t="str">
        <f t="shared" si="26"/>
        <v/>
      </c>
      <c r="AC58" s="9" t="str">
        <f t="shared" si="19"/>
        <v/>
      </c>
      <c r="AD58" s="36"/>
      <c r="AE58" s="12"/>
      <c r="AF58" s="12" t="s">
        <v>71</v>
      </c>
      <c r="AG58" s="12"/>
      <c r="AH58" s="14" t="s">
        <v>218</v>
      </c>
      <c r="AI58" s="25" t="s">
        <v>73</v>
      </c>
      <c r="AJ58" s="26" t="s">
        <v>73</v>
      </c>
      <c r="AK58" s="27" t="s">
        <v>73</v>
      </c>
      <c r="AL58" s="27" t="s">
        <v>73</v>
      </c>
      <c r="AM58" s="27" t="s">
        <v>73</v>
      </c>
      <c r="AN58" s="27" t="s">
        <v>73</v>
      </c>
      <c r="AO58" s="27" t="s">
        <v>73</v>
      </c>
      <c r="AP58" s="27" t="s">
        <v>73</v>
      </c>
      <c r="AQ58" s="27" t="s">
        <v>73</v>
      </c>
      <c r="AR58" s="9" t="str">
        <f t="shared" si="27"/>
        <v/>
      </c>
      <c r="AS58" s="9" t="str">
        <f t="shared" si="28"/>
        <v>A</v>
      </c>
      <c r="AT58" s="9" t="str">
        <f t="shared" si="29"/>
        <v>ACTIVE</v>
      </c>
      <c r="AV58" s="12"/>
      <c r="AW58" s="12" t="s">
        <v>71</v>
      </c>
      <c r="AX58" s="12"/>
      <c r="AY58" s="40" t="s">
        <v>218</v>
      </c>
      <c r="AZ58" s="25"/>
      <c r="BA58" s="25"/>
      <c r="BB58" s="26"/>
      <c r="BC58" s="27"/>
      <c r="BD58" s="27"/>
      <c r="BE58" s="27"/>
      <c r="BF58" s="27"/>
      <c r="BG58" s="9" t="str">
        <f t="shared" si="30"/>
        <v/>
      </c>
      <c r="BH58" s="9" t="str">
        <f t="shared" si="31"/>
        <v/>
      </c>
      <c r="BI58" s="9" t="str">
        <f t="shared" si="32"/>
        <v/>
      </c>
      <c r="BK58" s="12"/>
      <c r="BL58" s="12" t="s">
        <v>71</v>
      </c>
      <c r="BM58" s="12"/>
      <c r="BN58" s="14" t="s">
        <v>218</v>
      </c>
      <c r="BO58" s="25" t="s">
        <v>73</v>
      </c>
      <c r="BP58" s="25" t="s">
        <v>73</v>
      </c>
      <c r="BQ58" s="26" t="s">
        <v>73</v>
      </c>
      <c r="BR58" s="27" t="s">
        <v>73</v>
      </c>
      <c r="BS58" s="27" t="s">
        <v>73</v>
      </c>
      <c r="BT58" s="9" t="str">
        <f t="shared" si="33"/>
        <v/>
      </c>
      <c r="BU58" s="9" t="str">
        <f t="shared" si="34"/>
        <v>A</v>
      </c>
      <c r="BV58" s="9" t="str">
        <f t="shared" si="35"/>
        <v>ACTIVE</v>
      </c>
      <c r="BX58" s="12"/>
      <c r="BY58" s="12" t="s">
        <v>71</v>
      </c>
      <c r="BZ58" s="12"/>
      <c r="CA58" s="40" t="s">
        <v>218</v>
      </c>
      <c r="CB58" s="25"/>
      <c r="CC58" s="25"/>
      <c r="CD58" s="26"/>
      <c r="CE58" s="27"/>
      <c r="CF58" s="27"/>
      <c r="CG58" s="27"/>
      <c r="CH58" s="27"/>
      <c r="CI58" s="27"/>
      <c r="CJ58" s="9" t="str">
        <f t="shared" si="36"/>
        <v/>
      </c>
      <c r="CK58" s="9" t="str">
        <f t="shared" si="37"/>
        <v/>
      </c>
      <c r="CL58" s="9" t="str">
        <f t="shared" si="38"/>
        <v/>
      </c>
      <c r="CN58" s="12"/>
      <c r="CO58" s="12" t="s">
        <v>71</v>
      </c>
      <c r="CP58" s="12"/>
      <c r="CQ58" s="40" t="s">
        <v>218</v>
      </c>
      <c r="CR58" s="25"/>
      <c r="CS58" s="25"/>
      <c r="CT58" s="26"/>
      <c r="CU58" s="27"/>
      <c r="CV58" s="27"/>
      <c r="CW58" s="27"/>
      <c r="CX58" s="9" t="str">
        <f t="shared" si="39"/>
        <v/>
      </c>
      <c r="CY58" s="9" t="str">
        <f t="shared" si="40"/>
        <v/>
      </c>
      <c r="CZ58" s="9" t="str">
        <f t="shared" si="41"/>
        <v/>
      </c>
      <c r="DA58" s="1">
        <f t="shared" si="21"/>
        <v>14</v>
      </c>
      <c r="DB58" s="122" t="s">
        <v>585</v>
      </c>
      <c r="DC58" s="117" t="s">
        <v>213</v>
      </c>
    </row>
    <row r="59" spans="1:107" ht="16" x14ac:dyDescent="0.2">
      <c r="A59" s="6" t="s">
        <v>71</v>
      </c>
      <c r="B59" s="6"/>
      <c r="C59" s="6"/>
      <c r="D59" s="15" t="s">
        <v>220</v>
      </c>
      <c r="E59" s="21" t="s">
        <v>73</v>
      </c>
      <c r="F59" s="19"/>
      <c r="G59" s="21" t="s">
        <v>73</v>
      </c>
      <c r="H59" s="21" t="s">
        <v>73</v>
      </c>
      <c r="I59" s="21"/>
      <c r="J59" s="21" t="s">
        <v>73</v>
      </c>
      <c r="K59" s="21" t="s">
        <v>73</v>
      </c>
      <c r="L59" s="21" t="s">
        <v>73</v>
      </c>
      <c r="M59" s="21" t="s">
        <v>73</v>
      </c>
      <c r="N59" s="9" t="str">
        <f t="shared" si="22"/>
        <v>G</v>
      </c>
      <c r="O59" s="98" t="str">
        <f t="shared" si="23"/>
        <v/>
      </c>
      <c r="P59" s="9" t="str">
        <f t="shared" si="24"/>
        <v>ACTIVE</v>
      </c>
      <c r="Q59" s="104"/>
      <c r="R59" s="108" t="s">
        <v>71</v>
      </c>
      <c r="S59" s="100"/>
      <c r="T59" s="6"/>
      <c r="U59" s="15" t="s">
        <v>220</v>
      </c>
      <c r="V59" s="19"/>
      <c r="W59" s="21" t="s">
        <v>73</v>
      </c>
      <c r="X59" s="21" t="s">
        <v>73</v>
      </c>
      <c r="Y59" s="21" t="s">
        <v>73</v>
      </c>
      <c r="Z59" s="21"/>
      <c r="AA59" s="9" t="str">
        <f t="shared" si="25"/>
        <v>G</v>
      </c>
      <c r="AB59" s="9" t="str">
        <f t="shared" si="26"/>
        <v/>
      </c>
      <c r="AC59" s="9" t="str">
        <f t="shared" si="19"/>
        <v>ACTIVE</v>
      </c>
      <c r="AD59" s="36"/>
      <c r="AE59" s="6" t="s">
        <v>71</v>
      </c>
      <c r="AF59" s="6"/>
      <c r="AG59" s="6"/>
      <c r="AH59" s="15" t="s">
        <v>220</v>
      </c>
      <c r="AI59" s="21" t="s">
        <v>73</v>
      </c>
      <c r="AJ59" s="20"/>
      <c r="AK59" s="21" t="s">
        <v>73</v>
      </c>
      <c r="AL59" s="21"/>
      <c r="AM59" s="21" t="s">
        <v>73</v>
      </c>
      <c r="AN59" s="21" t="s">
        <v>73</v>
      </c>
      <c r="AO59" s="21"/>
      <c r="AP59" s="21" t="s">
        <v>73</v>
      </c>
      <c r="AQ59" s="21" t="s">
        <v>73</v>
      </c>
      <c r="AR59" s="9" t="str">
        <f t="shared" si="27"/>
        <v>G</v>
      </c>
      <c r="AS59" s="9" t="str">
        <f t="shared" si="28"/>
        <v/>
      </c>
      <c r="AT59" s="9" t="str">
        <f t="shared" si="29"/>
        <v>ACTIVE</v>
      </c>
      <c r="AV59" s="6" t="s">
        <v>71</v>
      </c>
      <c r="AW59" s="6"/>
      <c r="AX59" s="6"/>
      <c r="AY59" s="38" t="s">
        <v>220</v>
      </c>
      <c r="AZ59" s="19"/>
      <c r="BA59" s="19"/>
      <c r="BB59" s="20"/>
      <c r="BC59" s="21"/>
      <c r="BD59" s="21"/>
      <c r="BE59" s="21"/>
      <c r="BF59" s="21"/>
      <c r="BG59" s="9" t="str">
        <f t="shared" si="30"/>
        <v/>
      </c>
      <c r="BH59" s="9" t="str">
        <f t="shared" si="31"/>
        <v/>
      </c>
      <c r="BI59" s="9" t="str">
        <f t="shared" si="32"/>
        <v/>
      </c>
      <c r="BK59" s="6" t="s">
        <v>71</v>
      </c>
      <c r="BL59" s="6"/>
      <c r="BM59" s="6"/>
      <c r="BN59" s="15" t="s">
        <v>220</v>
      </c>
      <c r="BO59" s="19"/>
      <c r="BP59" s="19"/>
      <c r="BQ59" s="21" t="s">
        <v>73</v>
      </c>
      <c r="BR59" s="21"/>
      <c r="BS59" s="21"/>
      <c r="BT59" s="9" t="str">
        <f t="shared" si="33"/>
        <v>G</v>
      </c>
      <c r="BU59" s="9" t="str">
        <f t="shared" si="34"/>
        <v/>
      </c>
      <c r="BV59" s="9" t="str">
        <f t="shared" si="35"/>
        <v>ACTIVE</v>
      </c>
      <c r="BX59" s="6" t="s">
        <v>71</v>
      </c>
      <c r="BY59" s="6"/>
      <c r="BZ59" s="6"/>
      <c r="CA59" s="15" t="s">
        <v>220</v>
      </c>
      <c r="CB59" s="19"/>
      <c r="CC59" s="19"/>
      <c r="CD59" s="20"/>
      <c r="CE59" s="21"/>
      <c r="CF59" s="21"/>
      <c r="CG59" s="83"/>
      <c r="CH59" s="21"/>
      <c r="CI59" s="19" t="s">
        <v>73</v>
      </c>
      <c r="CJ59" s="9" t="str">
        <f t="shared" si="36"/>
        <v>G</v>
      </c>
      <c r="CK59" s="9" t="str">
        <f t="shared" si="37"/>
        <v/>
      </c>
      <c r="CL59" s="9" t="str">
        <f t="shared" si="38"/>
        <v>ACTIVE</v>
      </c>
      <c r="CN59" s="6" t="s">
        <v>71</v>
      </c>
      <c r="CO59" s="6"/>
      <c r="CP59" s="6"/>
      <c r="CQ59" s="38" t="s">
        <v>220</v>
      </c>
      <c r="CR59" s="19"/>
      <c r="CS59" s="19"/>
      <c r="CT59" s="20"/>
      <c r="CU59" s="21"/>
      <c r="CV59" s="21"/>
      <c r="CW59" s="21"/>
      <c r="CX59" s="9" t="str">
        <f t="shared" si="39"/>
        <v/>
      </c>
      <c r="CY59" s="9" t="str">
        <f t="shared" si="40"/>
        <v/>
      </c>
      <c r="CZ59" s="9" t="str">
        <f t="shared" si="41"/>
        <v/>
      </c>
      <c r="DA59" s="1">
        <f t="shared" si="21"/>
        <v>18</v>
      </c>
      <c r="DB59" s="122" t="s">
        <v>534</v>
      </c>
      <c r="DC59" s="117" t="s">
        <v>222</v>
      </c>
    </row>
    <row r="60" spans="1:107" ht="16" x14ac:dyDescent="0.2">
      <c r="A60" s="6" t="s">
        <v>71</v>
      </c>
      <c r="B60" s="6"/>
      <c r="C60" s="6"/>
      <c r="D60" s="14" t="s">
        <v>223</v>
      </c>
      <c r="E60" s="25"/>
      <c r="F60" s="25" t="s">
        <v>73</v>
      </c>
      <c r="G60" s="26"/>
      <c r="H60" s="25" t="s">
        <v>73</v>
      </c>
      <c r="I60" s="27"/>
      <c r="J60" s="27"/>
      <c r="K60" s="25" t="s">
        <v>73</v>
      </c>
      <c r="L60" s="25" t="s">
        <v>73</v>
      </c>
      <c r="M60" s="27"/>
      <c r="N60" s="9" t="str">
        <f t="shared" si="22"/>
        <v>G</v>
      </c>
      <c r="O60" s="98" t="str">
        <f t="shared" si="23"/>
        <v/>
      </c>
      <c r="P60" s="9" t="str">
        <f t="shared" si="24"/>
        <v>ACTIVE</v>
      </c>
      <c r="Q60" s="104"/>
      <c r="R60" s="108" t="s">
        <v>71</v>
      </c>
      <c r="S60" s="100"/>
      <c r="T60" s="6"/>
      <c r="U60" s="40" t="s">
        <v>223</v>
      </c>
      <c r="V60" s="25"/>
      <c r="W60" s="27"/>
      <c r="X60" s="27"/>
      <c r="Y60" s="27"/>
      <c r="Z60" s="27"/>
      <c r="AA60" s="9" t="str">
        <f t="shared" si="25"/>
        <v/>
      </c>
      <c r="AB60" s="9" t="str">
        <f t="shared" si="26"/>
        <v/>
      </c>
      <c r="AC60" s="9" t="str">
        <f t="shared" si="19"/>
        <v/>
      </c>
      <c r="AD60" s="36"/>
      <c r="AE60" s="6" t="s">
        <v>71</v>
      </c>
      <c r="AF60" s="6"/>
      <c r="AG60" s="6"/>
      <c r="AH60" s="40" t="s">
        <v>223</v>
      </c>
      <c r="AI60" s="25"/>
      <c r="AJ60" s="26"/>
      <c r="AK60" s="27"/>
      <c r="AL60" s="27"/>
      <c r="AM60" s="27"/>
      <c r="AN60" s="27"/>
      <c r="AO60" s="27"/>
      <c r="AP60" s="27"/>
      <c r="AQ60" s="27"/>
      <c r="AR60" s="9" t="str">
        <f t="shared" si="27"/>
        <v/>
      </c>
      <c r="AS60" s="9" t="str">
        <f t="shared" si="28"/>
        <v/>
      </c>
      <c r="AT60" s="9" t="str">
        <f t="shared" si="29"/>
        <v/>
      </c>
      <c r="AV60" s="6" t="s">
        <v>71</v>
      </c>
      <c r="AW60" s="6"/>
      <c r="AX60" s="6"/>
      <c r="AY60" s="40" t="s">
        <v>223</v>
      </c>
      <c r="AZ60" s="25"/>
      <c r="BA60" s="25"/>
      <c r="BB60" s="26"/>
      <c r="BC60" s="27"/>
      <c r="BD60" s="27"/>
      <c r="BE60" s="27"/>
      <c r="BF60" s="27"/>
      <c r="BG60" s="9" t="str">
        <f t="shared" si="30"/>
        <v/>
      </c>
      <c r="BH60" s="9" t="str">
        <f t="shared" si="31"/>
        <v/>
      </c>
      <c r="BI60" s="9" t="str">
        <f t="shared" si="32"/>
        <v/>
      </c>
      <c r="BK60" s="6" t="s">
        <v>71</v>
      </c>
      <c r="BL60" s="6"/>
      <c r="BM60" s="6"/>
      <c r="BN60" s="40" t="s">
        <v>223</v>
      </c>
      <c r="BO60" s="80"/>
      <c r="BP60" s="25"/>
      <c r="BQ60" s="26"/>
      <c r="BR60" s="27"/>
      <c r="BS60" s="27"/>
      <c r="BT60" s="9" t="str">
        <f t="shared" si="33"/>
        <v/>
      </c>
      <c r="BU60" s="9" t="str">
        <f t="shared" si="34"/>
        <v/>
      </c>
      <c r="BV60" s="9" t="str">
        <f t="shared" si="35"/>
        <v/>
      </c>
      <c r="BX60" s="6" t="s">
        <v>71</v>
      </c>
      <c r="BY60" s="6"/>
      <c r="BZ60" s="6"/>
      <c r="CA60" s="46" t="s">
        <v>223</v>
      </c>
      <c r="CB60" s="25"/>
      <c r="CC60" s="25"/>
      <c r="CD60" s="26"/>
      <c r="CE60" s="27"/>
      <c r="CF60" s="27"/>
      <c r="CG60" s="25" t="s">
        <v>73</v>
      </c>
      <c r="CH60" s="27"/>
      <c r="CI60" s="27"/>
      <c r="CJ60" s="9" t="str">
        <f t="shared" si="36"/>
        <v>G</v>
      </c>
      <c r="CK60" s="9" t="str">
        <f t="shared" si="37"/>
        <v/>
      </c>
      <c r="CL60" s="9" t="str">
        <f t="shared" si="38"/>
        <v>ACTIVE</v>
      </c>
      <c r="CN60" s="6" t="s">
        <v>71</v>
      </c>
      <c r="CO60" s="6"/>
      <c r="CP60" s="6"/>
      <c r="CQ60" s="40" t="s">
        <v>223</v>
      </c>
      <c r="CR60" s="25"/>
      <c r="CS60" s="25"/>
      <c r="CT60" s="26"/>
      <c r="CU60" s="27"/>
      <c r="CV60" s="27"/>
      <c r="CW60" s="27"/>
      <c r="CX60" s="9" t="str">
        <f t="shared" si="39"/>
        <v/>
      </c>
      <c r="CY60" s="9" t="str">
        <f t="shared" si="40"/>
        <v/>
      </c>
      <c r="CZ60" s="9" t="str">
        <f t="shared" si="41"/>
        <v/>
      </c>
      <c r="DA60" s="1">
        <f t="shared" si="21"/>
        <v>5</v>
      </c>
      <c r="DB60" s="122" t="s">
        <v>583</v>
      </c>
      <c r="DC60" s="117" t="s">
        <v>225</v>
      </c>
    </row>
    <row r="61" spans="1:107" ht="16" x14ac:dyDescent="0.2">
      <c r="A61" s="6"/>
      <c r="B61" s="6"/>
      <c r="C61" s="6" t="s">
        <v>71</v>
      </c>
      <c r="D61" s="45" t="s">
        <v>226</v>
      </c>
      <c r="E61" s="19" t="s">
        <v>73</v>
      </c>
      <c r="F61" s="19" t="s">
        <v>73</v>
      </c>
      <c r="G61" s="20" t="s">
        <v>73</v>
      </c>
      <c r="H61" s="21" t="s">
        <v>73</v>
      </c>
      <c r="I61" s="21" t="s">
        <v>73</v>
      </c>
      <c r="J61" s="21" t="s">
        <v>73</v>
      </c>
      <c r="K61" s="21" t="s">
        <v>73</v>
      </c>
      <c r="L61" s="21" t="s">
        <v>73</v>
      </c>
      <c r="M61" s="21" t="s">
        <v>73</v>
      </c>
      <c r="N61" s="9" t="str">
        <f t="shared" si="22"/>
        <v/>
      </c>
      <c r="O61" s="98" t="str">
        <f t="shared" si="23"/>
        <v>A</v>
      </c>
      <c r="P61" s="9" t="str">
        <f t="shared" si="24"/>
        <v>ACTIVE</v>
      </c>
      <c r="Q61" s="104"/>
      <c r="R61" s="108"/>
      <c r="S61" s="100"/>
      <c r="T61" s="6" t="s">
        <v>71</v>
      </c>
      <c r="U61" s="15" t="s">
        <v>226</v>
      </c>
      <c r="V61" s="19"/>
      <c r="W61" s="21" t="s">
        <v>73</v>
      </c>
      <c r="X61" s="21" t="s">
        <v>73</v>
      </c>
      <c r="Y61" s="21"/>
      <c r="Z61" s="21" t="s">
        <v>73</v>
      </c>
      <c r="AA61" s="9" t="str">
        <f t="shared" si="25"/>
        <v>G</v>
      </c>
      <c r="AB61" s="9" t="str">
        <f t="shared" si="26"/>
        <v/>
      </c>
      <c r="AC61" s="9" t="str">
        <f t="shared" si="19"/>
        <v>ACTIVE</v>
      </c>
      <c r="AD61" s="36"/>
      <c r="AE61" s="6"/>
      <c r="AF61" s="6"/>
      <c r="AG61" s="6" t="s">
        <v>71</v>
      </c>
      <c r="AH61" s="45" t="s">
        <v>226</v>
      </c>
      <c r="AI61" s="21" t="s">
        <v>73</v>
      </c>
      <c r="AJ61" s="21" t="s">
        <v>73</v>
      </c>
      <c r="AK61" s="21" t="s">
        <v>73</v>
      </c>
      <c r="AL61" s="21" t="s">
        <v>73</v>
      </c>
      <c r="AM61" s="21" t="s">
        <v>73</v>
      </c>
      <c r="AN61" s="21"/>
      <c r="AO61" s="21" t="s">
        <v>73</v>
      </c>
      <c r="AP61" s="21"/>
      <c r="AQ61" s="21"/>
      <c r="AR61" s="9" t="str">
        <f t="shared" si="27"/>
        <v>G</v>
      </c>
      <c r="AS61" s="9" t="str">
        <f t="shared" si="28"/>
        <v/>
      </c>
      <c r="AT61" s="9" t="str">
        <f t="shared" si="29"/>
        <v>ACTIVE</v>
      </c>
      <c r="AV61" s="6"/>
      <c r="AW61" s="6"/>
      <c r="AX61" s="6" t="s">
        <v>71</v>
      </c>
      <c r="AY61" s="38" t="s">
        <v>226</v>
      </c>
      <c r="AZ61" s="51"/>
      <c r="BA61" s="51"/>
      <c r="BB61" s="52"/>
      <c r="BC61" s="53"/>
      <c r="BD61" s="53"/>
      <c r="BE61" s="53"/>
      <c r="BF61" s="53"/>
      <c r="BG61" s="9" t="str">
        <f t="shared" si="30"/>
        <v/>
      </c>
      <c r="BH61" s="9" t="str">
        <f t="shared" si="31"/>
        <v/>
      </c>
      <c r="BI61" s="9" t="str">
        <f t="shared" si="32"/>
        <v/>
      </c>
      <c r="BK61" s="6"/>
      <c r="BL61" s="6"/>
      <c r="BM61" s="6" t="s">
        <v>71</v>
      </c>
      <c r="BN61" s="90" t="s">
        <v>226</v>
      </c>
      <c r="BO61" s="21"/>
      <c r="BP61" s="21"/>
      <c r="BQ61" s="21"/>
      <c r="BR61" s="21"/>
      <c r="BS61" s="21"/>
      <c r="BT61" s="9" t="str">
        <f t="shared" si="33"/>
        <v/>
      </c>
      <c r="BU61" s="9" t="str">
        <f t="shared" si="34"/>
        <v/>
      </c>
      <c r="BV61" s="9" t="str">
        <f t="shared" si="35"/>
        <v/>
      </c>
      <c r="BX61" s="6"/>
      <c r="BY61" s="6"/>
      <c r="BZ61" s="6" t="s">
        <v>71</v>
      </c>
      <c r="CA61" s="38" t="s">
        <v>226</v>
      </c>
      <c r="CB61" s="19"/>
      <c r="CC61" s="19"/>
      <c r="CD61" s="20"/>
      <c r="CE61" s="21"/>
      <c r="CF61" s="21"/>
      <c r="CG61" s="21"/>
      <c r="CH61" s="21"/>
      <c r="CI61" s="21"/>
      <c r="CJ61" s="9" t="str">
        <f t="shared" si="36"/>
        <v/>
      </c>
      <c r="CK61" s="9" t="str">
        <f t="shared" si="37"/>
        <v/>
      </c>
      <c r="CL61" s="9" t="str">
        <f t="shared" si="38"/>
        <v/>
      </c>
      <c r="CN61" s="6"/>
      <c r="CO61" s="6"/>
      <c r="CP61" s="6" t="s">
        <v>71</v>
      </c>
      <c r="CQ61" s="15" t="s">
        <v>226</v>
      </c>
      <c r="CR61" s="19" t="s">
        <v>73</v>
      </c>
      <c r="CS61" s="19" t="s">
        <v>73</v>
      </c>
      <c r="CT61" s="20" t="s">
        <v>73</v>
      </c>
      <c r="CU61" s="21" t="s">
        <v>73</v>
      </c>
      <c r="CV61" s="21" t="s">
        <v>73</v>
      </c>
      <c r="CW61" s="21" t="s">
        <v>73</v>
      </c>
      <c r="CX61" s="9" t="str">
        <f t="shared" si="39"/>
        <v/>
      </c>
      <c r="CY61" s="9" t="str">
        <f t="shared" si="40"/>
        <v>A</v>
      </c>
      <c r="CZ61" s="9" t="str">
        <f t="shared" si="41"/>
        <v>ACTIVE</v>
      </c>
      <c r="DA61" s="1">
        <f t="shared" si="21"/>
        <v>24</v>
      </c>
      <c r="DB61" s="122" t="s">
        <v>543</v>
      </c>
      <c r="DC61" s="117" t="s">
        <v>228</v>
      </c>
    </row>
    <row r="62" spans="1:107" ht="16" x14ac:dyDescent="0.2">
      <c r="A62" s="12" t="s">
        <v>71</v>
      </c>
      <c r="B62" s="12" t="s">
        <v>71</v>
      </c>
      <c r="C62" s="12" t="s">
        <v>71</v>
      </c>
      <c r="D62" s="14" t="s">
        <v>229</v>
      </c>
      <c r="E62" s="25"/>
      <c r="F62" s="25"/>
      <c r="G62" s="26" t="s">
        <v>73</v>
      </c>
      <c r="H62" s="27"/>
      <c r="I62" s="28"/>
      <c r="J62" s="27" t="s">
        <v>73</v>
      </c>
      <c r="K62" s="28" t="s">
        <v>73</v>
      </c>
      <c r="L62" s="27" t="s">
        <v>73</v>
      </c>
      <c r="M62" s="28"/>
      <c r="N62" s="9" t="str">
        <f t="shared" si="22"/>
        <v>G</v>
      </c>
      <c r="O62" s="98" t="str">
        <f t="shared" si="23"/>
        <v/>
      </c>
      <c r="P62" s="9" t="str">
        <f t="shared" si="24"/>
        <v>ACTIVE</v>
      </c>
      <c r="Q62" s="104"/>
      <c r="R62" s="109" t="s">
        <v>71</v>
      </c>
      <c r="S62" s="101" t="s">
        <v>71</v>
      </c>
      <c r="T62" s="12" t="s">
        <v>71</v>
      </c>
      <c r="U62" s="40" t="s">
        <v>229</v>
      </c>
      <c r="V62" s="25"/>
      <c r="W62" s="28"/>
      <c r="X62" s="27"/>
      <c r="Y62" s="27"/>
      <c r="Z62" s="27"/>
      <c r="AA62" s="9" t="str">
        <f t="shared" si="25"/>
        <v/>
      </c>
      <c r="AB62" s="9" t="str">
        <f t="shared" si="26"/>
        <v/>
      </c>
      <c r="AC62" s="9" t="str">
        <f t="shared" si="19"/>
        <v/>
      </c>
      <c r="AD62" s="36"/>
      <c r="AE62" s="12" t="s">
        <v>71</v>
      </c>
      <c r="AF62" s="12" t="s">
        <v>71</v>
      </c>
      <c r="AG62" s="12" t="s">
        <v>71</v>
      </c>
      <c r="AH62" s="40" t="s">
        <v>229</v>
      </c>
      <c r="AI62" s="25"/>
      <c r="AJ62" s="26"/>
      <c r="AK62" s="27"/>
      <c r="AL62" s="27"/>
      <c r="AM62" s="28"/>
      <c r="AN62" s="28"/>
      <c r="AO62" s="28"/>
      <c r="AP62" s="28"/>
      <c r="AQ62" s="28"/>
      <c r="AR62" s="9" t="str">
        <f t="shared" si="27"/>
        <v/>
      </c>
      <c r="AS62" s="9" t="str">
        <f t="shared" si="28"/>
        <v/>
      </c>
      <c r="AT62" s="9" t="str">
        <f t="shared" si="29"/>
        <v/>
      </c>
      <c r="AV62" s="12" t="s">
        <v>71</v>
      </c>
      <c r="AW62" s="12" t="s">
        <v>71</v>
      </c>
      <c r="AX62" s="12" t="s">
        <v>71</v>
      </c>
      <c r="AY62" s="40" t="s">
        <v>229</v>
      </c>
      <c r="AZ62" s="25"/>
      <c r="BA62" s="25"/>
      <c r="BB62" s="26"/>
      <c r="BC62" s="27"/>
      <c r="BD62" s="28"/>
      <c r="BE62" s="27"/>
      <c r="BF62" s="28"/>
      <c r="BG62" s="9" t="str">
        <f t="shared" si="30"/>
        <v/>
      </c>
      <c r="BH62" s="9" t="str">
        <f t="shared" si="31"/>
        <v/>
      </c>
      <c r="BI62" s="9" t="str">
        <f t="shared" si="32"/>
        <v/>
      </c>
      <c r="BK62" s="12" t="s">
        <v>71</v>
      </c>
      <c r="BL62" s="12" t="s">
        <v>71</v>
      </c>
      <c r="BM62" s="12" t="s">
        <v>71</v>
      </c>
      <c r="BN62" s="40" t="s">
        <v>229</v>
      </c>
      <c r="BO62" s="54"/>
      <c r="BP62" s="25"/>
      <c r="BQ62" s="26"/>
      <c r="BR62" s="27"/>
      <c r="BS62" s="28"/>
      <c r="BT62" s="9" t="str">
        <f t="shared" si="33"/>
        <v/>
      </c>
      <c r="BU62" s="9" t="str">
        <f t="shared" si="34"/>
        <v/>
      </c>
      <c r="BV62" s="9" t="str">
        <f t="shared" si="35"/>
        <v/>
      </c>
      <c r="BX62" s="12" t="s">
        <v>71</v>
      </c>
      <c r="BY62" s="12" t="s">
        <v>71</v>
      </c>
      <c r="BZ62" s="12" t="s">
        <v>71</v>
      </c>
      <c r="CA62" s="46" t="s">
        <v>229</v>
      </c>
      <c r="CB62" s="25"/>
      <c r="CC62" s="25"/>
      <c r="CD62" s="26" t="s">
        <v>73</v>
      </c>
      <c r="CE62" s="27"/>
      <c r="CF62" s="28"/>
      <c r="CG62" s="27"/>
      <c r="CH62" s="28"/>
      <c r="CI62" s="27" t="s">
        <v>73</v>
      </c>
      <c r="CJ62" s="9" t="str">
        <f t="shared" si="36"/>
        <v>G</v>
      </c>
      <c r="CK62" s="9" t="str">
        <f t="shared" si="37"/>
        <v/>
      </c>
      <c r="CL62" s="9" t="str">
        <f t="shared" si="38"/>
        <v>ACTIVE</v>
      </c>
      <c r="CN62" s="12" t="s">
        <v>71</v>
      </c>
      <c r="CO62" s="12" t="s">
        <v>71</v>
      </c>
      <c r="CP62" s="12" t="s">
        <v>71</v>
      </c>
      <c r="CQ62" s="40" t="s">
        <v>229</v>
      </c>
      <c r="CR62" s="25"/>
      <c r="CS62" s="25"/>
      <c r="CT62" s="26"/>
      <c r="CU62" s="27"/>
      <c r="CV62" s="28"/>
      <c r="CW62" s="27"/>
      <c r="CX62" s="9" t="str">
        <f t="shared" si="39"/>
        <v/>
      </c>
      <c r="CY62" s="9" t="str">
        <f t="shared" si="40"/>
        <v/>
      </c>
      <c r="CZ62" s="9" t="str">
        <f t="shared" si="41"/>
        <v/>
      </c>
      <c r="DA62" s="1">
        <f t="shared" si="21"/>
        <v>6</v>
      </c>
      <c r="DB62" s="122" t="s">
        <v>575</v>
      </c>
      <c r="DC62" s="117" t="s">
        <v>231</v>
      </c>
    </row>
    <row r="63" spans="1:107" ht="16" x14ac:dyDescent="0.2">
      <c r="A63" s="12" t="s">
        <v>71</v>
      </c>
      <c r="B63" s="12" t="s">
        <v>71</v>
      </c>
      <c r="C63" s="12"/>
      <c r="D63" s="40" t="s">
        <v>229</v>
      </c>
      <c r="E63" s="25"/>
      <c r="F63" s="25"/>
      <c r="G63" s="26"/>
      <c r="H63" s="27"/>
      <c r="I63" s="28"/>
      <c r="J63" s="27"/>
      <c r="K63" s="28"/>
      <c r="L63" s="27"/>
      <c r="M63" s="28"/>
      <c r="N63" s="9" t="str">
        <f t="shared" si="22"/>
        <v/>
      </c>
      <c r="O63" s="98" t="str">
        <f t="shared" si="23"/>
        <v/>
      </c>
      <c r="P63" s="9" t="str">
        <f t="shared" si="24"/>
        <v/>
      </c>
      <c r="Q63" s="104"/>
      <c r="R63" s="109" t="s">
        <v>71</v>
      </c>
      <c r="S63" s="101" t="s">
        <v>71</v>
      </c>
      <c r="T63" s="12"/>
      <c r="U63" s="40" t="s">
        <v>229</v>
      </c>
      <c r="V63" s="25"/>
      <c r="W63" s="28"/>
      <c r="X63" s="27"/>
      <c r="Y63" s="27"/>
      <c r="Z63" s="27"/>
      <c r="AA63" s="9" t="str">
        <f t="shared" si="25"/>
        <v/>
      </c>
      <c r="AB63" s="9" t="str">
        <f t="shared" si="26"/>
        <v/>
      </c>
      <c r="AC63" s="9" t="str">
        <f t="shared" si="19"/>
        <v/>
      </c>
      <c r="AD63" s="36"/>
      <c r="AE63" s="12" t="s">
        <v>71</v>
      </c>
      <c r="AF63" s="12" t="s">
        <v>71</v>
      </c>
      <c r="AG63" s="12"/>
      <c r="AH63" s="46" t="s">
        <v>229</v>
      </c>
      <c r="AI63" s="25" t="s">
        <v>73</v>
      </c>
      <c r="AJ63" s="26" t="s">
        <v>73</v>
      </c>
      <c r="AK63" s="26" t="s">
        <v>73</v>
      </c>
      <c r="AL63" s="26" t="s">
        <v>73</v>
      </c>
      <c r="AM63" s="26" t="s">
        <v>73</v>
      </c>
      <c r="AN63" s="27"/>
      <c r="AO63" s="27"/>
      <c r="AP63" s="27"/>
      <c r="AQ63" s="26" t="s">
        <v>73</v>
      </c>
      <c r="AR63" s="9" t="str">
        <f t="shared" si="27"/>
        <v>G</v>
      </c>
      <c r="AS63" s="9" t="str">
        <f t="shared" si="28"/>
        <v/>
      </c>
      <c r="AT63" s="9" t="str">
        <f t="shared" si="29"/>
        <v>ACTIVE</v>
      </c>
      <c r="AV63" s="12" t="s">
        <v>71</v>
      </c>
      <c r="AW63" s="12" t="s">
        <v>71</v>
      </c>
      <c r="AX63" s="12"/>
      <c r="AY63" s="40" t="s">
        <v>229</v>
      </c>
      <c r="AZ63" s="25"/>
      <c r="BA63" s="25"/>
      <c r="BB63" s="26"/>
      <c r="BC63" s="27"/>
      <c r="BD63" s="28"/>
      <c r="BE63" s="27"/>
      <c r="BF63" s="28"/>
      <c r="BG63" s="9" t="str">
        <f t="shared" si="30"/>
        <v/>
      </c>
      <c r="BH63" s="9" t="str">
        <f t="shared" si="31"/>
        <v/>
      </c>
      <c r="BI63" s="9" t="str">
        <f t="shared" si="32"/>
        <v/>
      </c>
      <c r="BK63" s="12" t="s">
        <v>71</v>
      </c>
      <c r="BL63" s="12" t="s">
        <v>71</v>
      </c>
      <c r="BM63" s="12"/>
      <c r="BN63" s="40" t="s">
        <v>229</v>
      </c>
      <c r="BO63" s="25"/>
      <c r="BP63" s="25"/>
      <c r="BQ63" s="26"/>
      <c r="BR63" s="27"/>
      <c r="BS63" s="28"/>
      <c r="BT63" s="9" t="str">
        <f t="shared" si="33"/>
        <v/>
      </c>
      <c r="BU63" s="9" t="str">
        <f t="shared" si="34"/>
        <v/>
      </c>
      <c r="BV63" s="9" t="str">
        <f t="shared" si="35"/>
        <v/>
      </c>
      <c r="BX63" s="12" t="s">
        <v>71</v>
      </c>
      <c r="BY63" s="12" t="s">
        <v>71</v>
      </c>
      <c r="BZ63" s="12"/>
      <c r="CA63" s="40" t="s">
        <v>229</v>
      </c>
      <c r="CB63" s="25"/>
      <c r="CC63" s="25"/>
      <c r="CD63" s="26"/>
      <c r="CE63" s="27"/>
      <c r="CF63" s="28"/>
      <c r="CG63" s="27"/>
      <c r="CH63" s="28"/>
      <c r="CI63" s="27"/>
      <c r="CJ63" s="9" t="str">
        <f t="shared" si="36"/>
        <v/>
      </c>
      <c r="CK63" s="9" t="str">
        <f t="shared" si="37"/>
        <v/>
      </c>
      <c r="CL63" s="9" t="str">
        <f t="shared" si="38"/>
        <v/>
      </c>
      <c r="CN63" s="12" t="s">
        <v>71</v>
      </c>
      <c r="CO63" s="12" t="s">
        <v>71</v>
      </c>
      <c r="CP63" s="12"/>
      <c r="CQ63" s="40" t="s">
        <v>229</v>
      </c>
      <c r="CR63" s="25"/>
      <c r="CS63" s="25"/>
      <c r="CT63" s="26"/>
      <c r="CU63" s="27"/>
      <c r="CV63" s="28"/>
      <c r="CW63" s="27"/>
      <c r="CX63" s="9" t="str">
        <f t="shared" si="39"/>
        <v/>
      </c>
      <c r="CY63" s="9" t="str">
        <f t="shared" si="40"/>
        <v/>
      </c>
      <c r="CZ63" s="9" t="str">
        <f t="shared" si="41"/>
        <v/>
      </c>
      <c r="DA63" s="1">
        <f t="shared" si="21"/>
        <v>6</v>
      </c>
      <c r="DB63" s="122" t="s">
        <v>575</v>
      </c>
      <c r="DC63" s="117" t="s">
        <v>231</v>
      </c>
    </row>
    <row r="64" spans="1:107" ht="16" x14ac:dyDescent="0.2">
      <c r="A64" s="6" t="s">
        <v>71</v>
      </c>
      <c r="B64" s="7" t="s">
        <v>71</v>
      </c>
      <c r="C64" s="6"/>
      <c r="D64" s="15" t="s">
        <v>232</v>
      </c>
      <c r="E64" s="19" t="s">
        <v>73</v>
      </c>
      <c r="F64" s="19" t="s">
        <v>73</v>
      </c>
      <c r="G64" s="20" t="s">
        <v>73</v>
      </c>
      <c r="H64" s="21" t="s">
        <v>73</v>
      </c>
      <c r="I64" s="21" t="s">
        <v>73</v>
      </c>
      <c r="J64" s="21" t="s">
        <v>73</v>
      </c>
      <c r="K64" s="21" t="s">
        <v>73</v>
      </c>
      <c r="L64" s="21" t="s">
        <v>73</v>
      </c>
      <c r="M64" s="21" t="s">
        <v>73</v>
      </c>
      <c r="N64" s="9" t="str">
        <f t="shared" si="22"/>
        <v/>
      </c>
      <c r="O64" s="98" t="str">
        <f t="shared" si="23"/>
        <v>A</v>
      </c>
      <c r="P64" s="9" t="str">
        <f t="shared" si="24"/>
        <v>ACTIVE</v>
      </c>
      <c r="Q64" s="104"/>
      <c r="R64" s="108" t="s">
        <v>71</v>
      </c>
      <c r="S64" s="102" t="s">
        <v>71</v>
      </c>
      <c r="T64" s="6"/>
      <c r="U64" s="15" t="s">
        <v>232</v>
      </c>
      <c r="V64" s="19" t="s">
        <v>73</v>
      </c>
      <c r="W64" s="21" t="s">
        <v>73</v>
      </c>
      <c r="X64" s="21" t="s">
        <v>73</v>
      </c>
      <c r="Y64" s="21" t="s">
        <v>73</v>
      </c>
      <c r="Z64" s="21" t="s">
        <v>73</v>
      </c>
      <c r="AA64" s="9" t="str">
        <f t="shared" si="25"/>
        <v/>
      </c>
      <c r="AB64" s="9" t="str">
        <f t="shared" si="26"/>
        <v>A</v>
      </c>
      <c r="AC64" s="9" t="str">
        <f t="shared" si="19"/>
        <v>ACTIVE</v>
      </c>
      <c r="AD64" s="36"/>
      <c r="AE64" s="6" t="s">
        <v>71</v>
      </c>
      <c r="AF64" s="7" t="s">
        <v>71</v>
      </c>
      <c r="AG64" s="6"/>
      <c r="AH64" s="45" t="s">
        <v>232</v>
      </c>
      <c r="AI64" s="19" t="s">
        <v>73</v>
      </c>
      <c r="AJ64" s="20" t="s">
        <v>73</v>
      </c>
      <c r="AK64" s="21" t="s">
        <v>73</v>
      </c>
      <c r="AL64" s="21" t="s">
        <v>73</v>
      </c>
      <c r="AM64" s="21" t="s">
        <v>73</v>
      </c>
      <c r="AN64" s="21" t="s">
        <v>73</v>
      </c>
      <c r="AO64" s="21" t="s">
        <v>73</v>
      </c>
      <c r="AP64" s="21" t="s">
        <v>73</v>
      </c>
      <c r="AQ64" s="21"/>
      <c r="AR64" s="9" t="str">
        <f t="shared" si="27"/>
        <v>G</v>
      </c>
      <c r="AS64" s="9" t="str">
        <f t="shared" si="28"/>
        <v/>
      </c>
      <c r="AT64" s="9" t="str">
        <f t="shared" si="29"/>
        <v>ACTIVE</v>
      </c>
      <c r="AV64" s="6" t="s">
        <v>71</v>
      </c>
      <c r="AW64" s="7" t="s">
        <v>71</v>
      </c>
      <c r="AX64" s="6"/>
      <c r="AY64" s="15" t="s">
        <v>232</v>
      </c>
      <c r="AZ64" s="19" t="s">
        <v>73</v>
      </c>
      <c r="BA64" s="19" t="s">
        <v>73</v>
      </c>
      <c r="BB64" s="20" t="s">
        <v>73</v>
      </c>
      <c r="BC64" s="21" t="s">
        <v>73</v>
      </c>
      <c r="BD64" s="21" t="s">
        <v>73</v>
      </c>
      <c r="BE64" s="21" t="s">
        <v>73</v>
      </c>
      <c r="BF64" s="21" t="s">
        <v>73</v>
      </c>
      <c r="BG64" s="9" t="str">
        <f t="shared" si="30"/>
        <v/>
      </c>
      <c r="BH64" s="9" t="str">
        <f t="shared" si="31"/>
        <v>A</v>
      </c>
      <c r="BI64" s="9" t="str">
        <f t="shared" si="32"/>
        <v>ACTIVE</v>
      </c>
      <c r="BK64" s="6" t="s">
        <v>71</v>
      </c>
      <c r="BL64" s="7" t="s">
        <v>71</v>
      </c>
      <c r="BM64" s="6"/>
      <c r="BN64" s="15" t="s">
        <v>232</v>
      </c>
      <c r="BO64" s="19" t="s">
        <v>73</v>
      </c>
      <c r="BP64" s="19" t="s">
        <v>73</v>
      </c>
      <c r="BQ64" s="20" t="s">
        <v>73</v>
      </c>
      <c r="BR64" s="21" t="s">
        <v>73</v>
      </c>
      <c r="BS64" s="21" t="s">
        <v>73</v>
      </c>
      <c r="BT64" s="9" t="str">
        <f t="shared" si="33"/>
        <v/>
      </c>
      <c r="BU64" s="9" t="str">
        <f t="shared" si="34"/>
        <v>A</v>
      </c>
      <c r="BV64" s="9" t="str">
        <f t="shared" si="35"/>
        <v>ACTIVE</v>
      </c>
      <c r="BX64" s="6" t="s">
        <v>71</v>
      </c>
      <c r="BY64" s="7" t="s">
        <v>71</v>
      </c>
      <c r="BZ64" s="6"/>
      <c r="CA64" s="15" t="s">
        <v>232</v>
      </c>
      <c r="CB64" s="19" t="s">
        <v>73</v>
      </c>
      <c r="CC64" s="19" t="s">
        <v>73</v>
      </c>
      <c r="CD64" s="20" t="s">
        <v>73</v>
      </c>
      <c r="CE64" s="21" t="s">
        <v>73</v>
      </c>
      <c r="CF64" s="21" t="s">
        <v>73</v>
      </c>
      <c r="CG64" s="21" t="s">
        <v>73</v>
      </c>
      <c r="CH64" s="21" t="s">
        <v>73</v>
      </c>
      <c r="CI64" s="21" t="s">
        <v>73</v>
      </c>
      <c r="CJ64" s="9" t="str">
        <f t="shared" si="36"/>
        <v/>
      </c>
      <c r="CK64" s="9" t="str">
        <f t="shared" si="37"/>
        <v>A</v>
      </c>
      <c r="CL64" s="9" t="str">
        <f t="shared" si="38"/>
        <v>ACTIVE</v>
      </c>
      <c r="CN64" s="6" t="s">
        <v>71</v>
      </c>
      <c r="CO64" s="7" t="s">
        <v>71</v>
      </c>
      <c r="CP64" s="6"/>
      <c r="CQ64" s="15" t="s">
        <v>232</v>
      </c>
      <c r="CR64" s="19" t="s">
        <v>73</v>
      </c>
      <c r="CS64" s="19" t="s">
        <v>73</v>
      </c>
      <c r="CT64" s="20" t="s">
        <v>73</v>
      </c>
      <c r="CU64" s="21" t="s">
        <v>73</v>
      </c>
      <c r="CV64" s="21" t="s">
        <v>73</v>
      </c>
      <c r="CW64" s="21" t="s">
        <v>73</v>
      </c>
      <c r="CX64" s="9" t="str">
        <f t="shared" si="39"/>
        <v/>
      </c>
      <c r="CY64" s="9" t="str">
        <f t="shared" si="40"/>
        <v>A</v>
      </c>
      <c r="CZ64" s="9" t="str">
        <f t="shared" si="41"/>
        <v>ACTIVE</v>
      </c>
      <c r="DA64" s="1">
        <f t="shared" si="21"/>
        <v>48</v>
      </c>
      <c r="DB64" s="122" t="s">
        <v>570</v>
      </c>
      <c r="DC64" s="117" t="s">
        <v>234</v>
      </c>
    </row>
    <row r="65" spans="1:107" ht="16" x14ac:dyDescent="0.2">
      <c r="A65" s="6"/>
      <c r="B65" s="6"/>
      <c r="C65" s="6" t="s">
        <v>71</v>
      </c>
      <c r="D65" s="46" t="s">
        <v>235</v>
      </c>
      <c r="E65" s="25" t="s">
        <v>73</v>
      </c>
      <c r="F65" s="25" t="s">
        <v>73</v>
      </c>
      <c r="G65" s="26" t="s">
        <v>73</v>
      </c>
      <c r="H65" s="27" t="s">
        <v>73</v>
      </c>
      <c r="I65" s="28" t="s">
        <v>73</v>
      </c>
      <c r="J65" s="27" t="s">
        <v>73</v>
      </c>
      <c r="K65" s="28" t="s">
        <v>73</v>
      </c>
      <c r="L65" s="27" t="s">
        <v>73</v>
      </c>
      <c r="M65" s="28" t="s">
        <v>73</v>
      </c>
      <c r="N65" s="9" t="str">
        <f t="shared" si="22"/>
        <v/>
      </c>
      <c r="O65" s="98" t="str">
        <f t="shared" si="23"/>
        <v>A</v>
      </c>
      <c r="P65" s="9" t="str">
        <f t="shared" si="24"/>
        <v>ACTIVE</v>
      </c>
      <c r="Q65" s="104"/>
      <c r="R65" s="108"/>
      <c r="S65" s="100"/>
      <c r="T65" s="6" t="s">
        <v>71</v>
      </c>
      <c r="U65" s="46" t="s">
        <v>235</v>
      </c>
      <c r="V65" s="25" t="s">
        <v>73</v>
      </c>
      <c r="W65" s="28" t="s">
        <v>73</v>
      </c>
      <c r="X65" s="27" t="s">
        <v>73</v>
      </c>
      <c r="Y65" s="27" t="s">
        <v>73</v>
      </c>
      <c r="Z65" s="27" t="s">
        <v>73</v>
      </c>
      <c r="AA65" s="9" t="str">
        <f t="shared" si="25"/>
        <v/>
      </c>
      <c r="AB65" s="9" t="str">
        <f t="shared" si="26"/>
        <v>A</v>
      </c>
      <c r="AC65" s="9" t="str">
        <f t="shared" si="19"/>
        <v>ACTIVE</v>
      </c>
      <c r="AD65" s="36"/>
      <c r="AE65" s="6"/>
      <c r="AF65" s="6"/>
      <c r="AG65" s="6" t="s">
        <v>71</v>
      </c>
      <c r="AH65" s="46" t="s">
        <v>235</v>
      </c>
      <c r="AI65" s="25" t="s">
        <v>73</v>
      </c>
      <c r="AJ65" s="26" t="s">
        <v>73</v>
      </c>
      <c r="AK65" s="27" t="s">
        <v>73</v>
      </c>
      <c r="AL65" s="27" t="s">
        <v>73</v>
      </c>
      <c r="AM65" s="28" t="s">
        <v>73</v>
      </c>
      <c r="AN65" s="28" t="s">
        <v>73</v>
      </c>
      <c r="AO65" s="28" t="s">
        <v>73</v>
      </c>
      <c r="AP65" s="28" t="s">
        <v>73</v>
      </c>
      <c r="AQ65" s="28" t="s">
        <v>73</v>
      </c>
      <c r="AR65" s="9" t="str">
        <f t="shared" si="27"/>
        <v/>
      </c>
      <c r="AS65" s="9" t="str">
        <f t="shared" si="28"/>
        <v>A</v>
      </c>
      <c r="AT65" s="9" t="str">
        <f t="shared" si="29"/>
        <v>ACTIVE</v>
      </c>
      <c r="AV65" s="6"/>
      <c r="AW65" s="6"/>
      <c r="AX65" s="6" t="s">
        <v>71</v>
      </c>
      <c r="AY65" s="46" t="s">
        <v>235</v>
      </c>
      <c r="AZ65" s="25" t="s">
        <v>73</v>
      </c>
      <c r="BA65" s="25" t="s">
        <v>73</v>
      </c>
      <c r="BB65" s="26" t="s">
        <v>73</v>
      </c>
      <c r="BC65" s="27" t="s">
        <v>73</v>
      </c>
      <c r="BD65" s="28" t="s">
        <v>73</v>
      </c>
      <c r="BE65" s="27" t="s">
        <v>73</v>
      </c>
      <c r="BF65" s="28" t="s">
        <v>73</v>
      </c>
      <c r="BG65" s="9" t="str">
        <f t="shared" si="30"/>
        <v/>
      </c>
      <c r="BH65" s="9" t="str">
        <f t="shared" si="31"/>
        <v>A</v>
      </c>
      <c r="BI65" s="9" t="str">
        <f t="shared" si="32"/>
        <v>ACTIVE</v>
      </c>
      <c r="BK65" s="6"/>
      <c r="BL65" s="6"/>
      <c r="BM65" s="6" t="s">
        <v>71</v>
      </c>
      <c r="BN65" s="46" t="s">
        <v>235</v>
      </c>
      <c r="BO65" s="25" t="s">
        <v>73</v>
      </c>
      <c r="BP65" s="25" t="s">
        <v>73</v>
      </c>
      <c r="BQ65" s="26" t="s">
        <v>73</v>
      </c>
      <c r="BR65" s="27" t="s">
        <v>73</v>
      </c>
      <c r="BS65" s="28" t="s">
        <v>73</v>
      </c>
      <c r="BT65" s="9" t="str">
        <f t="shared" si="33"/>
        <v/>
      </c>
      <c r="BU65" s="9" t="str">
        <f t="shared" si="34"/>
        <v>A</v>
      </c>
      <c r="BV65" s="9" t="str">
        <f t="shared" si="35"/>
        <v>ACTIVE</v>
      </c>
      <c r="BX65" s="6"/>
      <c r="BY65" s="6"/>
      <c r="BZ65" s="6" t="s">
        <v>71</v>
      </c>
      <c r="CA65" s="46" t="s">
        <v>235</v>
      </c>
      <c r="CB65" s="25" t="s">
        <v>73</v>
      </c>
      <c r="CC65" s="25" t="s">
        <v>73</v>
      </c>
      <c r="CD65" s="26" t="s">
        <v>73</v>
      </c>
      <c r="CE65" s="27" t="s">
        <v>73</v>
      </c>
      <c r="CF65" s="28" t="s">
        <v>73</v>
      </c>
      <c r="CG65" s="27" t="s">
        <v>73</v>
      </c>
      <c r="CH65" s="28" t="s">
        <v>73</v>
      </c>
      <c r="CI65" s="27" t="s">
        <v>73</v>
      </c>
      <c r="CJ65" s="9" t="str">
        <f t="shared" si="36"/>
        <v/>
      </c>
      <c r="CK65" s="9" t="str">
        <f t="shared" si="37"/>
        <v>A</v>
      </c>
      <c r="CL65" s="9" t="str">
        <f t="shared" si="38"/>
        <v>ACTIVE</v>
      </c>
      <c r="CN65" s="6"/>
      <c r="CO65" s="6"/>
      <c r="CP65" s="6" t="s">
        <v>71</v>
      </c>
      <c r="CQ65" s="46" t="s">
        <v>235</v>
      </c>
      <c r="CR65" s="25" t="s">
        <v>73</v>
      </c>
      <c r="CS65" s="25" t="s">
        <v>73</v>
      </c>
      <c r="CT65" s="26" t="s">
        <v>73</v>
      </c>
      <c r="CU65" s="27" t="s">
        <v>73</v>
      </c>
      <c r="CV65" s="28" t="s">
        <v>73</v>
      </c>
      <c r="CW65" s="27" t="s">
        <v>73</v>
      </c>
      <c r="CX65" s="9" t="str">
        <f t="shared" si="39"/>
        <v/>
      </c>
      <c r="CY65" s="9" t="str">
        <f t="shared" si="40"/>
        <v>A</v>
      </c>
      <c r="CZ65" s="9" t="str">
        <f t="shared" si="41"/>
        <v>ACTIVE</v>
      </c>
      <c r="DA65" s="1">
        <f t="shared" si="21"/>
        <v>49</v>
      </c>
      <c r="DB65" s="122" t="s">
        <v>560</v>
      </c>
      <c r="DC65" s="117" t="s">
        <v>237</v>
      </c>
    </row>
    <row r="66" spans="1:107" ht="16" x14ac:dyDescent="0.2">
      <c r="A66" s="12" t="s">
        <v>71</v>
      </c>
      <c r="B66" s="12"/>
      <c r="C66" s="12" t="s">
        <v>71</v>
      </c>
      <c r="D66" s="15" t="s">
        <v>238</v>
      </c>
      <c r="E66" s="19" t="s">
        <v>73</v>
      </c>
      <c r="F66" s="19" t="s">
        <v>73</v>
      </c>
      <c r="G66" s="20"/>
      <c r="H66" s="21" t="s">
        <v>73</v>
      </c>
      <c r="I66" s="21"/>
      <c r="J66" s="21"/>
      <c r="K66" s="21" t="s">
        <v>73</v>
      </c>
      <c r="L66" s="21" t="s">
        <v>73</v>
      </c>
      <c r="M66" s="21"/>
      <c r="N66" s="9" t="str">
        <f t="shared" ref="N66:N96" si="42">IF(AND(O66="",P66="ACTIVE"),"G","")</f>
        <v>G</v>
      </c>
      <c r="O66" s="98" t="str">
        <f t="shared" ref="O66:O96" si="43">IF(AND(E66="",F66="",G66="",H66="",I66="",J66="",K66="",L66="",M66=""),"A","")</f>
        <v/>
      </c>
      <c r="P66" s="9" t="str">
        <f t="shared" ref="P66:P96" si="44">IF(COUNTIF(E66:M66,"")&gt;0,"ACTIVE","")</f>
        <v>ACTIVE</v>
      </c>
      <c r="Q66" s="104"/>
      <c r="R66" s="109" t="s">
        <v>71</v>
      </c>
      <c r="S66" s="101"/>
      <c r="T66" s="12" t="s">
        <v>71</v>
      </c>
      <c r="U66" s="15" t="s">
        <v>238</v>
      </c>
      <c r="V66" s="19"/>
      <c r="W66" s="21"/>
      <c r="X66" s="21"/>
      <c r="Y66" s="21"/>
      <c r="Z66" s="75" t="s">
        <v>73</v>
      </c>
      <c r="AA66" s="9" t="str">
        <f t="shared" ref="AA66:AA96" si="45">IF(AND(AB66="",AC66="ACTIVE"),"G","")</f>
        <v>G</v>
      </c>
      <c r="AB66" s="9" t="str">
        <f t="shared" ref="AB66:AB96" si="46">IF(AND(V66="",W66="",X66="",Y66="",Z66=""),"A","")</f>
        <v/>
      </c>
      <c r="AC66" s="9" t="str">
        <f t="shared" ref="AC66:AC81" si="47">IF(COUNTIF(V66:Z66,"")&gt;0,"ACTIVE","")</f>
        <v>ACTIVE</v>
      </c>
      <c r="AD66" s="36"/>
      <c r="AE66" s="12" t="s">
        <v>71</v>
      </c>
      <c r="AF66" s="12"/>
      <c r="AG66" s="12" t="s">
        <v>71</v>
      </c>
      <c r="AH66" s="38" t="s">
        <v>238</v>
      </c>
      <c r="AI66" s="19"/>
      <c r="AJ66" s="20"/>
      <c r="AK66" s="21"/>
      <c r="AL66" s="21"/>
      <c r="AM66" s="21"/>
      <c r="AN66" s="21"/>
      <c r="AO66" s="21"/>
      <c r="AP66" s="21"/>
      <c r="AQ66" s="21"/>
      <c r="AR66" s="9" t="str">
        <f t="shared" ref="AR66:AR81" si="48">IF(AND(AS66="",AT66="ACTIVE"),"G","")</f>
        <v/>
      </c>
      <c r="AS66" s="9" t="str">
        <f t="shared" ref="AS66:AS81" si="49">IF(AND(AI66="",AJ66="",AK66="",AL66="",AM66="",AN66="",AO66="",AP66="",AQ66=""),"A","")</f>
        <v/>
      </c>
      <c r="AT66" s="9" t="str">
        <f t="shared" ref="AT66:AT81" si="50">IF(COUNTIF(AI66:AQ66,"")&gt;0,"ACTIVE","")</f>
        <v/>
      </c>
      <c r="AV66" s="12" t="s">
        <v>71</v>
      </c>
      <c r="AW66" s="12"/>
      <c r="AX66" s="12" t="s">
        <v>71</v>
      </c>
      <c r="AY66" s="38" t="s">
        <v>238</v>
      </c>
      <c r="AZ66" s="19"/>
      <c r="BA66" s="19"/>
      <c r="BB66" s="20"/>
      <c r="BC66" s="21"/>
      <c r="BD66" s="21"/>
      <c r="BE66" s="21"/>
      <c r="BF66" s="21"/>
      <c r="BG66" s="9" t="str">
        <f t="shared" ref="BG66:BG96" si="51">IF(AND(BH66="",BI66="ACTIVE"),"G","")</f>
        <v/>
      </c>
      <c r="BH66" s="9" t="str">
        <f t="shared" ref="BH66:BH96" si="52">IF(AND(AZ66="",BA66="",BB66="",BC66="",BD66="",BE66="",BF66=""),"A","")</f>
        <v/>
      </c>
      <c r="BI66" s="9" t="str">
        <f t="shared" ref="BI66:BI96" si="53">IF(COUNTIF(AX66:BF66,"")&gt;0,"ACTIVE","")</f>
        <v/>
      </c>
      <c r="BK66" s="12" t="s">
        <v>71</v>
      </c>
      <c r="BL66" s="12"/>
      <c r="BM66" s="12" t="s">
        <v>71</v>
      </c>
      <c r="BN66" s="38" t="s">
        <v>238</v>
      </c>
      <c r="BO66" s="19"/>
      <c r="BP66" s="19"/>
      <c r="BQ66" s="20"/>
      <c r="BR66" s="21"/>
      <c r="BS66" s="21"/>
      <c r="BT66" s="9" t="str">
        <f t="shared" ref="BT66:BT96" si="54">IF(AND(BU66="",BV66="ACTIVE"),"G","")</f>
        <v/>
      </c>
      <c r="BU66" s="9" t="str">
        <f t="shared" ref="BU66:BU96" si="55">IF(AND(BO66="",BP66="",BQ66="",BR66="",BS66=""),"A","")</f>
        <v/>
      </c>
      <c r="BV66" s="9" t="str">
        <f t="shared" ref="BV66:BV96" si="56">IF(COUNTIF(BO66:BS66,"")&gt;0,"ACTIVE","")</f>
        <v/>
      </c>
      <c r="BX66" s="12" t="s">
        <v>71</v>
      </c>
      <c r="BY66" s="12"/>
      <c r="BZ66" s="12" t="s">
        <v>71</v>
      </c>
      <c r="CA66" s="45" t="s">
        <v>238</v>
      </c>
      <c r="CB66" s="19"/>
      <c r="CC66" s="19"/>
      <c r="CD66" s="19" t="s">
        <v>73</v>
      </c>
      <c r="CE66" s="21"/>
      <c r="CF66" s="21"/>
      <c r="CG66" s="21" t="s">
        <v>73</v>
      </c>
      <c r="CH66" s="19" t="s">
        <v>73</v>
      </c>
      <c r="CI66" s="21"/>
      <c r="CJ66" s="9" t="str">
        <f t="shared" ref="CJ66:CJ96" si="57">IF(AND(CK66="",CL66="ACTIVE"),"G","")</f>
        <v>G</v>
      </c>
      <c r="CK66" s="9" t="str">
        <f t="shared" ref="CK66:CK96" si="58">IF(AND(CB66="",CC66="",CD66="",CE66="",CF66="",CG66="",CH66="",CI66=""),"A","")</f>
        <v/>
      </c>
      <c r="CL66" s="9" t="str">
        <f t="shared" ref="CL66:CL96" si="59">IF(COUNTIF(CB66:CI66,"")&gt;0,"ACTIVE","")</f>
        <v>ACTIVE</v>
      </c>
      <c r="CN66" s="12" t="s">
        <v>71</v>
      </c>
      <c r="CO66" s="12"/>
      <c r="CP66" s="12" t="s">
        <v>71</v>
      </c>
      <c r="CQ66" s="38" t="s">
        <v>238</v>
      </c>
      <c r="CR66" s="19"/>
      <c r="CS66" s="19"/>
      <c r="CT66" s="20"/>
      <c r="CU66" s="21"/>
      <c r="CV66" s="21"/>
      <c r="CW66" s="21"/>
      <c r="CX66" s="9" t="str">
        <f t="shared" ref="CX66:CX96" si="60">IF(AND(CY66="",CZ66="ACTIVE"),"G","")</f>
        <v/>
      </c>
      <c r="CY66" s="9" t="str">
        <f t="shared" ref="CY66:CY96" si="61">IF(AND(CR66="",CS66="",CT66="",CU66="",CV66="",CW66=""),"A","")</f>
        <v/>
      </c>
      <c r="CZ66" s="9" t="str">
        <f t="shared" ref="CZ66:CZ96" si="62">IF(COUNTIF(CR66:CW66,"")&gt;0,"ACTIVE","")</f>
        <v/>
      </c>
      <c r="DA66" s="1">
        <f t="shared" ref="DA66:DA131" si="63">COUNTIF(A66:CZ66,"")</f>
        <v>9</v>
      </c>
      <c r="DB66" s="122" t="s">
        <v>573</v>
      </c>
      <c r="DC66" s="117" t="s">
        <v>240</v>
      </c>
    </row>
    <row r="67" spans="1:107" ht="16" x14ac:dyDescent="0.2">
      <c r="A67" s="12" t="s">
        <v>71</v>
      </c>
      <c r="B67" s="12"/>
      <c r="C67" s="12"/>
      <c r="D67" s="38" t="s">
        <v>238</v>
      </c>
      <c r="E67" s="19"/>
      <c r="F67" s="19"/>
      <c r="G67" s="20"/>
      <c r="H67" s="21"/>
      <c r="I67" s="21"/>
      <c r="J67" s="21"/>
      <c r="K67" s="21"/>
      <c r="L67" s="21"/>
      <c r="M67" s="21"/>
      <c r="N67" s="9" t="str">
        <f t="shared" si="42"/>
        <v/>
      </c>
      <c r="O67" s="98" t="str">
        <f t="shared" si="43"/>
        <v/>
      </c>
      <c r="P67" s="9" t="str">
        <f t="shared" si="44"/>
        <v/>
      </c>
      <c r="Q67" s="104"/>
      <c r="R67" s="109" t="s">
        <v>71</v>
      </c>
      <c r="S67" s="101"/>
      <c r="T67" s="12"/>
      <c r="U67" s="38" t="s">
        <v>238</v>
      </c>
      <c r="V67" s="19"/>
      <c r="W67" s="21"/>
      <c r="X67" s="21"/>
      <c r="Y67" s="21"/>
      <c r="Z67" s="21"/>
      <c r="AA67" s="9" t="str">
        <f t="shared" si="45"/>
        <v/>
      </c>
      <c r="AB67" s="9" t="str">
        <f t="shared" si="46"/>
        <v/>
      </c>
      <c r="AC67" s="9" t="str">
        <f t="shared" si="47"/>
        <v/>
      </c>
      <c r="AD67" s="36"/>
      <c r="AE67" s="12" t="s">
        <v>71</v>
      </c>
      <c r="AF67" s="12"/>
      <c r="AG67" s="12"/>
      <c r="AH67" s="45" t="s">
        <v>238</v>
      </c>
      <c r="AI67" s="19"/>
      <c r="AJ67" s="21" t="s">
        <v>73</v>
      </c>
      <c r="AK67" s="21" t="s">
        <v>73</v>
      </c>
      <c r="AL67" s="21"/>
      <c r="AM67" s="21" t="s">
        <v>73</v>
      </c>
      <c r="AN67" s="21"/>
      <c r="AO67" s="21"/>
      <c r="AP67" s="21"/>
      <c r="AQ67" s="21"/>
      <c r="AR67" s="9" t="str">
        <f t="shared" si="48"/>
        <v>G</v>
      </c>
      <c r="AS67" s="9" t="str">
        <f t="shared" si="49"/>
        <v/>
      </c>
      <c r="AT67" s="9" t="str">
        <f t="shared" si="50"/>
        <v>ACTIVE</v>
      </c>
      <c r="AV67" s="12" t="s">
        <v>71</v>
      </c>
      <c r="AW67" s="12"/>
      <c r="AX67" s="12"/>
      <c r="AY67" s="45" t="s">
        <v>238</v>
      </c>
      <c r="AZ67" s="19" t="s">
        <v>73</v>
      </c>
      <c r="BA67" s="19" t="s">
        <v>73</v>
      </c>
      <c r="BB67" s="20" t="s">
        <v>73</v>
      </c>
      <c r="BC67" s="21" t="s">
        <v>73</v>
      </c>
      <c r="BD67" s="21" t="s">
        <v>73</v>
      </c>
      <c r="BE67" s="21" t="s">
        <v>73</v>
      </c>
      <c r="BF67" s="21" t="s">
        <v>73</v>
      </c>
      <c r="BG67" s="9" t="str">
        <f t="shared" si="51"/>
        <v/>
      </c>
      <c r="BH67" s="9" t="str">
        <f t="shared" si="52"/>
        <v>A</v>
      </c>
      <c r="BI67" s="9" t="str">
        <f t="shared" si="53"/>
        <v>ACTIVE</v>
      </c>
      <c r="BK67" s="12" t="s">
        <v>71</v>
      </c>
      <c r="BL67" s="12"/>
      <c r="BM67" s="12"/>
      <c r="BN67" s="45" t="s">
        <v>238</v>
      </c>
      <c r="BO67" s="19" t="s">
        <v>73</v>
      </c>
      <c r="BP67" s="19"/>
      <c r="BQ67" s="19" t="s">
        <v>73</v>
      </c>
      <c r="BR67" s="19" t="s">
        <v>73</v>
      </c>
      <c r="BS67" s="21"/>
      <c r="BT67" s="9" t="str">
        <f t="shared" si="54"/>
        <v>G</v>
      </c>
      <c r="BU67" s="9" t="str">
        <f t="shared" si="55"/>
        <v/>
      </c>
      <c r="BV67" s="9" t="str">
        <f t="shared" si="56"/>
        <v>ACTIVE</v>
      </c>
      <c r="BX67" s="12" t="s">
        <v>71</v>
      </c>
      <c r="BY67" s="12"/>
      <c r="BZ67" s="12"/>
      <c r="CA67" s="38" t="s">
        <v>238</v>
      </c>
      <c r="CB67" s="19"/>
      <c r="CC67" s="19"/>
      <c r="CD67" s="21"/>
      <c r="CE67" s="21"/>
      <c r="CF67" s="21"/>
      <c r="CG67" s="21"/>
      <c r="CH67" s="21"/>
      <c r="CI67" s="21"/>
      <c r="CJ67" s="9" t="str">
        <f t="shared" si="57"/>
        <v/>
      </c>
      <c r="CK67" s="9" t="str">
        <f t="shared" si="58"/>
        <v/>
      </c>
      <c r="CL67" s="9" t="str">
        <f t="shared" si="59"/>
        <v/>
      </c>
      <c r="CN67" s="12" t="s">
        <v>71</v>
      </c>
      <c r="CO67" s="12"/>
      <c r="CP67" s="12"/>
      <c r="CQ67" s="38" t="s">
        <v>238</v>
      </c>
      <c r="CR67" s="19"/>
      <c r="CS67" s="19"/>
      <c r="CT67" s="20"/>
      <c r="CU67" s="21"/>
      <c r="CV67" s="21"/>
      <c r="CW67" s="21"/>
      <c r="CX67" s="9" t="str">
        <f t="shared" si="60"/>
        <v/>
      </c>
      <c r="CY67" s="9" t="str">
        <f t="shared" si="61"/>
        <v/>
      </c>
      <c r="CZ67" s="9" t="str">
        <f t="shared" si="62"/>
        <v/>
      </c>
      <c r="DA67" s="1">
        <f t="shared" si="63"/>
        <v>13</v>
      </c>
      <c r="DB67" s="122" t="s">
        <v>573</v>
      </c>
      <c r="DC67" s="117" t="s">
        <v>240</v>
      </c>
    </row>
    <row r="68" spans="1:107" ht="16" x14ac:dyDescent="0.2">
      <c r="A68" s="12"/>
      <c r="B68" s="12" t="s">
        <v>71</v>
      </c>
      <c r="C68" s="12"/>
      <c r="D68" s="15" t="s">
        <v>241</v>
      </c>
      <c r="E68" s="19"/>
      <c r="F68" s="19" t="s">
        <v>73</v>
      </c>
      <c r="G68" s="20"/>
      <c r="H68" s="21" t="s">
        <v>73</v>
      </c>
      <c r="I68" s="21"/>
      <c r="J68" s="21"/>
      <c r="K68" s="21" t="s">
        <v>73</v>
      </c>
      <c r="L68" s="21" t="s">
        <v>73</v>
      </c>
      <c r="M68" s="21"/>
      <c r="N68" s="9" t="str">
        <f t="shared" si="42"/>
        <v>G</v>
      </c>
      <c r="O68" s="98" t="str">
        <f t="shared" si="43"/>
        <v/>
      </c>
      <c r="P68" s="9" t="str">
        <f t="shared" si="44"/>
        <v>ACTIVE</v>
      </c>
      <c r="Q68" s="104"/>
      <c r="R68" s="109"/>
      <c r="S68" s="101" t="s">
        <v>71</v>
      </c>
      <c r="T68" s="12"/>
      <c r="U68" s="15" t="s">
        <v>241</v>
      </c>
      <c r="V68" s="19" t="s">
        <v>73</v>
      </c>
      <c r="W68" s="21"/>
      <c r="X68" s="21"/>
      <c r="Y68" s="21" t="s">
        <v>73</v>
      </c>
      <c r="Z68" s="21"/>
      <c r="AA68" s="9" t="str">
        <f t="shared" si="45"/>
        <v>G</v>
      </c>
      <c r="AB68" s="9" t="str">
        <f t="shared" si="46"/>
        <v/>
      </c>
      <c r="AC68" s="9" t="str">
        <f t="shared" si="47"/>
        <v>ACTIVE</v>
      </c>
      <c r="AD68" s="36"/>
      <c r="AE68" s="12"/>
      <c r="AF68" s="12" t="s">
        <v>71</v>
      </c>
      <c r="AG68" s="12"/>
      <c r="AH68" s="45" t="s">
        <v>241</v>
      </c>
      <c r="AI68" s="19"/>
      <c r="AJ68" s="21" t="s">
        <v>73</v>
      </c>
      <c r="AK68" s="21" t="s">
        <v>73</v>
      </c>
      <c r="AL68" s="21"/>
      <c r="AM68" s="21"/>
      <c r="AN68" s="21"/>
      <c r="AO68" s="21"/>
      <c r="AP68" s="21"/>
      <c r="AQ68" s="21"/>
      <c r="AR68" s="9" t="str">
        <f t="shared" si="48"/>
        <v>G</v>
      </c>
      <c r="AS68" s="9" t="str">
        <f t="shared" si="49"/>
        <v/>
      </c>
      <c r="AT68" s="9" t="str">
        <f t="shared" si="50"/>
        <v>ACTIVE</v>
      </c>
      <c r="AV68" s="12"/>
      <c r="AW68" s="12" t="s">
        <v>71</v>
      </c>
      <c r="AX68" s="12"/>
      <c r="AY68" s="38" t="s">
        <v>241</v>
      </c>
      <c r="AZ68" s="19"/>
      <c r="BA68" s="19"/>
      <c r="BB68" s="20"/>
      <c r="BC68" s="21"/>
      <c r="BD68" s="21"/>
      <c r="BE68" s="21"/>
      <c r="BF68" s="21"/>
      <c r="BG68" s="9" t="str">
        <f t="shared" si="51"/>
        <v/>
      </c>
      <c r="BH68" s="9" t="str">
        <f t="shared" si="52"/>
        <v/>
      </c>
      <c r="BI68" s="9" t="str">
        <f t="shared" si="53"/>
        <v/>
      </c>
      <c r="BK68" s="12"/>
      <c r="BL68" s="12" t="s">
        <v>71</v>
      </c>
      <c r="BM68" s="12"/>
      <c r="BN68" s="38" t="s">
        <v>241</v>
      </c>
      <c r="BO68" s="19"/>
      <c r="BP68" s="19"/>
      <c r="BQ68" s="20"/>
      <c r="BR68" s="21"/>
      <c r="BS68" s="21"/>
      <c r="BT68" s="9" t="str">
        <f t="shared" si="54"/>
        <v/>
      </c>
      <c r="BU68" s="9" t="str">
        <f t="shared" si="55"/>
        <v/>
      </c>
      <c r="BV68" s="9" t="str">
        <f t="shared" si="56"/>
        <v/>
      </c>
      <c r="BX68" s="12"/>
      <c r="BY68" s="12" t="s">
        <v>71</v>
      </c>
      <c r="BZ68" s="12"/>
      <c r="CA68" s="38" t="s">
        <v>241</v>
      </c>
      <c r="CB68" s="19"/>
      <c r="CC68" s="19"/>
      <c r="CD68" s="20"/>
      <c r="CE68" s="21"/>
      <c r="CF68" s="21"/>
      <c r="CG68" s="23"/>
      <c r="CH68" s="21"/>
      <c r="CI68" s="21"/>
      <c r="CJ68" s="9" t="str">
        <f t="shared" si="57"/>
        <v/>
      </c>
      <c r="CK68" s="9" t="str">
        <f t="shared" si="58"/>
        <v/>
      </c>
      <c r="CL68" s="9" t="str">
        <f t="shared" si="59"/>
        <v/>
      </c>
      <c r="CN68" s="12"/>
      <c r="CO68" s="12" t="s">
        <v>71</v>
      </c>
      <c r="CP68" s="12"/>
      <c r="CQ68" s="38" t="s">
        <v>241</v>
      </c>
      <c r="CR68" s="19"/>
      <c r="CS68" s="19"/>
      <c r="CT68" s="20"/>
      <c r="CU68" s="21"/>
      <c r="CV68" s="21"/>
      <c r="CW68" s="21"/>
      <c r="CX68" s="9" t="str">
        <f t="shared" si="60"/>
        <v/>
      </c>
      <c r="CY68" s="9" t="str">
        <f t="shared" si="61"/>
        <v/>
      </c>
      <c r="CZ68" s="9" t="str">
        <f t="shared" si="62"/>
        <v/>
      </c>
      <c r="DA68" s="1">
        <f t="shared" si="63"/>
        <v>8</v>
      </c>
      <c r="DB68" s="122" t="s">
        <v>573</v>
      </c>
      <c r="DC68" s="117" t="s">
        <v>240</v>
      </c>
    </row>
    <row r="69" spans="1:107" ht="15.75" customHeight="1" x14ac:dyDescent="0.2">
      <c r="A69" s="6" t="s">
        <v>71</v>
      </c>
      <c r="B69" s="6"/>
      <c r="C69" s="6"/>
      <c r="D69" s="14" t="s">
        <v>242</v>
      </c>
      <c r="E69" s="25" t="s">
        <v>73</v>
      </c>
      <c r="F69" s="25" t="s">
        <v>73</v>
      </c>
      <c r="G69" s="26"/>
      <c r="H69" s="27" t="s">
        <v>73</v>
      </c>
      <c r="I69" s="27" t="s">
        <v>73</v>
      </c>
      <c r="J69" s="27"/>
      <c r="K69" s="27" t="s">
        <v>73</v>
      </c>
      <c r="L69" s="27" t="s">
        <v>73</v>
      </c>
      <c r="M69" s="27"/>
      <c r="N69" s="9" t="str">
        <f t="shared" si="42"/>
        <v>G</v>
      </c>
      <c r="O69" s="98" t="str">
        <f t="shared" si="43"/>
        <v/>
      </c>
      <c r="P69" s="9" t="str">
        <f t="shared" si="44"/>
        <v>ACTIVE</v>
      </c>
      <c r="Q69" s="104"/>
      <c r="R69" s="108" t="s">
        <v>71</v>
      </c>
      <c r="S69" s="100"/>
      <c r="T69" s="6"/>
      <c r="U69" s="40" t="s">
        <v>242</v>
      </c>
      <c r="V69" s="25"/>
      <c r="W69" s="27"/>
      <c r="X69" s="27"/>
      <c r="Y69" s="27"/>
      <c r="Z69" s="27"/>
      <c r="AA69" s="9" t="str">
        <f t="shared" si="45"/>
        <v/>
      </c>
      <c r="AB69" s="9" t="str">
        <f t="shared" si="46"/>
        <v/>
      </c>
      <c r="AC69" s="9" t="str">
        <f t="shared" si="47"/>
        <v/>
      </c>
      <c r="AD69" s="36"/>
      <c r="AE69" s="6" t="s">
        <v>71</v>
      </c>
      <c r="AF69" s="6"/>
      <c r="AG69" s="6"/>
      <c r="AH69" s="40" t="s">
        <v>242</v>
      </c>
      <c r="AI69" s="25"/>
      <c r="AJ69" s="26"/>
      <c r="AK69" s="27"/>
      <c r="AL69" s="27"/>
      <c r="AM69" s="27"/>
      <c r="AN69" s="27"/>
      <c r="AO69" s="27"/>
      <c r="AP69" s="27"/>
      <c r="AQ69" s="27"/>
      <c r="AR69" s="9" t="str">
        <f t="shared" si="48"/>
        <v/>
      </c>
      <c r="AS69" s="9" t="str">
        <f t="shared" si="49"/>
        <v/>
      </c>
      <c r="AT69" s="9" t="str">
        <f t="shared" si="50"/>
        <v/>
      </c>
      <c r="AV69" s="6" t="s">
        <v>71</v>
      </c>
      <c r="AW69" s="6"/>
      <c r="AX69" s="6"/>
      <c r="AY69" s="40" t="s">
        <v>242</v>
      </c>
      <c r="AZ69" s="25"/>
      <c r="BA69" s="25"/>
      <c r="BB69" s="26"/>
      <c r="BC69" s="27"/>
      <c r="BD69" s="27"/>
      <c r="BE69" s="27"/>
      <c r="BF69" s="27"/>
      <c r="BG69" s="9" t="str">
        <f t="shared" si="51"/>
        <v/>
      </c>
      <c r="BH69" s="9" t="str">
        <f t="shared" si="52"/>
        <v/>
      </c>
      <c r="BI69" s="9" t="str">
        <f t="shared" si="53"/>
        <v/>
      </c>
      <c r="BK69" s="6" t="s">
        <v>71</v>
      </c>
      <c r="BL69" s="6"/>
      <c r="BM69" s="6"/>
      <c r="BN69" s="40" t="s">
        <v>242</v>
      </c>
      <c r="BO69" s="25"/>
      <c r="BP69" s="25"/>
      <c r="BQ69" s="26"/>
      <c r="BR69" s="27"/>
      <c r="BS69" s="27"/>
      <c r="BT69" s="9" t="str">
        <f t="shared" si="54"/>
        <v/>
      </c>
      <c r="BU69" s="9" t="str">
        <f t="shared" si="55"/>
        <v/>
      </c>
      <c r="BV69" s="9" t="str">
        <f t="shared" si="56"/>
        <v/>
      </c>
      <c r="BX69" s="6" t="s">
        <v>71</v>
      </c>
      <c r="BY69" s="6"/>
      <c r="BZ69" s="6"/>
      <c r="CA69" s="14" t="s">
        <v>242</v>
      </c>
      <c r="CB69" s="25"/>
      <c r="CC69" s="25"/>
      <c r="CD69" s="26"/>
      <c r="CE69" s="27"/>
      <c r="CF69" s="27"/>
      <c r="CG69" s="27" t="s">
        <v>73</v>
      </c>
      <c r="CH69" s="27" t="s">
        <v>73</v>
      </c>
      <c r="CI69" s="27" t="s">
        <v>73</v>
      </c>
      <c r="CJ69" s="9" t="str">
        <f t="shared" si="57"/>
        <v>G</v>
      </c>
      <c r="CK69" s="9" t="str">
        <f t="shared" si="58"/>
        <v/>
      </c>
      <c r="CL69" s="9" t="str">
        <f t="shared" si="59"/>
        <v>ACTIVE</v>
      </c>
      <c r="CN69" s="6" t="s">
        <v>71</v>
      </c>
      <c r="CO69" s="6"/>
      <c r="CP69" s="6"/>
      <c r="CQ69" s="40" t="s">
        <v>242</v>
      </c>
      <c r="CR69" s="25"/>
      <c r="CS69" s="25"/>
      <c r="CT69" s="26"/>
      <c r="CU69" s="27"/>
      <c r="CV69" s="27"/>
      <c r="CW69" s="27"/>
      <c r="CX69" s="9" t="str">
        <f t="shared" si="60"/>
        <v/>
      </c>
      <c r="CY69" s="9" t="str">
        <f t="shared" si="61"/>
        <v/>
      </c>
      <c r="CZ69" s="9" t="str">
        <f t="shared" si="62"/>
        <v/>
      </c>
      <c r="DA69" s="1">
        <f t="shared" si="63"/>
        <v>9</v>
      </c>
      <c r="DB69" s="122" t="s">
        <v>603</v>
      </c>
      <c r="DC69" s="117" t="s">
        <v>244</v>
      </c>
    </row>
    <row r="70" spans="1:107" ht="16" x14ac:dyDescent="0.2">
      <c r="A70" s="12" t="s">
        <v>71</v>
      </c>
      <c r="B70" s="12" t="s">
        <v>71</v>
      </c>
      <c r="C70" s="12"/>
      <c r="D70" s="15" t="s">
        <v>245</v>
      </c>
      <c r="E70" s="19"/>
      <c r="F70" s="19"/>
      <c r="G70" s="20"/>
      <c r="H70" s="21"/>
      <c r="I70" s="21"/>
      <c r="J70" s="21"/>
      <c r="K70" s="21"/>
      <c r="L70" s="21"/>
      <c r="M70" s="21"/>
      <c r="N70" s="9" t="str">
        <f t="shared" si="42"/>
        <v/>
      </c>
      <c r="O70" s="98" t="str">
        <f t="shared" si="43"/>
        <v/>
      </c>
      <c r="P70" s="9" t="str">
        <f t="shared" si="44"/>
        <v/>
      </c>
      <c r="Q70" s="104"/>
      <c r="R70" s="109" t="s">
        <v>71</v>
      </c>
      <c r="S70" s="101" t="s">
        <v>71</v>
      </c>
      <c r="T70" s="12"/>
      <c r="U70" s="15" t="s">
        <v>245</v>
      </c>
      <c r="V70" s="19" t="s">
        <v>73</v>
      </c>
      <c r="W70" s="21" t="s">
        <v>73</v>
      </c>
      <c r="X70" s="21" t="s">
        <v>73</v>
      </c>
      <c r="Y70" s="21" t="s">
        <v>73</v>
      </c>
      <c r="Z70" s="21" t="s">
        <v>73</v>
      </c>
      <c r="AA70" s="9" t="str">
        <f t="shared" si="45"/>
        <v/>
      </c>
      <c r="AB70" s="9" t="str">
        <f t="shared" si="46"/>
        <v>A</v>
      </c>
      <c r="AC70" s="9" t="str">
        <f t="shared" si="47"/>
        <v>ACTIVE</v>
      </c>
      <c r="AD70" s="36"/>
      <c r="AE70" s="12" t="s">
        <v>71</v>
      </c>
      <c r="AF70" s="12" t="s">
        <v>71</v>
      </c>
      <c r="AG70" s="12"/>
      <c r="AH70" s="38" t="s">
        <v>245</v>
      </c>
      <c r="AI70" s="19"/>
      <c r="AJ70" s="20"/>
      <c r="AK70" s="21"/>
      <c r="AL70" s="21"/>
      <c r="AM70" s="21"/>
      <c r="AN70" s="21"/>
      <c r="AO70" s="21"/>
      <c r="AP70" s="21"/>
      <c r="AQ70" s="21"/>
      <c r="AR70" s="9" t="str">
        <f t="shared" si="48"/>
        <v/>
      </c>
      <c r="AS70" s="9" t="str">
        <f t="shared" si="49"/>
        <v/>
      </c>
      <c r="AT70" s="9" t="str">
        <f t="shared" si="50"/>
        <v/>
      </c>
      <c r="AV70" s="12" t="s">
        <v>71</v>
      </c>
      <c r="AW70" s="12" t="s">
        <v>71</v>
      </c>
      <c r="AX70" s="12"/>
      <c r="AY70" s="15" t="s">
        <v>245</v>
      </c>
      <c r="AZ70" s="19" t="s">
        <v>73</v>
      </c>
      <c r="BA70" s="19" t="s">
        <v>73</v>
      </c>
      <c r="BB70" s="20" t="s">
        <v>73</v>
      </c>
      <c r="BC70" s="21" t="s">
        <v>73</v>
      </c>
      <c r="BD70" s="21" t="s">
        <v>73</v>
      </c>
      <c r="BE70" s="21" t="s">
        <v>73</v>
      </c>
      <c r="BF70" s="21" t="s">
        <v>73</v>
      </c>
      <c r="BG70" s="9" t="str">
        <f t="shared" si="51"/>
        <v/>
      </c>
      <c r="BH70" s="9" t="str">
        <f t="shared" si="52"/>
        <v>A</v>
      </c>
      <c r="BI70" s="9" t="str">
        <f t="shared" si="53"/>
        <v>ACTIVE</v>
      </c>
      <c r="BK70" s="12" t="s">
        <v>71</v>
      </c>
      <c r="BL70" s="12" t="s">
        <v>71</v>
      </c>
      <c r="BM70" s="12"/>
      <c r="BN70" s="15" t="s">
        <v>245</v>
      </c>
      <c r="BO70" s="19" t="s">
        <v>73</v>
      </c>
      <c r="BP70" s="19" t="s">
        <v>73</v>
      </c>
      <c r="BQ70" s="20" t="s">
        <v>73</v>
      </c>
      <c r="BR70" s="21" t="s">
        <v>73</v>
      </c>
      <c r="BS70" s="21" t="s">
        <v>73</v>
      </c>
      <c r="BT70" s="9" t="str">
        <f t="shared" si="54"/>
        <v/>
      </c>
      <c r="BU70" s="9" t="str">
        <f t="shared" si="55"/>
        <v>A</v>
      </c>
      <c r="BV70" s="9" t="str">
        <f t="shared" si="56"/>
        <v>ACTIVE</v>
      </c>
      <c r="BX70" s="12" t="s">
        <v>71</v>
      </c>
      <c r="BY70" s="12" t="s">
        <v>71</v>
      </c>
      <c r="BZ70" s="12"/>
      <c r="CA70" s="85" t="s">
        <v>245</v>
      </c>
      <c r="CB70" s="19"/>
      <c r="CC70" s="19"/>
      <c r="CD70" s="20"/>
      <c r="CE70" s="21"/>
      <c r="CF70" s="21"/>
      <c r="CG70" s="21"/>
      <c r="CH70" s="21"/>
      <c r="CI70" s="21"/>
      <c r="CJ70" s="9" t="str">
        <f t="shared" si="57"/>
        <v/>
      </c>
      <c r="CK70" s="9" t="str">
        <f t="shared" si="58"/>
        <v/>
      </c>
      <c r="CL70" s="9" t="str">
        <f t="shared" si="59"/>
        <v/>
      </c>
      <c r="CN70" s="12" t="s">
        <v>71</v>
      </c>
      <c r="CO70" s="12" t="s">
        <v>71</v>
      </c>
      <c r="CP70" s="12"/>
      <c r="CQ70" s="15" t="s">
        <v>245</v>
      </c>
      <c r="CR70" s="19" t="s">
        <v>73</v>
      </c>
      <c r="CS70" s="19" t="s">
        <v>73</v>
      </c>
      <c r="CT70" s="20" t="s">
        <v>73</v>
      </c>
      <c r="CU70" s="21" t="s">
        <v>73</v>
      </c>
      <c r="CV70" s="21" t="s">
        <v>73</v>
      </c>
      <c r="CW70" s="21" t="s">
        <v>73</v>
      </c>
      <c r="CX70" s="9" t="str">
        <f t="shared" si="60"/>
        <v/>
      </c>
      <c r="CY70" s="9" t="str">
        <f t="shared" si="61"/>
        <v>A</v>
      </c>
      <c r="CZ70" s="9" t="str">
        <f t="shared" si="62"/>
        <v>ACTIVE</v>
      </c>
      <c r="DA70" s="1">
        <f t="shared" si="63"/>
        <v>23</v>
      </c>
      <c r="DB70" s="122" t="s">
        <v>589</v>
      </c>
      <c r="DC70" s="117" t="s">
        <v>247</v>
      </c>
    </row>
    <row r="71" spans="1:107" ht="16" x14ac:dyDescent="0.2">
      <c r="A71" s="12" t="s">
        <v>71</v>
      </c>
      <c r="B71" s="12"/>
      <c r="C71" s="12"/>
      <c r="D71" s="38" t="s">
        <v>248</v>
      </c>
      <c r="E71" s="19" t="s">
        <v>73</v>
      </c>
      <c r="F71" s="19" t="s">
        <v>73</v>
      </c>
      <c r="G71" s="20" t="s">
        <v>73</v>
      </c>
      <c r="H71" s="21" t="s">
        <v>73</v>
      </c>
      <c r="I71" s="23" t="s">
        <v>73</v>
      </c>
      <c r="J71" s="21" t="s">
        <v>73</v>
      </c>
      <c r="K71" s="23" t="s">
        <v>73</v>
      </c>
      <c r="L71" s="21" t="s">
        <v>73</v>
      </c>
      <c r="M71" s="23" t="s">
        <v>73</v>
      </c>
      <c r="N71" s="9" t="str">
        <f t="shared" si="42"/>
        <v/>
      </c>
      <c r="O71" s="98" t="str">
        <f t="shared" si="43"/>
        <v>A</v>
      </c>
      <c r="P71" s="9" t="str">
        <f t="shared" si="44"/>
        <v>ACTIVE</v>
      </c>
      <c r="Q71" s="104"/>
      <c r="R71" s="109" t="s">
        <v>71</v>
      </c>
      <c r="S71" s="101"/>
      <c r="T71" s="12"/>
      <c r="U71" s="38" t="s">
        <v>248</v>
      </c>
      <c r="V71" s="19"/>
      <c r="W71" s="23"/>
      <c r="X71" s="21"/>
      <c r="Y71" s="21"/>
      <c r="Z71" s="21"/>
      <c r="AA71" s="9" t="str">
        <f t="shared" si="45"/>
        <v/>
      </c>
      <c r="AB71" s="9" t="str">
        <f t="shared" si="46"/>
        <v/>
      </c>
      <c r="AC71" s="9" t="str">
        <f t="shared" si="47"/>
        <v/>
      </c>
      <c r="AD71" s="36"/>
      <c r="AE71" s="12" t="s">
        <v>71</v>
      </c>
      <c r="AF71" s="12"/>
      <c r="AG71" s="12"/>
      <c r="AH71" s="45" t="s">
        <v>248</v>
      </c>
      <c r="AI71" s="19" t="s">
        <v>73</v>
      </c>
      <c r="AJ71" s="20" t="s">
        <v>73</v>
      </c>
      <c r="AK71" s="21" t="s">
        <v>73</v>
      </c>
      <c r="AL71" s="21" t="s">
        <v>73</v>
      </c>
      <c r="AM71" s="21" t="s">
        <v>73</v>
      </c>
      <c r="AN71" s="21" t="s">
        <v>73</v>
      </c>
      <c r="AO71" s="21" t="s">
        <v>73</v>
      </c>
      <c r="AP71" s="21" t="s">
        <v>73</v>
      </c>
      <c r="AQ71" s="21" t="s">
        <v>73</v>
      </c>
      <c r="AR71" s="9" t="str">
        <f t="shared" si="48"/>
        <v/>
      </c>
      <c r="AS71" s="9" t="str">
        <f t="shared" si="49"/>
        <v>A</v>
      </c>
      <c r="AT71" s="9" t="str">
        <f t="shared" si="50"/>
        <v>ACTIVE</v>
      </c>
      <c r="AV71" s="12" t="s">
        <v>71</v>
      </c>
      <c r="AW71" s="12"/>
      <c r="AX71" s="12"/>
      <c r="AY71" s="38" t="s">
        <v>248</v>
      </c>
      <c r="AZ71" s="19"/>
      <c r="BA71" s="19"/>
      <c r="BB71" s="20"/>
      <c r="BC71" s="21"/>
      <c r="BD71" s="23"/>
      <c r="BE71" s="21"/>
      <c r="BF71" s="23"/>
      <c r="BG71" s="9" t="str">
        <f t="shared" si="51"/>
        <v/>
      </c>
      <c r="BH71" s="9" t="str">
        <f t="shared" si="52"/>
        <v/>
      </c>
      <c r="BI71" s="9" t="str">
        <f t="shared" si="53"/>
        <v/>
      </c>
      <c r="BK71" s="12" t="s">
        <v>71</v>
      </c>
      <c r="BL71" s="12"/>
      <c r="BM71" s="12"/>
      <c r="BN71" s="38" t="s">
        <v>248</v>
      </c>
      <c r="BO71" s="19"/>
      <c r="BP71" s="19"/>
      <c r="BQ71" s="20"/>
      <c r="BR71" s="21"/>
      <c r="BS71" s="23"/>
      <c r="BT71" s="9" t="str">
        <f t="shared" si="54"/>
        <v/>
      </c>
      <c r="BU71" s="9" t="str">
        <f t="shared" si="55"/>
        <v/>
      </c>
      <c r="BV71" s="9" t="str">
        <f t="shared" si="56"/>
        <v/>
      </c>
      <c r="BX71" s="12" t="s">
        <v>71</v>
      </c>
      <c r="BY71" s="12"/>
      <c r="BZ71" s="12"/>
      <c r="CA71" s="45" t="s">
        <v>248</v>
      </c>
      <c r="CB71" s="19" t="s">
        <v>73</v>
      </c>
      <c r="CC71" s="19" t="s">
        <v>73</v>
      </c>
      <c r="CD71" s="20" t="s">
        <v>73</v>
      </c>
      <c r="CE71" s="21" t="s">
        <v>73</v>
      </c>
      <c r="CF71" s="21" t="s">
        <v>73</v>
      </c>
      <c r="CG71" s="21" t="s">
        <v>73</v>
      </c>
      <c r="CH71" s="21" t="s">
        <v>73</v>
      </c>
      <c r="CI71" s="21" t="s">
        <v>73</v>
      </c>
      <c r="CJ71" s="9" t="str">
        <f t="shared" si="57"/>
        <v/>
      </c>
      <c r="CK71" s="9" t="str">
        <f t="shared" si="58"/>
        <v>A</v>
      </c>
      <c r="CL71" s="9" t="str">
        <f t="shared" si="59"/>
        <v>ACTIVE</v>
      </c>
      <c r="CN71" s="12" t="s">
        <v>71</v>
      </c>
      <c r="CO71" s="12"/>
      <c r="CP71" s="12"/>
      <c r="CQ71" s="38" t="s">
        <v>248</v>
      </c>
      <c r="CR71" s="19"/>
      <c r="CS71" s="19"/>
      <c r="CT71" s="20"/>
      <c r="CU71" s="21"/>
      <c r="CV71" s="23"/>
      <c r="CW71" s="21"/>
      <c r="CX71" s="9" t="str">
        <f t="shared" si="60"/>
        <v/>
      </c>
      <c r="CY71" s="9" t="str">
        <f t="shared" si="61"/>
        <v/>
      </c>
      <c r="CZ71" s="9" t="str">
        <f t="shared" si="62"/>
        <v/>
      </c>
      <c r="DA71" s="1">
        <f t="shared" si="63"/>
        <v>26</v>
      </c>
      <c r="DB71" s="122" t="s">
        <v>589</v>
      </c>
      <c r="DC71" s="117" t="s">
        <v>247</v>
      </c>
    </row>
    <row r="72" spans="1:107" ht="16" x14ac:dyDescent="0.2">
      <c r="A72" s="12"/>
      <c r="B72" s="12" t="s">
        <v>71</v>
      </c>
      <c r="C72" s="12"/>
      <c r="D72" s="38" t="s">
        <v>249</v>
      </c>
      <c r="E72" s="19" t="s">
        <v>73</v>
      </c>
      <c r="F72" s="19" t="s">
        <v>73</v>
      </c>
      <c r="G72" s="20" t="s">
        <v>73</v>
      </c>
      <c r="H72" s="21" t="s">
        <v>73</v>
      </c>
      <c r="I72" s="23"/>
      <c r="J72" s="21" t="s">
        <v>73</v>
      </c>
      <c r="K72" s="23" t="s">
        <v>73</v>
      </c>
      <c r="L72" s="21" t="s">
        <v>73</v>
      </c>
      <c r="M72" s="23" t="s">
        <v>73</v>
      </c>
      <c r="N72" s="9" t="str">
        <f t="shared" si="42"/>
        <v>G</v>
      </c>
      <c r="O72" s="98" t="str">
        <f t="shared" si="43"/>
        <v/>
      </c>
      <c r="P72" s="9" t="str">
        <f t="shared" si="44"/>
        <v>ACTIVE</v>
      </c>
      <c r="Q72" s="104"/>
      <c r="R72" s="109"/>
      <c r="S72" s="101" t="s">
        <v>71</v>
      </c>
      <c r="T72" s="12"/>
      <c r="U72" s="38" t="s">
        <v>249</v>
      </c>
      <c r="V72" s="19"/>
      <c r="W72" s="23"/>
      <c r="X72" s="21"/>
      <c r="Y72" s="21"/>
      <c r="Z72" s="21"/>
      <c r="AA72" s="9" t="str">
        <f t="shared" si="45"/>
        <v/>
      </c>
      <c r="AB72" s="9" t="str">
        <f t="shared" si="46"/>
        <v/>
      </c>
      <c r="AC72" s="9" t="str">
        <f t="shared" si="47"/>
        <v/>
      </c>
      <c r="AD72" s="36"/>
      <c r="AE72" s="12"/>
      <c r="AF72" s="12" t="s">
        <v>71</v>
      </c>
      <c r="AG72" s="12"/>
      <c r="AH72" s="45" t="s">
        <v>249</v>
      </c>
      <c r="AI72" s="19" t="s">
        <v>73</v>
      </c>
      <c r="AJ72" s="20" t="s">
        <v>73</v>
      </c>
      <c r="AK72" s="21"/>
      <c r="AL72" s="21"/>
      <c r="AM72" s="21" t="s">
        <v>73</v>
      </c>
      <c r="AN72" s="21" t="s">
        <v>73</v>
      </c>
      <c r="AO72" s="21" t="s">
        <v>73</v>
      </c>
      <c r="AP72" s="21" t="s">
        <v>73</v>
      </c>
      <c r="AQ72" s="21" t="s">
        <v>73</v>
      </c>
      <c r="AR72" s="9" t="str">
        <f t="shared" si="48"/>
        <v>G</v>
      </c>
      <c r="AS72" s="9" t="str">
        <f t="shared" si="49"/>
        <v/>
      </c>
      <c r="AT72" s="9" t="str">
        <f t="shared" si="50"/>
        <v>ACTIVE</v>
      </c>
      <c r="AV72" s="12"/>
      <c r="AW72" s="12" t="s">
        <v>71</v>
      </c>
      <c r="AX72" s="12"/>
      <c r="AY72" s="38" t="s">
        <v>249</v>
      </c>
      <c r="AZ72" s="19"/>
      <c r="BA72" s="19"/>
      <c r="BB72" s="20"/>
      <c r="BC72" s="21"/>
      <c r="BD72" s="23"/>
      <c r="BE72" s="21"/>
      <c r="BF72" s="23"/>
      <c r="BG72" s="9" t="str">
        <f t="shared" si="51"/>
        <v/>
      </c>
      <c r="BH72" s="9" t="str">
        <f t="shared" si="52"/>
        <v/>
      </c>
      <c r="BI72" s="9" t="str">
        <f t="shared" si="53"/>
        <v/>
      </c>
      <c r="BK72" s="12"/>
      <c r="BL72" s="12" t="s">
        <v>71</v>
      </c>
      <c r="BM72" s="12"/>
      <c r="BN72" s="38" t="s">
        <v>249</v>
      </c>
      <c r="BO72" s="19"/>
      <c r="BP72" s="19"/>
      <c r="BQ72" s="20"/>
      <c r="BR72" s="21"/>
      <c r="BS72" s="23"/>
      <c r="BT72" s="9" t="str">
        <f t="shared" si="54"/>
        <v/>
      </c>
      <c r="BU72" s="9" t="str">
        <f t="shared" si="55"/>
        <v/>
      </c>
      <c r="BV72" s="9" t="str">
        <f t="shared" si="56"/>
        <v/>
      </c>
      <c r="BX72" s="12"/>
      <c r="BY72" s="12" t="s">
        <v>71</v>
      </c>
      <c r="BZ72" s="12"/>
      <c r="CA72" s="45" t="s">
        <v>249</v>
      </c>
      <c r="CB72" s="19" t="s">
        <v>73</v>
      </c>
      <c r="CC72" s="19" t="s">
        <v>73</v>
      </c>
      <c r="CD72" s="19" t="s">
        <v>73</v>
      </c>
      <c r="CE72" s="21"/>
      <c r="CF72" s="23"/>
      <c r="CG72" s="19" t="s">
        <v>73</v>
      </c>
      <c r="CH72" s="19" t="s">
        <v>73</v>
      </c>
      <c r="CI72" s="19" t="s">
        <v>73</v>
      </c>
      <c r="CJ72" s="9" t="str">
        <f t="shared" si="57"/>
        <v>G</v>
      </c>
      <c r="CK72" s="9" t="str">
        <f t="shared" si="58"/>
        <v/>
      </c>
      <c r="CL72" s="9" t="str">
        <f t="shared" si="59"/>
        <v>ACTIVE</v>
      </c>
      <c r="CN72" s="12"/>
      <c r="CO72" s="12" t="s">
        <v>71</v>
      </c>
      <c r="CP72" s="12"/>
      <c r="CQ72" s="38" t="s">
        <v>249</v>
      </c>
      <c r="CR72" s="19"/>
      <c r="CS72" s="19"/>
      <c r="CT72" s="20"/>
      <c r="CU72" s="21"/>
      <c r="CV72" s="23"/>
      <c r="CW72" s="21"/>
      <c r="CX72" s="9" t="str">
        <f t="shared" si="60"/>
        <v/>
      </c>
      <c r="CY72" s="9" t="str">
        <f t="shared" si="61"/>
        <v/>
      </c>
      <c r="CZ72" s="9" t="str">
        <f t="shared" si="62"/>
        <v/>
      </c>
      <c r="DA72" s="1">
        <f t="shared" si="63"/>
        <v>21</v>
      </c>
      <c r="DB72" s="122" t="s">
        <v>589</v>
      </c>
      <c r="DC72" s="117" t="s">
        <v>247</v>
      </c>
    </row>
    <row r="73" spans="1:107" ht="16" x14ac:dyDescent="0.2">
      <c r="A73" s="12"/>
      <c r="B73" s="12"/>
      <c r="C73" s="12" t="s">
        <v>71</v>
      </c>
      <c r="D73" s="15" t="s">
        <v>250</v>
      </c>
      <c r="E73" s="19" t="s">
        <v>73</v>
      </c>
      <c r="F73" s="19" t="s">
        <v>73</v>
      </c>
      <c r="G73" s="20" t="s">
        <v>73</v>
      </c>
      <c r="H73" s="21" t="s">
        <v>73</v>
      </c>
      <c r="I73" s="21" t="s">
        <v>73</v>
      </c>
      <c r="J73" s="21" t="s">
        <v>73</v>
      </c>
      <c r="K73" s="21" t="s">
        <v>73</v>
      </c>
      <c r="L73" s="21" t="s">
        <v>73</v>
      </c>
      <c r="M73" s="21" t="s">
        <v>73</v>
      </c>
      <c r="N73" s="9" t="str">
        <f t="shared" si="42"/>
        <v/>
      </c>
      <c r="O73" s="98" t="str">
        <f t="shared" si="43"/>
        <v>A</v>
      </c>
      <c r="P73" s="9" t="str">
        <f t="shared" si="44"/>
        <v>ACTIVE</v>
      </c>
      <c r="Q73" s="104"/>
      <c r="R73" s="109"/>
      <c r="S73" s="101"/>
      <c r="T73" s="12" t="s">
        <v>71</v>
      </c>
      <c r="U73" s="15" t="s">
        <v>250</v>
      </c>
      <c r="V73" s="19" t="s">
        <v>73</v>
      </c>
      <c r="W73" s="21" t="s">
        <v>73</v>
      </c>
      <c r="X73" s="21" t="s">
        <v>73</v>
      </c>
      <c r="Y73" s="21" t="s">
        <v>73</v>
      </c>
      <c r="Z73" s="21" t="s">
        <v>73</v>
      </c>
      <c r="AA73" s="9" t="str">
        <f t="shared" si="45"/>
        <v/>
      </c>
      <c r="AB73" s="9" t="str">
        <f t="shared" si="46"/>
        <v>A</v>
      </c>
      <c r="AC73" s="9" t="str">
        <f t="shared" si="47"/>
        <v>ACTIVE</v>
      </c>
      <c r="AD73" s="36"/>
      <c r="AE73" s="12"/>
      <c r="AF73" s="12"/>
      <c r="AG73" s="12" t="s">
        <v>71</v>
      </c>
      <c r="AH73" s="45" t="s">
        <v>250</v>
      </c>
      <c r="AI73" s="19" t="s">
        <v>73</v>
      </c>
      <c r="AJ73" s="20" t="s">
        <v>73</v>
      </c>
      <c r="AK73" s="21" t="s">
        <v>73</v>
      </c>
      <c r="AL73" s="21" t="s">
        <v>73</v>
      </c>
      <c r="AM73" s="21" t="s">
        <v>73</v>
      </c>
      <c r="AN73" s="21" t="s">
        <v>73</v>
      </c>
      <c r="AO73" s="21" t="s">
        <v>73</v>
      </c>
      <c r="AP73" s="21" t="s">
        <v>73</v>
      </c>
      <c r="AQ73" s="21" t="s">
        <v>73</v>
      </c>
      <c r="AR73" s="9" t="str">
        <f t="shared" si="48"/>
        <v/>
      </c>
      <c r="AS73" s="9" t="str">
        <f t="shared" si="49"/>
        <v>A</v>
      </c>
      <c r="AT73" s="9" t="str">
        <f t="shared" si="50"/>
        <v>ACTIVE</v>
      </c>
      <c r="AV73" s="12"/>
      <c r="AW73" s="12"/>
      <c r="AX73" s="12" t="s">
        <v>71</v>
      </c>
      <c r="AY73" s="15" t="s">
        <v>250</v>
      </c>
      <c r="AZ73" s="19" t="s">
        <v>73</v>
      </c>
      <c r="BA73" s="19" t="s">
        <v>73</v>
      </c>
      <c r="BB73" s="20" t="s">
        <v>73</v>
      </c>
      <c r="BC73" s="21" t="s">
        <v>73</v>
      </c>
      <c r="BD73" s="21" t="s">
        <v>73</v>
      </c>
      <c r="BE73" s="21" t="s">
        <v>73</v>
      </c>
      <c r="BF73" s="21" t="s">
        <v>73</v>
      </c>
      <c r="BG73" s="9" t="str">
        <f t="shared" si="51"/>
        <v/>
      </c>
      <c r="BH73" s="9" t="str">
        <f t="shared" si="52"/>
        <v>A</v>
      </c>
      <c r="BI73" s="9" t="str">
        <f t="shared" si="53"/>
        <v>ACTIVE</v>
      </c>
      <c r="BK73" s="12"/>
      <c r="BL73" s="12"/>
      <c r="BM73" s="12" t="s">
        <v>71</v>
      </c>
      <c r="BN73" s="15" t="s">
        <v>250</v>
      </c>
      <c r="BO73" s="19" t="s">
        <v>73</v>
      </c>
      <c r="BP73" s="19" t="s">
        <v>73</v>
      </c>
      <c r="BQ73" s="20" t="s">
        <v>73</v>
      </c>
      <c r="BR73" s="21" t="s">
        <v>73</v>
      </c>
      <c r="BS73" s="21" t="s">
        <v>73</v>
      </c>
      <c r="BT73" s="9" t="str">
        <f t="shared" si="54"/>
        <v/>
      </c>
      <c r="BU73" s="9" t="str">
        <f t="shared" si="55"/>
        <v>A</v>
      </c>
      <c r="BV73" s="9" t="str">
        <f t="shared" si="56"/>
        <v>ACTIVE</v>
      </c>
      <c r="BX73" s="12"/>
      <c r="BY73" s="12"/>
      <c r="BZ73" s="12" t="s">
        <v>71</v>
      </c>
      <c r="CA73" s="15" t="s">
        <v>250</v>
      </c>
      <c r="CB73" s="19" t="s">
        <v>73</v>
      </c>
      <c r="CC73" s="19" t="s">
        <v>73</v>
      </c>
      <c r="CD73" s="20" t="s">
        <v>73</v>
      </c>
      <c r="CE73" s="21" t="s">
        <v>73</v>
      </c>
      <c r="CF73" s="21" t="s">
        <v>73</v>
      </c>
      <c r="CG73" s="21" t="s">
        <v>73</v>
      </c>
      <c r="CH73" s="21" t="s">
        <v>73</v>
      </c>
      <c r="CI73" s="21" t="s">
        <v>73</v>
      </c>
      <c r="CJ73" s="9" t="str">
        <f t="shared" si="57"/>
        <v/>
      </c>
      <c r="CK73" s="9" t="str">
        <f t="shared" si="58"/>
        <v>A</v>
      </c>
      <c r="CL73" s="9" t="str">
        <f t="shared" si="59"/>
        <v>ACTIVE</v>
      </c>
      <c r="CN73" s="12"/>
      <c r="CO73" s="12"/>
      <c r="CP73" s="12" t="s">
        <v>71</v>
      </c>
      <c r="CQ73" s="15" t="s">
        <v>250</v>
      </c>
      <c r="CR73" s="19" t="s">
        <v>73</v>
      </c>
      <c r="CS73" s="19" t="s">
        <v>73</v>
      </c>
      <c r="CT73" s="20" t="s">
        <v>73</v>
      </c>
      <c r="CU73" s="21" t="s">
        <v>73</v>
      </c>
      <c r="CV73" s="21" t="s">
        <v>73</v>
      </c>
      <c r="CW73" s="21" t="s">
        <v>73</v>
      </c>
      <c r="CX73" s="9" t="str">
        <f t="shared" si="60"/>
        <v/>
      </c>
      <c r="CY73" s="9" t="str">
        <f t="shared" si="61"/>
        <v>A</v>
      </c>
      <c r="CZ73" s="9" t="str">
        <f t="shared" si="62"/>
        <v>ACTIVE</v>
      </c>
      <c r="DA73" s="1">
        <f t="shared" si="63"/>
        <v>49</v>
      </c>
      <c r="DB73" s="122" t="s">
        <v>578</v>
      </c>
      <c r="DC73" s="117" t="s">
        <v>247</v>
      </c>
    </row>
    <row r="74" spans="1:107" ht="16" x14ac:dyDescent="0.2">
      <c r="A74" s="7"/>
      <c r="B74" s="7" t="s">
        <v>71</v>
      </c>
      <c r="C74" s="7"/>
      <c r="D74" s="40" t="s">
        <v>252</v>
      </c>
      <c r="E74" s="25"/>
      <c r="F74" s="25"/>
      <c r="G74" s="26"/>
      <c r="H74" s="27"/>
      <c r="I74" s="27"/>
      <c r="J74" s="27"/>
      <c r="K74" s="27"/>
      <c r="L74" s="27"/>
      <c r="M74" s="27"/>
      <c r="N74" s="9" t="str">
        <f t="shared" si="42"/>
        <v/>
      </c>
      <c r="O74" s="98" t="str">
        <f t="shared" si="43"/>
        <v/>
      </c>
      <c r="P74" s="9" t="str">
        <f t="shared" si="44"/>
        <v/>
      </c>
      <c r="Q74" s="104"/>
      <c r="R74" s="110"/>
      <c r="S74" s="102" t="s">
        <v>71</v>
      </c>
      <c r="T74" s="7"/>
      <c r="U74" s="40" t="s">
        <v>252</v>
      </c>
      <c r="V74" s="25"/>
      <c r="W74" s="25"/>
      <c r="X74" s="26"/>
      <c r="Y74" s="27"/>
      <c r="Z74" s="27"/>
      <c r="AA74" s="9" t="str">
        <f t="shared" si="45"/>
        <v/>
      </c>
      <c r="AB74" s="9" t="str">
        <f t="shared" si="46"/>
        <v/>
      </c>
      <c r="AC74" s="9" t="str">
        <f t="shared" si="47"/>
        <v/>
      </c>
      <c r="AD74" s="36"/>
      <c r="AE74" s="7"/>
      <c r="AF74" s="7" t="s">
        <v>71</v>
      </c>
      <c r="AG74" s="7"/>
      <c r="AH74" s="40" t="s">
        <v>252</v>
      </c>
      <c r="AI74" s="25"/>
      <c r="AJ74" s="26"/>
      <c r="AK74" s="27"/>
      <c r="AL74" s="27"/>
      <c r="AM74" s="27"/>
      <c r="AN74" s="27"/>
      <c r="AO74" s="27"/>
      <c r="AP74" s="27"/>
      <c r="AQ74" s="27"/>
      <c r="AR74" s="9" t="str">
        <f t="shared" si="48"/>
        <v/>
      </c>
      <c r="AS74" s="9" t="str">
        <f t="shared" si="49"/>
        <v/>
      </c>
      <c r="AT74" s="9" t="str">
        <f t="shared" si="50"/>
        <v/>
      </c>
      <c r="AV74" s="7"/>
      <c r="AW74" s="7" t="s">
        <v>71</v>
      </c>
      <c r="AX74" s="7"/>
      <c r="AY74" s="40" t="s">
        <v>252</v>
      </c>
      <c r="AZ74" s="25"/>
      <c r="BA74" s="26"/>
      <c r="BB74" s="27"/>
      <c r="BC74" s="27"/>
      <c r="BD74" s="27"/>
      <c r="BE74" s="27"/>
      <c r="BF74" s="27"/>
      <c r="BG74" s="9" t="str">
        <f t="shared" si="51"/>
        <v/>
      </c>
      <c r="BH74" s="9" t="str">
        <f t="shared" si="52"/>
        <v/>
      </c>
      <c r="BI74" s="9" t="str">
        <f t="shared" si="53"/>
        <v/>
      </c>
      <c r="BK74" s="7"/>
      <c r="BL74" s="7" t="s">
        <v>71</v>
      </c>
      <c r="BM74" s="7"/>
      <c r="BN74" s="40" t="s">
        <v>252</v>
      </c>
      <c r="BO74" s="25"/>
      <c r="BP74" s="26"/>
      <c r="BQ74" s="27"/>
      <c r="BR74" s="27"/>
      <c r="BS74" s="27"/>
      <c r="BT74" s="9" t="str">
        <f t="shared" si="54"/>
        <v/>
      </c>
      <c r="BU74" s="9" t="str">
        <f t="shared" si="55"/>
        <v/>
      </c>
      <c r="BV74" s="9" t="str">
        <f t="shared" si="56"/>
        <v/>
      </c>
      <c r="BX74" s="7"/>
      <c r="BY74" s="7" t="s">
        <v>71</v>
      </c>
      <c r="BZ74" s="7"/>
      <c r="CA74" s="14" t="s">
        <v>252</v>
      </c>
      <c r="CB74" s="25" t="s">
        <v>73</v>
      </c>
      <c r="CC74" s="26" t="s">
        <v>73</v>
      </c>
      <c r="CD74" s="27" t="s">
        <v>73</v>
      </c>
      <c r="CE74" s="27"/>
      <c r="CF74" s="27" t="s">
        <v>73</v>
      </c>
      <c r="CG74" s="27" t="s">
        <v>73</v>
      </c>
      <c r="CH74" s="27" t="s">
        <v>73</v>
      </c>
      <c r="CI74" s="27"/>
      <c r="CJ74" s="9" t="str">
        <f t="shared" si="57"/>
        <v>G</v>
      </c>
      <c r="CK74" s="9" t="str">
        <f t="shared" si="58"/>
        <v/>
      </c>
      <c r="CL74" s="9" t="str">
        <f t="shared" si="59"/>
        <v>ACTIVE</v>
      </c>
      <c r="CN74" s="7"/>
      <c r="CO74" s="7" t="s">
        <v>71</v>
      </c>
      <c r="CP74" s="7"/>
      <c r="CQ74" s="40" t="s">
        <v>252</v>
      </c>
      <c r="CR74" s="25"/>
      <c r="CS74" s="26"/>
      <c r="CT74" s="27"/>
      <c r="CU74" s="27"/>
      <c r="CV74" s="27"/>
      <c r="CW74" s="27"/>
      <c r="CX74" s="9" t="str">
        <f t="shared" si="60"/>
        <v/>
      </c>
      <c r="CY74" s="9" t="str">
        <f t="shared" si="61"/>
        <v/>
      </c>
      <c r="CZ74" s="9" t="str">
        <f t="shared" si="62"/>
        <v/>
      </c>
      <c r="DA74" s="1">
        <f t="shared" si="63"/>
        <v>6</v>
      </c>
      <c r="DB74" s="122" t="s">
        <v>597</v>
      </c>
      <c r="DC74" s="117" t="s">
        <v>254</v>
      </c>
    </row>
    <row r="75" spans="1:107" ht="16" x14ac:dyDescent="0.2">
      <c r="A75" s="7"/>
      <c r="B75" s="7"/>
      <c r="C75" s="7" t="s">
        <v>71</v>
      </c>
      <c r="D75" s="38" t="s">
        <v>255</v>
      </c>
      <c r="E75" s="19"/>
      <c r="F75" s="19"/>
      <c r="G75" s="20"/>
      <c r="H75" s="21"/>
      <c r="I75" s="23"/>
      <c r="J75" s="21"/>
      <c r="K75" s="23"/>
      <c r="L75" s="21"/>
      <c r="M75" s="23"/>
      <c r="N75" s="9" t="str">
        <f t="shared" si="42"/>
        <v/>
      </c>
      <c r="O75" s="98" t="str">
        <f t="shared" si="43"/>
        <v/>
      </c>
      <c r="P75" s="9" t="str">
        <f t="shared" si="44"/>
        <v/>
      </c>
      <c r="Q75" s="104"/>
      <c r="R75" s="110"/>
      <c r="S75" s="102"/>
      <c r="T75" s="7" t="s">
        <v>71</v>
      </c>
      <c r="U75" s="38" t="s">
        <v>255</v>
      </c>
      <c r="V75" s="19"/>
      <c r="W75" s="19"/>
      <c r="X75" s="20"/>
      <c r="Y75" s="21"/>
      <c r="Z75" s="23"/>
      <c r="AA75" s="9" t="str">
        <f t="shared" si="45"/>
        <v/>
      </c>
      <c r="AB75" s="9" t="str">
        <f t="shared" si="46"/>
        <v/>
      </c>
      <c r="AC75" s="9" t="str">
        <f t="shared" si="47"/>
        <v/>
      </c>
      <c r="AD75" s="36"/>
      <c r="AE75" s="7"/>
      <c r="AF75" s="7"/>
      <c r="AG75" s="7" t="s">
        <v>71</v>
      </c>
      <c r="AH75" s="38" t="s">
        <v>255</v>
      </c>
      <c r="AI75" s="19"/>
      <c r="AJ75" s="19"/>
      <c r="AK75" s="20"/>
      <c r="AL75" s="21"/>
      <c r="AM75" s="23"/>
      <c r="AN75" s="21"/>
      <c r="AO75" s="23"/>
      <c r="AP75" s="21"/>
      <c r="AQ75" s="23"/>
      <c r="AR75" s="9" t="str">
        <f t="shared" si="48"/>
        <v/>
      </c>
      <c r="AS75" s="9" t="str">
        <f t="shared" si="49"/>
        <v/>
      </c>
      <c r="AT75" s="9" t="str">
        <f t="shared" si="50"/>
        <v/>
      </c>
      <c r="AV75" s="7"/>
      <c r="AW75" s="7"/>
      <c r="AX75" s="7" t="s">
        <v>71</v>
      </c>
      <c r="AY75" s="15" t="s">
        <v>255</v>
      </c>
      <c r="AZ75" s="19" t="s">
        <v>73</v>
      </c>
      <c r="BA75" s="19" t="s">
        <v>73</v>
      </c>
      <c r="BB75" s="20" t="s">
        <v>73</v>
      </c>
      <c r="BC75" s="21" t="s">
        <v>73</v>
      </c>
      <c r="BD75" s="21" t="s">
        <v>73</v>
      </c>
      <c r="BE75" s="21" t="s">
        <v>73</v>
      </c>
      <c r="BF75" s="23" t="s">
        <v>73</v>
      </c>
      <c r="BG75" s="9" t="str">
        <f t="shared" si="51"/>
        <v/>
      </c>
      <c r="BH75" s="9" t="str">
        <f t="shared" si="52"/>
        <v>A</v>
      </c>
      <c r="BI75" s="9" t="str">
        <f t="shared" si="53"/>
        <v>ACTIVE</v>
      </c>
      <c r="BK75" s="7"/>
      <c r="BL75" s="7"/>
      <c r="BM75" s="7" t="s">
        <v>71</v>
      </c>
      <c r="BN75" s="38" t="s">
        <v>255</v>
      </c>
      <c r="BO75" s="19"/>
      <c r="BP75" s="19"/>
      <c r="BQ75" s="20"/>
      <c r="BR75" s="21"/>
      <c r="BS75" s="23"/>
      <c r="BT75" s="9" t="str">
        <f t="shared" si="54"/>
        <v/>
      </c>
      <c r="BU75" s="9" t="str">
        <f t="shared" si="55"/>
        <v/>
      </c>
      <c r="BV75" s="9" t="str">
        <f t="shared" si="56"/>
        <v/>
      </c>
      <c r="BX75" s="7"/>
      <c r="BY75" s="7"/>
      <c r="BZ75" s="7" t="s">
        <v>71</v>
      </c>
      <c r="CA75" s="38" t="s">
        <v>255</v>
      </c>
      <c r="CB75" s="19"/>
      <c r="CC75" s="19"/>
      <c r="CD75" s="20"/>
      <c r="CE75" s="21"/>
      <c r="CF75" s="23"/>
      <c r="CG75" s="21"/>
      <c r="CH75" s="23"/>
      <c r="CI75" s="21"/>
      <c r="CJ75" s="9" t="str">
        <f t="shared" si="57"/>
        <v/>
      </c>
      <c r="CK75" s="9" t="str">
        <f t="shared" si="58"/>
        <v/>
      </c>
      <c r="CL75" s="9" t="str">
        <f t="shared" si="59"/>
        <v/>
      </c>
      <c r="CN75" s="7"/>
      <c r="CO75" s="7"/>
      <c r="CP75" s="7" t="s">
        <v>71</v>
      </c>
      <c r="CQ75" s="38" t="s">
        <v>255</v>
      </c>
      <c r="CR75" s="19"/>
      <c r="CS75" s="19"/>
      <c r="CT75" s="20"/>
      <c r="CU75" s="21"/>
      <c r="CV75" s="23"/>
      <c r="CW75" s="21"/>
      <c r="CX75" s="9" t="str">
        <f t="shared" si="60"/>
        <v/>
      </c>
      <c r="CY75" s="9" t="str">
        <f t="shared" si="61"/>
        <v/>
      </c>
      <c r="CZ75" s="9" t="str">
        <f t="shared" si="62"/>
        <v/>
      </c>
      <c r="DA75" s="1">
        <f t="shared" si="63"/>
        <v>7</v>
      </c>
      <c r="DB75" s="122" t="s">
        <v>602</v>
      </c>
      <c r="DC75" s="117" t="s">
        <v>257</v>
      </c>
    </row>
    <row r="76" spans="1:107" ht="16" x14ac:dyDescent="0.2">
      <c r="A76" s="7"/>
      <c r="B76" s="7"/>
      <c r="C76" s="7" t="s">
        <v>71</v>
      </c>
      <c r="D76" s="46" t="s">
        <v>258</v>
      </c>
      <c r="E76" s="25" t="s">
        <v>73</v>
      </c>
      <c r="F76" s="25" t="s">
        <v>73</v>
      </c>
      <c r="G76" s="26" t="s">
        <v>73</v>
      </c>
      <c r="H76" s="27" t="s">
        <v>73</v>
      </c>
      <c r="I76" s="27" t="s">
        <v>73</v>
      </c>
      <c r="J76" s="27" t="s">
        <v>73</v>
      </c>
      <c r="K76" s="27" t="s">
        <v>73</v>
      </c>
      <c r="L76" s="27" t="s">
        <v>73</v>
      </c>
      <c r="M76" s="27" t="s">
        <v>73</v>
      </c>
      <c r="N76" s="9" t="str">
        <f t="shared" si="42"/>
        <v/>
      </c>
      <c r="O76" s="98" t="str">
        <f t="shared" si="43"/>
        <v>A</v>
      </c>
      <c r="P76" s="9" t="str">
        <f t="shared" si="44"/>
        <v>ACTIVE</v>
      </c>
      <c r="Q76" s="104"/>
      <c r="R76" s="110"/>
      <c r="S76" s="102"/>
      <c r="T76" s="7" t="s">
        <v>71</v>
      </c>
      <c r="U76" s="14" t="s">
        <v>258</v>
      </c>
      <c r="V76" s="25"/>
      <c r="W76" s="25" t="s">
        <v>73</v>
      </c>
      <c r="X76" s="26" t="s">
        <v>73</v>
      </c>
      <c r="Y76" s="27"/>
      <c r="Z76" s="27" t="s">
        <v>73</v>
      </c>
      <c r="AA76" s="9" t="str">
        <f t="shared" si="45"/>
        <v>G</v>
      </c>
      <c r="AB76" s="9" t="str">
        <f t="shared" si="46"/>
        <v/>
      </c>
      <c r="AC76" s="9" t="str">
        <f t="shared" si="47"/>
        <v>ACTIVE</v>
      </c>
      <c r="AD76" s="36"/>
      <c r="AE76" s="7"/>
      <c r="AF76" s="7"/>
      <c r="AG76" s="7" t="s">
        <v>71</v>
      </c>
      <c r="AH76" s="46" t="s">
        <v>258</v>
      </c>
      <c r="AI76" s="25" t="s">
        <v>73</v>
      </c>
      <c r="AJ76" s="25" t="s">
        <v>73</v>
      </c>
      <c r="AK76" s="26" t="s">
        <v>73</v>
      </c>
      <c r="AL76" s="27"/>
      <c r="AM76" s="27"/>
      <c r="AN76" s="27"/>
      <c r="AO76" s="27" t="s">
        <v>73</v>
      </c>
      <c r="AP76" s="27"/>
      <c r="AQ76" s="27" t="s">
        <v>73</v>
      </c>
      <c r="AR76" s="9" t="str">
        <f t="shared" si="48"/>
        <v>G</v>
      </c>
      <c r="AS76" s="9" t="str">
        <f t="shared" si="49"/>
        <v/>
      </c>
      <c r="AT76" s="9" t="str">
        <f t="shared" si="50"/>
        <v>ACTIVE</v>
      </c>
      <c r="AV76" s="7"/>
      <c r="AW76" s="7"/>
      <c r="AX76" s="7" t="s">
        <v>71</v>
      </c>
      <c r="AY76" s="40" t="s">
        <v>258</v>
      </c>
      <c r="AZ76" s="25"/>
      <c r="BA76" s="25"/>
      <c r="BB76" s="26"/>
      <c r="BC76" s="27"/>
      <c r="BD76" s="27"/>
      <c r="BE76" s="27"/>
      <c r="BF76" s="27"/>
      <c r="BG76" s="9" t="str">
        <f t="shared" si="51"/>
        <v/>
      </c>
      <c r="BH76" s="9" t="str">
        <f t="shared" si="52"/>
        <v/>
      </c>
      <c r="BI76" s="9" t="str">
        <f t="shared" si="53"/>
        <v/>
      </c>
      <c r="BK76" s="7"/>
      <c r="BL76" s="7"/>
      <c r="BM76" s="7" t="s">
        <v>71</v>
      </c>
      <c r="BN76" s="14" t="s">
        <v>258</v>
      </c>
      <c r="BO76" s="25"/>
      <c r="BP76" s="25"/>
      <c r="BQ76" s="27" t="s">
        <v>73</v>
      </c>
      <c r="BR76" s="27" t="s">
        <v>73</v>
      </c>
      <c r="BS76" s="27"/>
      <c r="BT76" s="9" t="str">
        <f t="shared" si="54"/>
        <v>G</v>
      </c>
      <c r="BU76" s="9" t="str">
        <f t="shared" si="55"/>
        <v/>
      </c>
      <c r="BV76" s="9" t="str">
        <f t="shared" si="56"/>
        <v>ACTIVE</v>
      </c>
      <c r="BX76" s="7"/>
      <c r="BY76" s="7"/>
      <c r="BZ76" s="7" t="s">
        <v>71</v>
      </c>
      <c r="CA76" s="14" t="s">
        <v>258</v>
      </c>
      <c r="CB76" s="25" t="s">
        <v>73</v>
      </c>
      <c r="CC76" s="25" t="s">
        <v>73</v>
      </c>
      <c r="CD76" s="26" t="s">
        <v>73</v>
      </c>
      <c r="CE76" s="27" t="s">
        <v>73</v>
      </c>
      <c r="CF76" s="27" t="s">
        <v>73</v>
      </c>
      <c r="CG76" s="27" t="s">
        <v>73</v>
      </c>
      <c r="CH76" s="25" t="s">
        <v>73</v>
      </c>
      <c r="CI76" s="25" t="s">
        <v>73</v>
      </c>
      <c r="CJ76" s="9" t="str">
        <f t="shared" si="57"/>
        <v/>
      </c>
      <c r="CK76" s="9" t="str">
        <f t="shared" si="58"/>
        <v>A</v>
      </c>
      <c r="CL76" s="9" t="str">
        <f t="shared" si="59"/>
        <v>ACTIVE</v>
      </c>
      <c r="CN76" s="7"/>
      <c r="CO76" s="7"/>
      <c r="CP76" s="7" t="s">
        <v>71</v>
      </c>
      <c r="CQ76" s="40" t="s">
        <v>258</v>
      </c>
      <c r="CR76" s="25"/>
      <c r="CS76" s="25"/>
      <c r="CT76" s="26"/>
      <c r="CU76" s="27"/>
      <c r="CV76" s="27"/>
      <c r="CW76" s="27"/>
      <c r="CX76" s="9" t="str">
        <f t="shared" si="60"/>
        <v/>
      </c>
      <c r="CY76" s="9" t="str">
        <f t="shared" si="61"/>
        <v/>
      </c>
      <c r="CZ76" s="9" t="str">
        <f t="shared" si="62"/>
        <v/>
      </c>
      <c r="DA76" s="1">
        <f t="shared" si="63"/>
        <v>27</v>
      </c>
      <c r="DB76" s="122" t="s">
        <v>596</v>
      </c>
      <c r="DC76" s="117" t="s">
        <v>260</v>
      </c>
    </row>
    <row r="77" spans="1:107" ht="16" x14ac:dyDescent="0.2">
      <c r="A77" s="12"/>
      <c r="B77" s="12" t="s">
        <v>71</v>
      </c>
      <c r="C77" s="12"/>
      <c r="D77" s="38" t="s">
        <v>261</v>
      </c>
      <c r="E77" s="19"/>
      <c r="F77" s="19"/>
      <c r="G77" s="20"/>
      <c r="H77" s="21"/>
      <c r="I77" s="21"/>
      <c r="J77" s="21"/>
      <c r="K77" s="21"/>
      <c r="L77" s="21"/>
      <c r="M77" s="21"/>
      <c r="N77" s="9" t="str">
        <f t="shared" si="42"/>
        <v/>
      </c>
      <c r="O77" s="98" t="str">
        <f t="shared" si="43"/>
        <v/>
      </c>
      <c r="P77" s="9" t="str">
        <f t="shared" si="44"/>
        <v/>
      </c>
      <c r="Q77" s="104"/>
      <c r="R77" s="109"/>
      <c r="S77" s="101" t="s">
        <v>71</v>
      </c>
      <c r="T77" s="12"/>
      <c r="U77" s="15" t="s">
        <v>261</v>
      </c>
      <c r="V77" s="19"/>
      <c r="W77" s="19"/>
      <c r="X77" s="20"/>
      <c r="Y77" s="21"/>
      <c r="Z77" s="75" t="s">
        <v>73</v>
      </c>
      <c r="AA77" s="9" t="str">
        <f t="shared" si="45"/>
        <v>G</v>
      </c>
      <c r="AB77" s="9" t="str">
        <f t="shared" si="46"/>
        <v/>
      </c>
      <c r="AC77" s="9" t="str">
        <f t="shared" si="47"/>
        <v>ACTIVE</v>
      </c>
      <c r="AD77" s="36"/>
      <c r="AE77" s="12"/>
      <c r="AF77" s="12" t="s">
        <v>71</v>
      </c>
      <c r="AG77" s="12"/>
      <c r="AH77" s="45" t="s">
        <v>261</v>
      </c>
      <c r="AI77" s="19"/>
      <c r="AJ77" s="19" t="s">
        <v>73</v>
      </c>
      <c r="AK77" s="20"/>
      <c r="AL77" s="21"/>
      <c r="AM77" s="21"/>
      <c r="AN77" s="21"/>
      <c r="AO77" s="21"/>
      <c r="AP77" s="21"/>
      <c r="AQ77" s="21"/>
      <c r="AR77" s="9" t="str">
        <f t="shared" si="48"/>
        <v>G</v>
      </c>
      <c r="AS77" s="9" t="str">
        <f t="shared" si="49"/>
        <v/>
      </c>
      <c r="AT77" s="9" t="str">
        <f t="shared" si="50"/>
        <v>ACTIVE</v>
      </c>
      <c r="AV77" s="12"/>
      <c r="AW77" s="12" t="s">
        <v>71</v>
      </c>
      <c r="AX77" s="12"/>
      <c r="AY77" s="38" t="s">
        <v>261</v>
      </c>
      <c r="AZ77" s="19"/>
      <c r="BA77" s="19"/>
      <c r="BB77" s="20"/>
      <c r="BC77" s="21"/>
      <c r="BD77" s="21"/>
      <c r="BE77" s="21"/>
      <c r="BF77" s="21"/>
      <c r="BG77" s="9" t="str">
        <f t="shared" si="51"/>
        <v/>
      </c>
      <c r="BH77" s="9" t="str">
        <f t="shared" si="52"/>
        <v/>
      </c>
      <c r="BI77" s="9" t="str">
        <f t="shared" si="53"/>
        <v/>
      </c>
      <c r="BK77" s="12"/>
      <c r="BL77" s="12" t="s">
        <v>71</v>
      </c>
      <c r="BM77" s="12"/>
      <c r="BN77" s="38" t="s">
        <v>261</v>
      </c>
      <c r="BO77" s="19"/>
      <c r="BP77" s="19"/>
      <c r="BQ77" s="20"/>
      <c r="BR77" s="21"/>
      <c r="BS77" s="21"/>
      <c r="BT77" s="9" t="str">
        <f t="shared" si="54"/>
        <v/>
      </c>
      <c r="BU77" s="9" t="str">
        <f t="shared" si="55"/>
        <v/>
      </c>
      <c r="BV77" s="9" t="str">
        <f t="shared" si="56"/>
        <v/>
      </c>
      <c r="BX77" s="12"/>
      <c r="BY77" s="12" t="s">
        <v>71</v>
      </c>
      <c r="BZ77" s="12"/>
      <c r="CA77" s="38" t="s">
        <v>261</v>
      </c>
      <c r="CB77" s="19"/>
      <c r="CC77" s="19"/>
      <c r="CD77" s="20"/>
      <c r="CE77" s="21"/>
      <c r="CF77" s="21"/>
      <c r="CG77" s="21"/>
      <c r="CH77" s="21"/>
      <c r="CI77" s="21"/>
      <c r="CJ77" s="9" t="str">
        <f t="shared" si="57"/>
        <v/>
      </c>
      <c r="CK77" s="9" t="str">
        <f t="shared" si="58"/>
        <v/>
      </c>
      <c r="CL77" s="9" t="str">
        <f t="shared" si="59"/>
        <v/>
      </c>
      <c r="CN77" s="12"/>
      <c r="CO77" s="12" t="s">
        <v>71</v>
      </c>
      <c r="CP77" s="12"/>
      <c r="CQ77" s="38" t="s">
        <v>261</v>
      </c>
      <c r="CR77" s="19"/>
      <c r="CS77" s="19"/>
      <c r="CT77" s="20"/>
      <c r="CU77" s="21"/>
      <c r="CV77" s="21"/>
      <c r="CW77" s="21"/>
      <c r="CX77" s="9" t="str">
        <f t="shared" si="60"/>
        <v/>
      </c>
      <c r="CY77" s="9" t="str">
        <f t="shared" si="61"/>
        <v/>
      </c>
      <c r="CZ77" s="9" t="str">
        <f t="shared" si="62"/>
        <v/>
      </c>
      <c r="DA77" s="1">
        <f t="shared" si="63"/>
        <v>2</v>
      </c>
      <c r="DB77" s="122" t="s">
        <v>600</v>
      </c>
      <c r="DC77" s="117" t="s">
        <v>263</v>
      </c>
    </row>
    <row r="78" spans="1:107" ht="16" x14ac:dyDescent="0.2">
      <c r="A78" s="12"/>
      <c r="B78" s="12"/>
      <c r="C78" s="12" t="s">
        <v>71</v>
      </c>
      <c r="D78" s="38" t="s">
        <v>261</v>
      </c>
      <c r="E78" s="19"/>
      <c r="F78" s="19"/>
      <c r="G78" s="20"/>
      <c r="H78" s="21"/>
      <c r="I78" s="23"/>
      <c r="J78" s="21"/>
      <c r="K78" s="23"/>
      <c r="L78" s="21"/>
      <c r="M78" s="23"/>
      <c r="N78" s="9" t="str">
        <f t="shared" si="42"/>
        <v/>
      </c>
      <c r="O78" s="98" t="str">
        <f t="shared" si="43"/>
        <v/>
      </c>
      <c r="P78" s="9" t="str">
        <f t="shared" si="44"/>
        <v/>
      </c>
      <c r="Q78" s="104"/>
      <c r="R78" s="109"/>
      <c r="S78" s="101"/>
      <c r="T78" s="12" t="s">
        <v>71</v>
      </c>
      <c r="U78" s="38" t="s">
        <v>261</v>
      </c>
      <c r="V78" s="19"/>
      <c r="W78" s="19"/>
      <c r="X78" s="20"/>
      <c r="Y78" s="21"/>
      <c r="Z78" s="23"/>
      <c r="AA78" s="9" t="str">
        <f t="shared" si="45"/>
        <v/>
      </c>
      <c r="AB78" s="9" t="str">
        <f t="shared" si="46"/>
        <v/>
      </c>
      <c r="AC78" s="9" t="str">
        <f t="shared" si="47"/>
        <v/>
      </c>
      <c r="AD78" s="36"/>
      <c r="AE78" s="12"/>
      <c r="AF78" s="12"/>
      <c r="AG78" s="12" t="s">
        <v>71</v>
      </c>
      <c r="AH78" s="38" t="s">
        <v>261</v>
      </c>
      <c r="AI78" s="19"/>
      <c r="AJ78" s="19"/>
      <c r="AK78" s="20"/>
      <c r="AL78" s="21"/>
      <c r="AM78" s="23"/>
      <c r="AN78" s="21"/>
      <c r="AO78" s="23"/>
      <c r="AP78" s="21"/>
      <c r="AQ78" s="23"/>
      <c r="AR78" s="9" t="str">
        <f t="shared" si="48"/>
        <v/>
      </c>
      <c r="AS78" s="9" t="str">
        <f t="shared" si="49"/>
        <v/>
      </c>
      <c r="AT78" s="9" t="str">
        <f t="shared" si="50"/>
        <v/>
      </c>
      <c r="AV78" s="12"/>
      <c r="AW78" s="12"/>
      <c r="AX78" s="12" t="s">
        <v>71</v>
      </c>
      <c r="AY78" s="38" t="s">
        <v>261</v>
      </c>
      <c r="AZ78" s="19"/>
      <c r="BA78" s="19"/>
      <c r="BB78" s="20"/>
      <c r="BC78" s="21"/>
      <c r="BD78" s="23"/>
      <c r="BE78" s="21"/>
      <c r="BF78" s="23"/>
      <c r="BG78" s="9" t="str">
        <f t="shared" si="51"/>
        <v/>
      </c>
      <c r="BH78" s="9" t="str">
        <f t="shared" si="52"/>
        <v/>
      </c>
      <c r="BI78" s="9" t="str">
        <f t="shared" si="53"/>
        <v/>
      </c>
      <c r="BK78" s="12"/>
      <c r="BL78" s="12"/>
      <c r="BM78" s="12" t="s">
        <v>71</v>
      </c>
      <c r="BN78" s="38" t="s">
        <v>261</v>
      </c>
      <c r="BO78" s="19"/>
      <c r="BP78" s="19"/>
      <c r="BQ78" s="20"/>
      <c r="BR78" s="21"/>
      <c r="BS78" s="23"/>
      <c r="BT78" s="9" t="str">
        <f t="shared" si="54"/>
        <v/>
      </c>
      <c r="BU78" s="9" t="str">
        <f t="shared" si="55"/>
        <v/>
      </c>
      <c r="BV78" s="9" t="str">
        <f t="shared" si="56"/>
        <v/>
      </c>
      <c r="BX78" s="12"/>
      <c r="BY78" s="12"/>
      <c r="BZ78" s="12" t="s">
        <v>71</v>
      </c>
      <c r="CA78" s="38" t="s">
        <v>261</v>
      </c>
      <c r="CB78" s="19"/>
      <c r="CC78" s="19"/>
      <c r="CD78" s="20"/>
      <c r="CE78" s="21"/>
      <c r="CF78" s="23"/>
      <c r="CG78" s="21"/>
      <c r="CH78" s="23"/>
      <c r="CI78" s="21"/>
      <c r="CJ78" s="9" t="str">
        <f t="shared" si="57"/>
        <v/>
      </c>
      <c r="CK78" s="9" t="str">
        <f t="shared" si="58"/>
        <v/>
      </c>
      <c r="CL78" s="9" t="str">
        <f t="shared" si="59"/>
        <v/>
      </c>
      <c r="CN78" s="12"/>
      <c r="CO78" s="12"/>
      <c r="CP78" s="12" t="s">
        <v>71</v>
      </c>
      <c r="CQ78" s="15" t="s">
        <v>261</v>
      </c>
      <c r="CR78" s="19"/>
      <c r="CS78" s="19" t="s">
        <v>73</v>
      </c>
      <c r="CT78" s="20"/>
      <c r="CU78" s="21"/>
      <c r="CV78" s="23"/>
      <c r="CW78" s="21"/>
      <c r="CX78" s="9" t="str">
        <f t="shared" si="60"/>
        <v>G</v>
      </c>
      <c r="CY78" s="9" t="str">
        <f t="shared" si="61"/>
        <v/>
      </c>
      <c r="CZ78" s="9" t="str">
        <f t="shared" si="62"/>
        <v>ACTIVE</v>
      </c>
      <c r="DA78" s="1">
        <f t="shared" si="63"/>
        <v>1</v>
      </c>
      <c r="DB78" s="122" t="s">
        <v>600</v>
      </c>
      <c r="DC78" s="117" t="s">
        <v>263</v>
      </c>
    </row>
    <row r="79" spans="1:107" ht="16" x14ac:dyDescent="0.2">
      <c r="A79" s="12" t="s">
        <v>71</v>
      </c>
      <c r="B79" s="12"/>
      <c r="C79" s="12"/>
      <c r="D79" s="14" t="s">
        <v>264</v>
      </c>
      <c r="E79" s="25" t="s">
        <v>73</v>
      </c>
      <c r="F79" s="25" t="s">
        <v>73</v>
      </c>
      <c r="G79" s="26"/>
      <c r="H79" s="27" t="s">
        <v>73</v>
      </c>
      <c r="I79" s="28" t="s">
        <v>73</v>
      </c>
      <c r="J79" s="27"/>
      <c r="K79" s="28" t="s">
        <v>73</v>
      </c>
      <c r="L79" s="27" t="s">
        <v>73</v>
      </c>
      <c r="M79" s="28" t="s">
        <v>73</v>
      </c>
      <c r="N79" s="9" t="str">
        <f t="shared" si="42"/>
        <v>G</v>
      </c>
      <c r="O79" s="98" t="str">
        <f t="shared" si="43"/>
        <v/>
      </c>
      <c r="P79" s="9" t="str">
        <f t="shared" si="44"/>
        <v>ACTIVE</v>
      </c>
      <c r="Q79" s="104"/>
      <c r="R79" s="109" t="s">
        <v>71</v>
      </c>
      <c r="S79" s="101"/>
      <c r="T79" s="12"/>
      <c r="U79" s="14" t="s">
        <v>264</v>
      </c>
      <c r="V79" s="25" t="s">
        <v>73</v>
      </c>
      <c r="W79" s="25" t="s">
        <v>73</v>
      </c>
      <c r="X79" s="26" t="s">
        <v>73</v>
      </c>
      <c r="Y79" s="27" t="s">
        <v>73</v>
      </c>
      <c r="Z79" s="28" t="s">
        <v>73</v>
      </c>
      <c r="AA79" s="9" t="str">
        <f t="shared" si="45"/>
        <v/>
      </c>
      <c r="AB79" s="9" t="str">
        <f t="shared" si="46"/>
        <v>A</v>
      </c>
      <c r="AC79" s="9" t="str">
        <f t="shared" si="47"/>
        <v>ACTIVE</v>
      </c>
      <c r="AD79" s="36"/>
      <c r="AE79" s="12" t="s">
        <v>71</v>
      </c>
      <c r="AF79" s="12"/>
      <c r="AG79" s="12"/>
      <c r="AH79" s="40" t="s">
        <v>264</v>
      </c>
      <c r="AI79" s="25"/>
      <c r="AJ79" s="25"/>
      <c r="AK79" s="26"/>
      <c r="AL79" s="27"/>
      <c r="AM79" s="28"/>
      <c r="AN79" s="27"/>
      <c r="AO79" s="28"/>
      <c r="AP79" s="27"/>
      <c r="AQ79" s="28"/>
      <c r="AR79" s="9" t="str">
        <f t="shared" si="48"/>
        <v/>
      </c>
      <c r="AS79" s="9" t="str">
        <f t="shared" si="49"/>
        <v/>
      </c>
      <c r="AT79" s="9" t="str">
        <f t="shared" si="50"/>
        <v/>
      </c>
      <c r="AV79" s="12" t="s">
        <v>71</v>
      </c>
      <c r="AW79" s="12"/>
      <c r="AX79" s="12"/>
      <c r="AY79" s="40" t="s">
        <v>264</v>
      </c>
      <c r="AZ79" s="25"/>
      <c r="BA79" s="25"/>
      <c r="BB79" s="26"/>
      <c r="BC79" s="27"/>
      <c r="BD79" s="28"/>
      <c r="BE79" s="27"/>
      <c r="BF79" s="28"/>
      <c r="BG79" s="9" t="str">
        <f t="shared" si="51"/>
        <v/>
      </c>
      <c r="BH79" s="9" t="str">
        <f t="shared" si="52"/>
        <v/>
      </c>
      <c r="BI79" s="9" t="str">
        <f t="shared" si="53"/>
        <v/>
      </c>
      <c r="BK79" s="12" t="s">
        <v>71</v>
      </c>
      <c r="BL79" s="12"/>
      <c r="BM79" s="12"/>
      <c r="BN79" s="40" t="s">
        <v>264</v>
      </c>
      <c r="BO79" s="25"/>
      <c r="BP79" s="25"/>
      <c r="BQ79" s="26"/>
      <c r="BR79" s="27"/>
      <c r="BS79" s="28"/>
      <c r="BT79" s="9" t="str">
        <f t="shared" si="54"/>
        <v/>
      </c>
      <c r="BU79" s="9" t="str">
        <f t="shared" si="55"/>
        <v/>
      </c>
      <c r="BV79" s="9" t="str">
        <f t="shared" si="56"/>
        <v/>
      </c>
      <c r="BX79" s="12" t="s">
        <v>71</v>
      </c>
      <c r="BY79" s="12"/>
      <c r="BZ79" s="12"/>
      <c r="CA79" s="40" t="s">
        <v>264</v>
      </c>
      <c r="CB79" s="25"/>
      <c r="CC79" s="25"/>
      <c r="CD79" s="26"/>
      <c r="CE79" s="27"/>
      <c r="CF79" s="28"/>
      <c r="CG79" s="27"/>
      <c r="CH79" s="28"/>
      <c r="CI79" s="27"/>
      <c r="CJ79" s="9" t="str">
        <f t="shared" si="57"/>
        <v/>
      </c>
      <c r="CK79" s="9" t="str">
        <f t="shared" si="58"/>
        <v/>
      </c>
      <c r="CL79" s="9" t="str">
        <f t="shared" si="59"/>
        <v/>
      </c>
      <c r="CN79" s="12" t="s">
        <v>71</v>
      </c>
      <c r="CO79" s="12"/>
      <c r="CP79" s="12"/>
      <c r="CQ79" s="40" t="s">
        <v>264</v>
      </c>
      <c r="CR79" s="25"/>
      <c r="CS79" s="25"/>
      <c r="CT79" s="26"/>
      <c r="CU79" s="27"/>
      <c r="CV79" s="28"/>
      <c r="CW79" s="27"/>
      <c r="CX79" s="9" t="str">
        <f t="shared" si="60"/>
        <v/>
      </c>
      <c r="CY79" s="9" t="str">
        <f t="shared" si="61"/>
        <v/>
      </c>
      <c r="CZ79" s="9" t="str">
        <f t="shared" si="62"/>
        <v/>
      </c>
      <c r="DA79" s="1">
        <f t="shared" si="63"/>
        <v>12</v>
      </c>
      <c r="DB79" s="122" t="s">
        <v>581</v>
      </c>
      <c r="DC79" s="117" t="s">
        <v>266</v>
      </c>
    </row>
    <row r="80" spans="1:107" ht="16" x14ac:dyDescent="0.2">
      <c r="A80" s="12"/>
      <c r="B80" s="12"/>
      <c r="C80" s="12" t="s">
        <v>71</v>
      </c>
      <c r="D80" s="40" t="s">
        <v>264</v>
      </c>
      <c r="E80" s="25"/>
      <c r="F80" s="25"/>
      <c r="G80" s="26"/>
      <c r="H80" s="27"/>
      <c r="I80" s="28"/>
      <c r="J80" s="27"/>
      <c r="K80" s="28"/>
      <c r="L80" s="27"/>
      <c r="M80" s="28"/>
      <c r="N80" s="9" t="str">
        <f t="shared" si="42"/>
        <v/>
      </c>
      <c r="O80" s="98" t="str">
        <f t="shared" si="43"/>
        <v/>
      </c>
      <c r="P80" s="9" t="str">
        <f t="shared" si="44"/>
        <v/>
      </c>
      <c r="Q80" s="104"/>
      <c r="R80" s="109"/>
      <c r="S80" s="101"/>
      <c r="T80" s="12" t="s">
        <v>71</v>
      </c>
      <c r="U80" s="40" t="s">
        <v>264</v>
      </c>
      <c r="V80" s="25"/>
      <c r="W80" s="25"/>
      <c r="X80" s="26"/>
      <c r="Y80" s="27"/>
      <c r="Z80" s="28"/>
      <c r="AA80" s="9" t="str">
        <f t="shared" si="45"/>
        <v/>
      </c>
      <c r="AB80" s="9" t="str">
        <f t="shared" si="46"/>
        <v/>
      </c>
      <c r="AC80" s="9" t="str">
        <f t="shared" si="47"/>
        <v/>
      </c>
      <c r="AD80" s="36"/>
      <c r="AE80" s="12"/>
      <c r="AF80" s="12"/>
      <c r="AG80" s="12" t="s">
        <v>71</v>
      </c>
      <c r="AH80" s="46" t="s">
        <v>264</v>
      </c>
      <c r="AI80" s="25" t="s">
        <v>73</v>
      </c>
      <c r="AJ80" s="25" t="s">
        <v>73</v>
      </c>
      <c r="AK80" s="26"/>
      <c r="AL80" s="27"/>
      <c r="AM80" s="27"/>
      <c r="AN80" s="27" t="s">
        <v>73</v>
      </c>
      <c r="AO80" s="28" t="s">
        <v>73</v>
      </c>
      <c r="AP80" s="27" t="s">
        <v>73</v>
      </c>
      <c r="AQ80" s="28" t="s">
        <v>73</v>
      </c>
      <c r="AR80" s="9" t="str">
        <f t="shared" si="48"/>
        <v>G</v>
      </c>
      <c r="AS80" s="9" t="str">
        <f t="shared" si="49"/>
        <v/>
      </c>
      <c r="AT80" s="9" t="str">
        <f t="shared" si="50"/>
        <v>ACTIVE</v>
      </c>
      <c r="AV80" s="12"/>
      <c r="AW80" s="12"/>
      <c r="AX80" s="12" t="s">
        <v>71</v>
      </c>
      <c r="AY80" s="40" t="s">
        <v>264</v>
      </c>
      <c r="AZ80" s="25"/>
      <c r="BA80" s="25"/>
      <c r="BB80" s="26"/>
      <c r="BC80" s="27"/>
      <c r="BD80" s="28"/>
      <c r="BE80" s="27"/>
      <c r="BF80" s="28"/>
      <c r="BG80" s="9" t="str">
        <f t="shared" si="51"/>
        <v/>
      </c>
      <c r="BH80" s="9" t="str">
        <f t="shared" si="52"/>
        <v/>
      </c>
      <c r="BI80" s="9" t="str">
        <f t="shared" si="53"/>
        <v/>
      </c>
      <c r="BK80" s="12"/>
      <c r="BL80" s="12"/>
      <c r="BM80" s="12" t="s">
        <v>71</v>
      </c>
      <c r="BN80" s="40" t="s">
        <v>264</v>
      </c>
      <c r="BO80" s="25"/>
      <c r="BP80" s="25"/>
      <c r="BQ80" s="26"/>
      <c r="BR80" s="27"/>
      <c r="BS80" s="28"/>
      <c r="BT80" s="9" t="str">
        <f t="shared" si="54"/>
        <v/>
      </c>
      <c r="BU80" s="9" t="str">
        <f t="shared" si="55"/>
        <v/>
      </c>
      <c r="BV80" s="9" t="str">
        <f t="shared" si="56"/>
        <v/>
      </c>
      <c r="BX80" s="12"/>
      <c r="BY80" s="12"/>
      <c r="BZ80" s="12" t="s">
        <v>71</v>
      </c>
      <c r="CA80" s="40" t="s">
        <v>264</v>
      </c>
      <c r="CB80" s="25"/>
      <c r="CC80" s="25"/>
      <c r="CD80" s="26"/>
      <c r="CE80" s="27"/>
      <c r="CF80" s="28"/>
      <c r="CG80" s="27"/>
      <c r="CH80" s="28"/>
      <c r="CI80" s="27"/>
      <c r="CJ80" s="9" t="str">
        <f t="shared" si="57"/>
        <v/>
      </c>
      <c r="CK80" s="9" t="str">
        <f t="shared" si="58"/>
        <v/>
      </c>
      <c r="CL80" s="9" t="str">
        <f t="shared" si="59"/>
        <v/>
      </c>
      <c r="CN80" s="12"/>
      <c r="CO80" s="12"/>
      <c r="CP80" s="12" t="s">
        <v>71</v>
      </c>
      <c r="CQ80" s="40" t="s">
        <v>264</v>
      </c>
      <c r="CR80" s="25"/>
      <c r="CS80" s="25"/>
      <c r="CT80" s="26"/>
      <c r="CU80" s="27"/>
      <c r="CV80" s="28"/>
      <c r="CW80" s="27"/>
      <c r="CX80" s="9" t="str">
        <f t="shared" si="60"/>
        <v/>
      </c>
      <c r="CY80" s="9" t="str">
        <f t="shared" si="61"/>
        <v/>
      </c>
      <c r="CZ80" s="9" t="str">
        <f t="shared" si="62"/>
        <v/>
      </c>
      <c r="DA80" s="1">
        <f t="shared" si="63"/>
        <v>6</v>
      </c>
      <c r="DB80" s="122" t="s">
        <v>581</v>
      </c>
      <c r="DC80" s="117" t="s">
        <v>266</v>
      </c>
    </row>
    <row r="81" spans="1:107" ht="16" x14ac:dyDescent="0.2">
      <c r="A81" s="7" t="s">
        <v>71</v>
      </c>
      <c r="B81" s="7"/>
      <c r="C81" s="7"/>
      <c r="D81" s="15" t="s">
        <v>267</v>
      </c>
      <c r="E81" s="19" t="s">
        <v>73</v>
      </c>
      <c r="F81" s="19" t="s">
        <v>73</v>
      </c>
      <c r="G81" s="20" t="s">
        <v>73</v>
      </c>
      <c r="H81" s="21" t="s">
        <v>73</v>
      </c>
      <c r="I81" s="21" t="s">
        <v>73</v>
      </c>
      <c r="J81" s="21" t="s">
        <v>73</v>
      </c>
      <c r="K81" s="21" t="s">
        <v>73</v>
      </c>
      <c r="L81" s="21" t="s">
        <v>73</v>
      </c>
      <c r="M81" s="21" t="s">
        <v>73</v>
      </c>
      <c r="N81" s="9" t="str">
        <f t="shared" si="42"/>
        <v/>
      </c>
      <c r="O81" s="98" t="str">
        <f t="shared" si="43"/>
        <v>A</v>
      </c>
      <c r="P81" s="9" t="str">
        <f t="shared" si="44"/>
        <v>ACTIVE</v>
      </c>
      <c r="Q81" s="104"/>
      <c r="R81" s="110" t="s">
        <v>71</v>
      </c>
      <c r="S81" s="102"/>
      <c r="T81" s="7"/>
      <c r="U81" s="15" t="s">
        <v>267</v>
      </c>
      <c r="V81" s="19" t="s">
        <v>73</v>
      </c>
      <c r="W81" s="19" t="s">
        <v>73</v>
      </c>
      <c r="X81" s="20" t="s">
        <v>73</v>
      </c>
      <c r="Y81" s="21" t="s">
        <v>73</v>
      </c>
      <c r="Z81" s="21" t="s">
        <v>73</v>
      </c>
      <c r="AA81" s="9" t="str">
        <f t="shared" si="45"/>
        <v/>
      </c>
      <c r="AB81" s="9" t="str">
        <f t="shared" si="46"/>
        <v>A</v>
      </c>
      <c r="AC81" s="9" t="str">
        <f t="shared" si="47"/>
        <v>ACTIVE</v>
      </c>
      <c r="AD81" s="36"/>
      <c r="AE81" s="7" t="s">
        <v>71</v>
      </c>
      <c r="AF81" s="7"/>
      <c r="AG81" s="7"/>
      <c r="AH81" s="45" t="s">
        <v>267</v>
      </c>
      <c r="AI81" s="19" t="s">
        <v>73</v>
      </c>
      <c r="AJ81" s="19" t="s">
        <v>73</v>
      </c>
      <c r="AK81" s="20" t="s">
        <v>73</v>
      </c>
      <c r="AL81" s="21" t="s">
        <v>73</v>
      </c>
      <c r="AM81" s="21" t="s">
        <v>73</v>
      </c>
      <c r="AN81" s="21" t="s">
        <v>73</v>
      </c>
      <c r="AO81" s="21" t="s">
        <v>73</v>
      </c>
      <c r="AP81" s="21" t="s">
        <v>73</v>
      </c>
      <c r="AQ81" s="21" t="s">
        <v>73</v>
      </c>
      <c r="AR81" s="9" t="str">
        <f t="shared" si="48"/>
        <v/>
      </c>
      <c r="AS81" s="9" t="str">
        <f t="shared" si="49"/>
        <v>A</v>
      </c>
      <c r="AT81" s="9" t="str">
        <f t="shared" si="50"/>
        <v>ACTIVE</v>
      </c>
      <c r="AV81" s="7" t="s">
        <v>71</v>
      </c>
      <c r="AW81" s="7"/>
      <c r="AX81" s="7"/>
      <c r="AY81" s="15" t="s">
        <v>267</v>
      </c>
      <c r="AZ81" s="19" t="s">
        <v>73</v>
      </c>
      <c r="BA81" s="19" t="s">
        <v>73</v>
      </c>
      <c r="BB81" s="20" t="s">
        <v>73</v>
      </c>
      <c r="BC81" s="21" t="s">
        <v>73</v>
      </c>
      <c r="BD81" s="21" t="s">
        <v>73</v>
      </c>
      <c r="BE81" s="21" t="s">
        <v>73</v>
      </c>
      <c r="BF81" s="21" t="s">
        <v>73</v>
      </c>
      <c r="BG81" s="9" t="str">
        <f t="shared" si="51"/>
        <v/>
      </c>
      <c r="BH81" s="9" t="str">
        <f t="shared" si="52"/>
        <v>A</v>
      </c>
      <c r="BI81" s="9" t="str">
        <f t="shared" si="53"/>
        <v>ACTIVE</v>
      </c>
      <c r="BK81" s="7" t="s">
        <v>71</v>
      </c>
      <c r="BL81" s="7"/>
      <c r="BM81" s="7"/>
      <c r="BN81" s="15" t="s">
        <v>267</v>
      </c>
      <c r="BO81" s="19" t="s">
        <v>73</v>
      </c>
      <c r="BP81" s="19" t="s">
        <v>73</v>
      </c>
      <c r="BQ81" s="20" t="s">
        <v>73</v>
      </c>
      <c r="BR81" s="21" t="s">
        <v>73</v>
      </c>
      <c r="BS81" s="21" t="s">
        <v>73</v>
      </c>
      <c r="BT81" s="9" t="str">
        <f t="shared" si="54"/>
        <v/>
      </c>
      <c r="BU81" s="9" t="str">
        <f t="shared" si="55"/>
        <v>A</v>
      </c>
      <c r="BV81" s="9" t="str">
        <f t="shared" si="56"/>
        <v>ACTIVE</v>
      </c>
      <c r="BX81" s="7" t="s">
        <v>71</v>
      </c>
      <c r="BY81" s="7"/>
      <c r="BZ81" s="7"/>
      <c r="CA81" s="15" t="s">
        <v>267</v>
      </c>
      <c r="CB81" s="19" t="s">
        <v>73</v>
      </c>
      <c r="CC81" s="19" t="s">
        <v>73</v>
      </c>
      <c r="CD81" s="20" t="s">
        <v>73</v>
      </c>
      <c r="CE81" s="21" t="s">
        <v>73</v>
      </c>
      <c r="CF81" s="21" t="s">
        <v>73</v>
      </c>
      <c r="CG81" s="21" t="s">
        <v>73</v>
      </c>
      <c r="CH81" s="21" t="s">
        <v>73</v>
      </c>
      <c r="CI81" s="21" t="s">
        <v>73</v>
      </c>
      <c r="CJ81" s="9" t="str">
        <f t="shared" si="57"/>
        <v/>
      </c>
      <c r="CK81" s="9" t="str">
        <f t="shared" si="58"/>
        <v>A</v>
      </c>
      <c r="CL81" s="9" t="str">
        <f t="shared" si="59"/>
        <v>ACTIVE</v>
      </c>
      <c r="CN81" s="7" t="s">
        <v>71</v>
      </c>
      <c r="CO81" s="7"/>
      <c r="CP81" s="7"/>
      <c r="CQ81" s="15" t="s">
        <v>267</v>
      </c>
      <c r="CR81" s="19" t="s">
        <v>73</v>
      </c>
      <c r="CS81" s="19" t="s">
        <v>73</v>
      </c>
      <c r="CT81" s="20" t="s">
        <v>73</v>
      </c>
      <c r="CU81" s="21" t="s">
        <v>73</v>
      </c>
      <c r="CV81" s="21" t="s">
        <v>73</v>
      </c>
      <c r="CW81" s="21" t="s">
        <v>73</v>
      </c>
      <c r="CX81" s="9" t="str">
        <f t="shared" si="60"/>
        <v/>
      </c>
      <c r="CY81" s="9" t="str">
        <f t="shared" si="61"/>
        <v>A</v>
      </c>
      <c r="CZ81" s="9" t="str">
        <f t="shared" si="62"/>
        <v>ACTIVE</v>
      </c>
      <c r="DA81" s="1">
        <f t="shared" si="63"/>
        <v>49</v>
      </c>
      <c r="DB81" s="122" t="s">
        <v>595</v>
      </c>
      <c r="DC81" s="117" t="s">
        <v>269</v>
      </c>
    </row>
    <row r="82" spans="1:107" ht="16" x14ac:dyDescent="0.2">
      <c r="A82" s="7"/>
      <c r="B82" s="7" t="s">
        <v>71</v>
      </c>
      <c r="C82" s="7"/>
      <c r="D82" s="38" t="s">
        <v>270</v>
      </c>
      <c r="E82" s="19"/>
      <c r="F82" s="19"/>
      <c r="G82" s="20"/>
      <c r="H82" s="21"/>
      <c r="I82" s="21"/>
      <c r="J82" s="21"/>
      <c r="K82" s="21"/>
      <c r="L82" s="21"/>
      <c r="M82" s="21"/>
      <c r="N82" s="9"/>
      <c r="O82" s="98"/>
      <c r="P82" s="9"/>
      <c r="Q82" s="104"/>
      <c r="R82" s="7"/>
      <c r="S82" s="7" t="s">
        <v>71</v>
      </c>
      <c r="T82" s="7"/>
      <c r="U82" s="38" t="s">
        <v>270</v>
      </c>
      <c r="V82" s="19"/>
      <c r="W82" s="19"/>
      <c r="X82" s="20"/>
      <c r="Y82" s="21"/>
      <c r="Z82" s="21"/>
      <c r="AA82" s="9"/>
      <c r="AB82" s="9"/>
      <c r="AC82" s="9" t="str">
        <f>IF(COUNTIF(V82:Z82,"")&gt;0,"ACTIVE","")</f>
        <v/>
      </c>
      <c r="AD82" s="36"/>
      <c r="AE82" s="7"/>
      <c r="AF82" s="7" t="s">
        <v>71</v>
      </c>
      <c r="AG82" s="7"/>
      <c r="AH82" s="38" t="s">
        <v>270</v>
      </c>
      <c r="AI82" s="19"/>
      <c r="AJ82" s="19"/>
      <c r="AK82" s="20"/>
      <c r="AL82" s="21"/>
      <c r="AM82" s="21"/>
      <c r="AN82" s="21"/>
      <c r="AO82" s="21"/>
      <c r="AP82" s="21"/>
      <c r="AQ82" s="21"/>
      <c r="AR82" s="9"/>
      <c r="AS82" s="9"/>
      <c r="AT82" s="9"/>
      <c r="AV82" s="7"/>
      <c r="AW82" s="7" t="s">
        <v>71</v>
      </c>
      <c r="AX82" s="7"/>
      <c r="AY82" s="38" t="s">
        <v>270</v>
      </c>
      <c r="AZ82" s="19"/>
      <c r="BA82" s="19"/>
      <c r="BB82" s="20"/>
      <c r="BC82" s="21"/>
      <c r="BD82" s="21"/>
      <c r="BE82" s="21"/>
      <c r="BF82" s="21"/>
      <c r="BG82" s="9"/>
      <c r="BH82" s="9"/>
      <c r="BI82" s="9"/>
      <c r="BK82" s="7"/>
      <c r="BL82" s="7" t="s">
        <v>71</v>
      </c>
      <c r="BM82" s="7"/>
      <c r="BN82" s="38" t="s">
        <v>270</v>
      </c>
      <c r="BO82" s="19"/>
      <c r="BP82" s="19"/>
      <c r="BQ82" s="20"/>
      <c r="BR82" s="21"/>
      <c r="BS82" s="21"/>
      <c r="BT82" s="9"/>
      <c r="BU82" s="9"/>
      <c r="BV82" s="9"/>
      <c r="BX82" s="7"/>
      <c r="BY82" s="7" t="s">
        <v>71</v>
      </c>
      <c r="BZ82" s="7"/>
      <c r="CA82" s="38" t="s">
        <v>270</v>
      </c>
      <c r="CB82" s="19"/>
      <c r="CC82" s="19"/>
      <c r="CD82" s="20"/>
      <c r="CE82" s="21"/>
      <c r="CF82" s="21"/>
      <c r="CG82" s="21"/>
      <c r="CH82" s="21"/>
      <c r="CI82" s="21"/>
      <c r="CJ82" s="9"/>
      <c r="CK82" s="9"/>
      <c r="CL82" s="9"/>
      <c r="CN82" s="7"/>
      <c r="CO82" s="7" t="s">
        <v>71</v>
      </c>
      <c r="CP82" s="7"/>
      <c r="CQ82" s="15" t="s">
        <v>270</v>
      </c>
      <c r="CR82" s="19"/>
      <c r="CS82" s="19" t="s">
        <v>73</v>
      </c>
      <c r="CT82" s="20"/>
      <c r="CU82" s="21"/>
      <c r="CV82" s="21"/>
      <c r="CW82" s="21"/>
      <c r="CX82" s="9" t="str">
        <f t="shared" ref="CX82" si="64">IF(AND(CY82="",CZ82="ACTIVE"),"G","")</f>
        <v>G</v>
      </c>
      <c r="CY82" s="9" t="str">
        <f t="shared" ref="CY82" si="65">IF(AND(CR82="",CS82="",CT82="",CU82="",CV82="",CW82=""),"A","")</f>
        <v/>
      </c>
      <c r="CZ82" s="9" t="str">
        <f t="shared" ref="CZ82" si="66">IF(COUNTIF(CR82:CW82,"")&gt;0,"ACTIVE","")</f>
        <v>ACTIVE</v>
      </c>
      <c r="DA82" s="1">
        <f t="shared" si="63"/>
        <v>1</v>
      </c>
      <c r="DB82" s="122" t="s">
        <v>591</v>
      </c>
      <c r="DC82" s="117" t="s">
        <v>272</v>
      </c>
    </row>
    <row r="83" spans="1:107" ht="16" x14ac:dyDescent="0.2">
      <c r="A83" s="7" t="s">
        <v>71</v>
      </c>
      <c r="B83" s="6"/>
      <c r="C83" s="6"/>
      <c r="D83" s="40" t="s">
        <v>273</v>
      </c>
      <c r="E83" s="25"/>
      <c r="F83" s="25"/>
      <c r="G83" s="26"/>
      <c r="H83" s="27"/>
      <c r="I83" s="27"/>
      <c r="J83" s="27"/>
      <c r="K83" s="27"/>
      <c r="L83" s="27"/>
      <c r="M83" s="27"/>
      <c r="N83" s="9" t="str">
        <f t="shared" si="42"/>
        <v/>
      </c>
      <c r="O83" s="98" t="str">
        <f t="shared" si="43"/>
        <v/>
      </c>
      <c r="P83" s="9" t="str">
        <f t="shared" si="44"/>
        <v/>
      </c>
      <c r="Q83" s="104"/>
      <c r="R83" s="110" t="s">
        <v>71</v>
      </c>
      <c r="S83" s="100"/>
      <c r="T83" s="6"/>
      <c r="U83" s="40" t="s">
        <v>273</v>
      </c>
      <c r="V83" s="25"/>
      <c r="W83" s="25"/>
      <c r="X83" s="26"/>
      <c r="Y83" s="27"/>
      <c r="Z83" s="27"/>
      <c r="AA83" s="9" t="str">
        <f t="shared" si="45"/>
        <v/>
      </c>
      <c r="AB83" s="9" t="str">
        <f t="shared" si="46"/>
        <v/>
      </c>
      <c r="AC83" s="9" t="str">
        <f t="shared" ref="AC83:AC147" si="67">IF(COUNTIF(V83:Z83,"")&gt;0,"ACTIVE","")</f>
        <v/>
      </c>
      <c r="AD83" s="36"/>
      <c r="AE83" s="7" t="s">
        <v>71</v>
      </c>
      <c r="AF83" s="6"/>
      <c r="AG83" s="6"/>
      <c r="AH83" s="40" t="s">
        <v>273</v>
      </c>
      <c r="AI83" s="25"/>
      <c r="AJ83" s="25"/>
      <c r="AK83" s="26"/>
      <c r="AL83" s="27"/>
      <c r="AM83" s="27"/>
      <c r="AN83" s="27"/>
      <c r="AO83" s="27"/>
      <c r="AP83" s="27"/>
      <c r="AQ83" s="27"/>
      <c r="AR83" s="9" t="str">
        <f t="shared" ref="AR83:AR115" si="68">IF(AND(AS83="",AT83="ACTIVE"),"G","")</f>
        <v/>
      </c>
      <c r="AS83" s="9" t="str">
        <f t="shared" ref="AS83:AS108" si="69">IF(AND(AI83="",AJ83="",AK83="",AL83="",AM83="",AN83="",AO83="",AP83="",AQ83=""),"A","")</f>
        <v/>
      </c>
      <c r="AT83" s="9" t="str">
        <f t="shared" ref="AT83:AT115" si="70">IF(COUNTIF(AI83:AQ83,"")&gt;0,"ACTIVE","")</f>
        <v/>
      </c>
      <c r="AV83" s="7" t="s">
        <v>71</v>
      </c>
      <c r="AW83" s="6"/>
      <c r="AX83" s="6"/>
      <c r="AY83" s="40" t="s">
        <v>273</v>
      </c>
      <c r="AZ83" s="25"/>
      <c r="BA83" s="25"/>
      <c r="BB83" s="26"/>
      <c r="BC83" s="27"/>
      <c r="BD83" s="27"/>
      <c r="BE83" s="27"/>
      <c r="BF83" s="27"/>
      <c r="BG83" s="9" t="str">
        <f t="shared" si="51"/>
        <v/>
      </c>
      <c r="BH83" s="9" t="str">
        <f t="shared" si="52"/>
        <v/>
      </c>
      <c r="BI83" s="9" t="str">
        <f t="shared" si="53"/>
        <v/>
      </c>
      <c r="BK83" s="7" t="s">
        <v>71</v>
      </c>
      <c r="BL83" s="6"/>
      <c r="BM83" s="6"/>
      <c r="BN83" s="40" t="s">
        <v>273</v>
      </c>
      <c r="BO83" s="25"/>
      <c r="BP83" s="25"/>
      <c r="BQ83" s="26"/>
      <c r="BR83" s="27"/>
      <c r="BS83" s="27"/>
      <c r="BT83" s="9" t="str">
        <f t="shared" si="54"/>
        <v/>
      </c>
      <c r="BU83" s="9" t="str">
        <f t="shared" si="55"/>
        <v/>
      </c>
      <c r="BV83" s="9" t="str">
        <f t="shared" si="56"/>
        <v/>
      </c>
      <c r="BX83" s="7" t="s">
        <v>71</v>
      </c>
      <c r="BY83" s="6"/>
      <c r="BZ83" s="6"/>
      <c r="CA83" s="14" t="s">
        <v>273</v>
      </c>
      <c r="CB83" s="25"/>
      <c r="CC83" s="25"/>
      <c r="CD83" s="26"/>
      <c r="CE83" s="27" t="s">
        <v>73</v>
      </c>
      <c r="CF83" s="27"/>
      <c r="CG83" s="27"/>
      <c r="CH83" s="27"/>
      <c r="CI83" s="27"/>
      <c r="CJ83" s="9" t="str">
        <f t="shared" si="57"/>
        <v>G</v>
      </c>
      <c r="CK83" s="9" t="str">
        <f t="shared" si="58"/>
        <v/>
      </c>
      <c r="CL83" s="9" t="str">
        <f t="shared" si="59"/>
        <v>ACTIVE</v>
      </c>
      <c r="CN83" s="7" t="s">
        <v>71</v>
      </c>
      <c r="CO83" s="6"/>
      <c r="CP83" s="6"/>
      <c r="CQ83" s="40" t="s">
        <v>273</v>
      </c>
      <c r="CR83" s="25"/>
      <c r="CS83" s="25"/>
      <c r="CT83" s="26"/>
      <c r="CU83" s="27"/>
      <c r="CV83" s="27"/>
      <c r="CW83" s="27"/>
      <c r="CX83" s="9" t="str">
        <f t="shared" si="60"/>
        <v/>
      </c>
      <c r="CY83" s="9" t="str">
        <f t="shared" si="61"/>
        <v/>
      </c>
      <c r="CZ83" s="9" t="str">
        <f t="shared" si="62"/>
        <v/>
      </c>
      <c r="DA83" s="1">
        <f t="shared" si="63"/>
        <v>1</v>
      </c>
      <c r="DB83" s="122" t="s">
        <v>582</v>
      </c>
      <c r="DC83" s="117" t="s">
        <v>275</v>
      </c>
    </row>
    <row r="84" spans="1:107" ht="16" x14ac:dyDescent="0.2">
      <c r="A84" s="12" t="s">
        <v>71</v>
      </c>
      <c r="B84" s="12" t="s">
        <v>71</v>
      </c>
      <c r="C84" s="12"/>
      <c r="D84" s="15" t="s">
        <v>276</v>
      </c>
      <c r="E84" s="51" t="s">
        <v>73</v>
      </c>
      <c r="F84" s="51" t="s">
        <v>73</v>
      </c>
      <c r="G84" s="52"/>
      <c r="H84" s="53" t="s">
        <v>73</v>
      </c>
      <c r="I84" s="53" t="s">
        <v>73</v>
      </c>
      <c r="J84" s="53"/>
      <c r="K84" s="53" t="s">
        <v>73</v>
      </c>
      <c r="L84" s="53" t="s">
        <v>73</v>
      </c>
      <c r="M84" s="53"/>
      <c r="N84" s="9" t="str">
        <f t="shared" si="42"/>
        <v>G</v>
      </c>
      <c r="O84" s="98" t="str">
        <f t="shared" si="43"/>
        <v/>
      </c>
      <c r="P84" s="9" t="str">
        <f t="shared" si="44"/>
        <v>ACTIVE</v>
      </c>
      <c r="Q84" s="104"/>
      <c r="R84" s="109" t="s">
        <v>71</v>
      </c>
      <c r="S84" s="101" t="s">
        <v>71</v>
      </c>
      <c r="T84" s="12"/>
      <c r="U84" s="112" t="s">
        <v>276</v>
      </c>
      <c r="V84" s="51"/>
      <c r="W84" s="51"/>
      <c r="X84" s="52"/>
      <c r="Y84" s="53"/>
      <c r="Z84" s="53"/>
      <c r="AA84" s="9" t="str">
        <f t="shared" si="45"/>
        <v/>
      </c>
      <c r="AB84" s="9" t="str">
        <f t="shared" si="46"/>
        <v/>
      </c>
      <c r="AC84" s="9" t="str">
        <f t="shared" si="67"/>
        <v/>
      </c>
      <c r="AD84" s="36"/>
      <c r="AE84" s="12" t="s">
        <v>71</v>
      </c>
      <c r="AF84" s="12" t="s">
        <v>71</v>
      </c>
      <c r="AG84" s="12"/>
      <c r="AH84" s="38" t="s">
        <v>276</v>
      </c>
      <c r="AI84" s="51"/>
      <c r="AJ84" s="51"/>
      <c r="AK84" s="52"/>
      <c r="AL84" s="53"/>
      <c r="AM84" s="53"/>
      <c r="AN84" s="53"/>
      <c r="AO84" s="53"/>
      <c r="AP84" s="53"/>
      <c r="AQ84" s="53"/>
      <c r="AR84" s="9" t="str">
        <f t="shared" si="68"/>
        <v/>
      </c>
      <c r="AS84" s="9" t="str">
        <f t="shared" si="69"/>
        <v/>
      </c>
      <c r="AT84" s="9" t="str">
        <f t="shared" si="70"/>
        <v/>
      </c>
      <c r="AV84" s="12" t="s">
        <v>71</v>
      </c>
      <c r="AW84" s="12" t="s">
        <v>71</v>
      </c>
      <c r="AX84" s="12"/>
      <c r="AY84" s="15" t="s">
        <v>276</v>
      </c>
      <c r="AZ84" s="51" t="s">
        <v>73</v>
      </c>
      <c r="BA84" s="51" t="s">
        <v>73</v>
      </c>
      <c r="BB84" s="52" t="s">
        <v>73</v>
      </c>
      <c r="BC84" s="53" t="s">
        <v>73</v>
      </c>
      <c r="BD84" s="53" t="s">
        <v>73</v>
      </c>
      <c r="BE84" s="53" t="s">
        <v>73</v>
      </c>
      <c r="BF84" s="53" t="s">
        <v>73</v>
      </c>
      <c r="BG84" s="9" t="str">
        <f t="shared" si="51"/>
        <v/>
      </c>
      <c r="BH84" s="9" t="str">
        <f t="shared" si="52"/>
        <v>A</v>
      </c>
      <c r="BI84" s="9" t="str">
        <f t="shared" si="53"/>
        <v>ACTIVE</v>
      </c>
      <c r="BK84" s="12" t="s">
        <v>71</v>
      </c>
      <c r="BL84" s="12" t="s">
        <v>71</v>
      </c>
      <c r="BM84" s="12"/>
      <c r="BN84" s="38" t="s">
        <v>276</v>
      </c>
      <c r="BO84" s="51"/>
      <c r="BP84" s="51"/>
      <c r="BQ84" s="53"/>
      <c r="BR84" s="53"/>
      <c r="BS84" s="53"/>
      <c r="BT84" s="9" t="str">
        <f t="shared" si="54"/>
        <v/>
      </c>
      <c r="BU84" s="9" t="str">
        <f t="shared" si="55"/>
        <v/>
      </c>
      <c r="BV84" s="9" t="str">
        <f t="shared" si="56"/>
        <v/>
      </c>
      <c r="BX84" s="12" t="s">
        <v>71</v>
      </c>
      <c r="BY84" s="12" t="s">
        <v>71</v>
      </c>
      <c r="BZ84" s="12"/>
      <c r="CA84" s="15" t="s">
        <v>276</v>
      </c>
      <c r="CB84" s="51"/>
      <c r="CC84" s="51" t="s">
        <v>73</v>
      </c>
      <c r="CD84" s="52" t="s">
        <v>73</v>
      </c>
      <c r="CE84" s="53"/>
      <c r="CF84" s="53" t="s">
        <v>73</v>
      </c>
      <c r="CG84" s="53" t="s">
        <v>73</v>
      </c>
      <c r="CH84" s="53" t="s">
        <v>73</v>
      </c>
      <c r="CI84" s="53" t="s">
        <v>73</v>
      </c>
      <c r="CJ84" s="9" t="str">
        <f t="shared" si="57"/>
        <v>G</v>
      </c>
      <c r="CK84" s="9" t="str">
        <f t="shared" si="58"/>
        <v/>
      </c>
      <c r="CL84" s="9" t="str">
        <f t="shared" si="59"/>
        <v>ACTIVE</v>
      </c>
      <c r="CN84" s="12" t="s">
        <v>71</v>
      </c>
      <c r="CO84" s="12" t="s">
        <v>71</v>
      </c>
      <c r="CP84" s="12"/>
      <c r="CQ84" s="15" t="s">
        <v>276</v>
      </c>
      <c r="CR84" s="51" t="s">
        <v>73</v>
      </c>
      <c r="CS84" s="51" t="s">
        <v>73</v>
      </c>
      <c r="CT84" s="52"/>
      <c r="CU84" s="53"/>
      <c r="CV84" s="53" t="s">
        <v>73</v>
      </c>
      <c r="CW84" s="53" t="s">
        <v>73</v>
      </c>
      <c r="CX84" s="9" t="str">
        <f t="shared" si="60"/>
        <v>G</v>
      </c>
      <c r="CY84" s="9" t="str">
        <f t="shared" si="61"/>
        <v/>
      </c>
      <c r="CZ84" s="9" t="str">
        <f t="shared" si="62"/>
        <v>ACTIVE</v>
      </c>
      <c r="DA84" s="1">
        <f t="shared" si="63"/>
        <v>23</v>
      </c>
      <c r="DB84" s="122" t="s">
        <v>590</v>
      </c>
      <c r="DC84" s="117" t="s">
        <v>278</v>
      </c>
    </row>
    <row r="85" spans="1:107" ht="16" x14ac:dyDescent="0.2">
      <c r="A85" s="12" t="s">
        <v>71</v>
      </c>
      <c r="B85" s="12"/>
      <c r="C85" s="12"/>
      <c r="D85" s="38" t="s">
        <v>279</v>
      </c>
      <c r="E85" s="21"/>
      <c r="F85" s="21"/>
      <c r="G85" s="21"/>
      <c r="H85" s="21"/>
      <c r="I85" s="21"/>
      <c r="J85" s="21"/>
      <c r="K85" s="21"/>
      <c r="L85" s="21"/>
      <c r="M85" s="21"/>
      <c r="N85" s="9" t="str">
        <f t="shared" si="42"/>
        <v/>
      </c>
      <c r="O85" s="98" t="str">
        <f t="shared" si="43"/>
        <v/>
      </c>
      <c r="P85" s="9" t="str">
        <f t="shared" si="44"/>
        <v/>
      </c>
      <c r="Q85" s="104"/>
      <c r="R85" s="109" t="s">
        <v>71</v>
      </c>
      <c r="S85" s="101"/>
      <c r="T85" s="12"/>
      <c r="U85" s="45" t="s">
        <v>279</v>
      </c>
      <c r="V85" s="21"/>
      <c r="W85" s="21"/>
      <c r="X85" s="21"/>
      <c r="Y85" s="21" t="s">
        <v>73</v>
      </c>
      <c r="Z85" s="21"/>
      <c r="AA85" s="9" t="str">
        <f t="shared" si="45"/>
        <v>G</v>
      </c>
      <c r="AB85" s="9" t="str">
        <f t="shared" si="46"/>
        <v/>
      </c>
      <c r="AC85" s="9" t="str">
        <f t="shared" si="67"/>
        <v>ACTIVE</v>
      </c>
      <c r="AE85" s="12" t="s">
        <v>71</v>
      </c>
      <c r="AF85" s="12"/>
      <c r="AG85" s="12"/>
      <c r="AH85" s="45" t="s">
        <v>279</v>
      </c>
      <c r="AI85" s="21"/>
      <c r="AJ85" s="21" t="s">
        <v>73</v>
      </c>
      <c r="AK85" s="21" t="s">
        <v>73</v>
      </c>
      <c r="AL85" s="21" t="s">
        <v>73</v>
      </c>
      <c r="AM85" s="21" t="s">
        <v>73</v>
      </c>
      <c r="AN85" s="21"/>
      <c r="AO85" s="21"/>
      <c r="AP85" s="21"/>
      <c r="AQ85" s="21"/>
      <c r="AR85" s="9" t="str">
        <f t="shared" si="68"/>
        <v>G</v>
      </c>
      <c r="AS85" s="9" t="str">
        <f t="shared" si="69"/>
        <v/>
      </c>
      <c r="AT85" s="9" t="str">
        <f t="shared" si="70"/>
        <v>ACTIVE</v>
      </c>
      <c r="AV85" s="12" t="s">
        <v>71</v>
      </c>
      <c r="AW85" s="12"/>
      <c r="AX85" s="12"/>
      <c r="AY85" s="38" t="s">
        <v>279</v>
      </c>
      <c r="AZ85" s="21"/>
      <c r="BA85" s="21"/>
      <c r="BB85" s="21"/>
      <c r="BC85" s="21"/>
      <c r="BD85" s="21"/>
      <c r="BE85" s="21"/>
      <c r="BF85" s="21"/>
      <c r="BG85" s="9" t="str">
        <f t="shared" si="51"/>
        <v/>
      </c>
      <c r="BH85" s="9" t="str">
        <f t="shared" si="52"/>
        <v/>
      </c>
      <c r="BI85" s="9" t="str">
        <f t="shared" si="53"/>
        <v/>
      </c>
      <c r="BK85" s="12" t="s">
        <v>71</v>
      </c>
      <c r="BL85" s="12"/>
      <c r="BM85" s="12"/>
      <c r="BN85" s="45" t="s">
        <v>279</v>
      </c>
      <c r="BO85" s="51" t="s">
        <v>73</v>
      </c>
      <c r="BP85" s="84" t="s">
        <v>73</v>
      </c>
      <c r="BQ85" s="21" t="s">
        <v>73</v>
      </c>
      <c r="BR85" s="53" t="s">
        <v>73</v>
      </c>
      <c r="BS85" s="53" t="s">
        <v>73</v>
      </c>
      <c r="BT85" s="9" t="str">
        <f t="shared" si="54"/>
        <v/>
      </c>
      <c r="BU85" s="9" t="str">
        <f t="shared" si="55"/>
        <v>A</v>
      </c>
      <c r="BV85" s="9" t="str">
        <f t="shared" si="56"/>
        <v>ACTIVE</v>
      </c>
      <c r="BX85" s="12" t="s">
        <v>71</v>
      </c>
      <c r="BY85" s="12"/>
      <c r="BZ85" s="12"/>
      <c r="CA85" s="38" t="s">
        <v>279</v>
      </c>
      <c r="CB85" s="21"/>
      <c r="CC85" s="21"/>
      <c r="CD85" s="21"/>
      <c r="CE85" s="21"/>
      <c r="CF85" s="21"/>
      <c r="CG85" s="21"/>
      <c r="CH85" s="21"/>
      <c r="CI85" s="21"/>
      <c r="CJ85" s="9" t="str">
        <f t="shared" si="57"/>
        <v/>
      </c>
      <c r="CK85" s="9" t="str">
        <f t="shared" si="58"/>
        <v/>
      </c>
      <c r="CL85" s="9" t="str">
        <f t="shared" si="59"/>
        <v/>
      </c>
      <c r="CN85" s="12" t="s">
        <v>71</v>
      </c>
      <c r="CO85" s="12"/>
      <c r="CP85" s="12"/>
      <c r="CQ85" s="38" t="s">
        <v>279</v>
      </c>
      <c r="CR85" s="53"/>
      <c r="CS85" s="53"/>
      <c r="CT85" s="53"/>
      <c r="CU85" s="53"/>
      <c r="CV85" s="21"/>
      <c r="CW85" s="21"/>
      <c r="CX85" s="9" t="str">
        <f t="shared" si="60"/>
        <v/>
      </c>
      <c r="CY85" s="9" t="str">
        <f t="shared" si="61"/>
        <v/>
      </c>
      <c r="CZ85" s="9" t="str">
        <f t="shared" si="62"/>
        <v/>
      </c>
      <c r="DA85" s="1">
        <f t="shared" si="63"/>
        <v>10</v>
      </c>
      <c r="DB85" s="122" t="s">
        <v>590</v>
      </c>
      <c r="DC85" s="117" t="s">
        <v>278</v>
      </c>
    </row>
    <row r="86" spans="1:107" ht="16" x14ac:dyDescent="0.2">
      <c r="A86" s="12"/>
      <c r="B86" s="12" t="s">
        <v>71</v>
      </c>
      <c r="C86" s="12"/>
      <c r="D86" s="38" t="s">
        <v>280</v>
      </c>
      <c r="E86" s="21"/>
      <c r="F86" s="21"/>
      <c r="G86" s="21"/>
      <c r="H86" s="21"/>
      <c r="I86" s="21"/>
      <c r="J86" s="21"/>
      <c r="K86" s="21"/>
      <c r="L86" s="21"/>
      <c r="M86" s="21"/>
      <c r="N86" s="9" t="str">
        <f t="shared" si="42"/>
        <v/>
      </c>
      <c r="O86" s="98" t="str">
        <f t="shared" si="43"/>
        <v/>
      </c>
      <c r="P86" s="9" t="str">
        <f t="shared" si="44"/>
        <v/>
      </c>
      <c r="Q86" s="104"/>
      <c r="R86" s="109"/>
      <c r="S86" s="101" t="s">
        <v>71</v>
      </c>
      <c r="T86" s="12"/>
      <c r="U86" s="38" t="s">
        <v>280</v>
      </c>
      <c r="V86" s="21"/>
      <c r="W86" s="21"/>
      <c r="X86" s="20"/>
      <c r="Y86" s="21"/>
      <c r="Z86" s="21"/>
      <c r="AA86" s="9" t="str">
        <f t="shared" si="45"/>
        <v/>
      </c>
      <c r="AB86" s="9" t="str">
        <f t="shared" si="46"/>
        <v/>
      </c>
      <c r="AC86" s="9" t="str">
        <f t="shared" si="67"/>
        <v/>
      </c>
      <c r="AE86" s="12"/>
      <c r="AF86" s="12" t="s">
        <v>71</v>
      </c>
      <c r="AG86" s="12"/>
      <c r="AH86" s="45" t="s">
        <v>280</v>
      </c>
      <c r="AI86" s="21"/>
      <c r="AJ86" s="21" t="s">
        <v>73</v>
      </c>
      <c r="AK86" s="21" t="s">
        <v>73</v>
      </c>
      <c r="AL86" s="21"/>
      <c r="AM86" s="21" t="s">
        <v>73</v>
      </c>
      <c r="AN86" s="21"/>
      <c r="AO86" s="21"/>
      <c r="AP86" s="21"/>
      <c r="AQ86" s="21"/>
      <c r="AR86" s="9" t="str">
        <f t="shared" si="68"/>
        <v>G</v>
      </c>
      <c r="AS86" s="9" t="str">
        <f t="shared" si="69"/>
        <v/>
      </c>
      <c r="AT86" s="9" t="str">
        <f t="shared" si="70"/>
        <v>ACTIVE</v>
      </c>
      <c r="AV86" s="12"/>
      <c r="AW86" s="12" t="s">
        <v>71</v>
      </c>
      <c r="AX86" s="12"/>
      <c r="AY86" s="38" t="s">
        <v>280</v>
      </c>
      <c r="AZ86" s="21"/>
      <c r="BA86" s="21"/>
      <c r="BB86" s="21"/>
      <c r="BC86" s="21"/>
      <c r="BD86" s="21"/>
      <c r="BE86" s="21"/>
      <c r="BF86" s="21"/>
      <c r="BG86" s="9" t="str">
        <f t="shared" si="51"/>
        <v/>
      </c>
      <c r="BH86" s="9" t="str">
        <f t="shared" si="52"/>
        <v/>
      </c>
      <c r="BI86" s="9" t="str">
        <f t="shared" si="53"/>
        <v/>
      </c>
      <c r="BK86" s="12"/>
      <c r="BL86" s="12" t="s">
        <v>71</v>
      </c>
      <c r="BM86" s="12"/>
      <c r="BN86" s="45" t="s">
        <v>280</v>
      </c>
      <c r="BO86" s="21" t="s">
        <v>73</v>
      </c>
      <c r="BP86" s="113"/>
      <c r="BQ86" s="21"/>
      <c r="BR86" s="21"/>
      <c r="BS86" s="21" t="s">
        <v>73</v>
      </c>
      <c r="BT86" s="9" t="str">
        <f t="shared" si="54"/>
        <v>G</v>
      </c>
      <c r="BU86" s="9" t="str">
        <f t="shared" si="55"/>
        <v/>
      </c>
      <c r="BV86" s="9" t="str">
        <f t="shared" si="56"/>
        <v>ACTIVE</v>
      </c>
      <c r="BX86" s="12"/>
      <c r="BY86" s="12" t="s">
        <v>71</v>
      </c>
      <c r="BZ86" s="12"/>
      <c r="CA86" s="38" t="s">
        <v>280</v>
      </c>
      <c r="CB86" s="21"/>
      <c r="CC86" s="21"/>
      <c r="CD86" s="21"/>
      <c r="CE86" s="21"/>
      <c r="CF86" s="21"/>
      <c r="CG86" s="21"/>
      <c r="CH86" s="21"/>
      <c r="CI86" s="21"/>
      <c r="CJ86" s="9" t="str">
        <f t="shared" si="57"/>
        <v/>
      </c>
      <c r="CK86" s="9" t="str">
        <f t="shared" si="58"/>
        <v/>
      </c>
      <c r="CL86" s="9" t="str">
        <f t="shared" si="59"/>
        <v/>
      </c>
      <c r="CN86" s="12"/>
      <c r="CO86" s="12" t="s">
        <v>71</v>
      </c>
      <c r="CP86" s="12"/>
      <c r="CQ86" s="38" t="s">
        <v>280</v>
      </c>
      <c r="CR86" s="21"/>
      <c r="CS86" s="21"/>
      <c r="CT86" s="21"/>
      <c r="CU86" s="21"/>
      <c r="CV86" s="21"/>
      <c r="CW86" s="21"/>
      <c r="CX86" s="9" t="str">
        <f t="shared" si="60"/>
        <v/>
      </c>
      <c r="CY86" s="9" t="str">
        <f t="shared" si="61"/>
        <v/>
      </c>
      <c r="CZ86" s="9" t="str">
        <f t="shared" si="62"/>
        <v/>
      </c>
      <c r="DA86" s="1">
        <f t="shared" si="63"/>
        <v>5</v>
      </c>
      <c r="DB86" s="122" t="s">
        <v>590</v>
      </c>
      <c r="DC86" s="117" t="s">
        <v>278</v>
      </c>
    </row>
    <row r="87" spans="1:107" ht="16" x14ac:dyDescent="0.2">
      <c r="A87" s="12"/>
      <c r="B87" s="12"/>
      <c r="C87" s="12" t="s">
        <v>71</v>
      </c>
      <c r="D87" s="38" t="s">
        <v>281</v>
      </c>
      <c r="E87" s="66"/>
      <c r="F87" s="66"/>
      <c r="G87" s="65"/>
      <c r="H87" s="66"/>
      <c r="I87" s="66"/>
      <c r="J87" s="66"/>
      <c r="K87" s="66"/>
      <c r="L87" s="66"/>
      <c r="M87" s="66"/>
      <c r="N87" s="9" t="str">
        <f t="shared" si="42"/>
        <v/>
      </c>
      <c r="O87" s="98" t="str">
        <f t="shared" si="43"/>
        <v/>
      </c>
      <c r="P87" s="9" t="str">
        <f t="shared" si="44"/>
        <v/>
      </c>
      <c r="Q87" s="104"/>
      <c r="R87" s="109"/>
      <c r="S87" s="101"/>
      <c r="T87" s="12" t="s">
        <v>71</v>
      </c>
      <c r="U87" s="45" t="s">
        <v>281</v>
      </c>
      <c r="V87" s="21"/>
      <c r="W87" s="21"/>
      <c r="X87" s="65"/>
      <c r="Y87" s="21" t="s">
        <v>73</v>
      </c>
      <c r="Z87" s="21" t="s">
        <v>73</v>
      </c>
      <c r="AA87" s="9" t="str">
        <f t="shared" si="45"/>
        <v>G</v>
      </c>
      <c r="AB87" s="9" t="str">
        <f t="shared" si="46"/>
        <v/>
      </c>
      <c r="AC87" s="9" t="str">
        <f t="shared" si="67"/>
        <v>ACTIVE</v>
      </c>
      <c r="AE87" s="12"/>
      <c r="AF87" s="12"/>
      <c r="AG87" s="12" t="s">
        <v>71</v>
      </c>
      <c r="AH87" s="38" t="s">
        <v>281</v>
      </c>
      <c r="AI87" s="83"/>
      <c r="AJ87" s="83"/>
      <c r="AK87" s="65"/>
      <c r="AL87" s="66"/>
      <c r="AM87" s="66"/>
      <c r="AN87" s="66"/>
      <c r="AO87" s="66"/>
      <c r="AP87" s="66"/>
      <c r="AQ87" s="66"/>
      <c r="AR87" s="9" t="str">
        <f t="shared" si="68"/>
        <v/>
      </c>
      <c r="AS87" s="9" t="str">
        <f t="shared" si="69"/>
        <v/>
      </c>
      <c r="AT87" s="9" t="str">
        <f t="shared" si="70"/>
        <v/>
      </c>
      <c r="AV87" s="12"/>
      <c r="AW87" s="12"/>
      <c r="AX87" s="12" t="s">
        <v>71</v>
      </c>
      <c r="AY87" s="38" t="s">
        <v>281</v>
      </c>
      <c r="AZ87" s="65"/>
      <c r="BA87" s="66"/>
      <c r="BB87" s="65"/>
      <c r="BC87" s="66"/>
      <c r="BD87" s="66"/>
      <c r="BE87" s="66"/>
      <c r="BF87" s="66"/>
      <c r="BG87" s="9" t="str">
        <f t="shared" si="51"/>
        <v/>
      </c>
      <c r="BH87" s="9" t="str">
        <f t="shared" si="52"/>
        <v/>
      </c>
      <c r="BI87" s="9" t="str">
        <f t="shared" si="53"/>
        <v/>
      </c>
      <c r="BK87" s="12"/>
      <c r="BL87" s="12"/>
      <c r="BM87" s="12" t="s">
        <v>71</v>
      </c>
      <c r="BN87" s="38" t="s">
        <v>281</v>
      </c>
      <c r="BO87" s="21"/>
      <c r="BP87" s="21"/>
      <c r="BQ87" s="65"/>
      <c r="BR87" s="66"/>
      <c r="BS87" s="66"/>
      <c r="BT87" s="9" t="str">
        <f t="shared" si="54"/>
        <v/>
      </c>
      <c r="BU87" s="9" t="str">
        <f t="shared" si="55"/>
        <v/>
      </c>
      <c r="BV87" s="9" t="str">
        <f t="shared" si="56"/>
        <v/>
      </c>
      <c r="BX87" s="12"/>
      <c r="BY87" s="12"/>
      <c r="BZ87" s="12" t="s">
        <v>71</v>
      </c>
      <c r="CA87" s="38" t="s">
        <v>281</v>
      </c>
      <c r="CB87" s="21"/>
      <c r="CC87" s="21"/>
      <c r="CD87" s="21"/>
      <c r="CE87" s="66"/>
      <c r="CF87" s="66"/>
      <c r="CG87" s="66"/>
      <c r="CH87" s="66"/>
      <c r="CI87" s="66"/>
      <c r="CJ87" s="9" t="str">
        <f t="shared" si="57"/>
        <v/>
      </c>
      <c r="CK87" s="9" t="str">
        <f t="shared" si="58"/>
        <v/>
      </c>
      <c r="CL87" s="9" t="str">
        <f t="shared" si="59"/>
        <v/>
      </c>
      <c r="CN87" s="12"/>
      <c r="CO87" s="12"/>
      <c r="CP87" s="12" t="s">
        <v>71</v>
      </c>
      <c r="CQ87" s="38" t="s">
        <v>281</v>
      </c>
      <c r="CR87" s="21"/>
      <c r="CS87" s="21"/>
      <c r="CT87" s="21"/>
      <c r="CU87" s="21"/>
      <c r="CV87" s="66"/>
      <c r="CW87" s="66"/>
      <c r="CX87" s="9" t="str">
        <f t="shared" si="60"/>
        <v/>
      </c>
      <c r="CY87" s="9" t="str">
        <f t="shared" si="61"/>
        <v/>
      </c>
      <c r="CZ87" s="9" t="str">
        <f t="shared" si="62"/>
        <v/>
      </c>
      <c r="DA87" s="1">
        <f t="shared" si="63"/>
        <v>2</v>
      </c>
      <c r="DB87" s="122" t="s">
        <v>542</v>
      </c>
      <c r="DC87" s="117" t="s">
        <v>283</v>
      </c>
    </row>
    <row r="88" spans="1:107" ht="16" x14ac:dyDescent="0.2">
      <c r="A88" s="12"/>
      <c r="B88" s="12"/>
      <c r="C88" s="12" t="s">
        <v>71</v>
      </c>
      <c r="D88" s="15" t="s">
        <v>284</v>
      </c>
      <c r="E88" s="64" t="s">
        <v>73</v>
      </c>
      <c r="F88" s="64" t="s">
        <v>73</v>
      </c>
      <c r="G88" s="65" t="s">
        <v>73</v>
      </c>
      <c r="H88" s="66" t="s">
        <v>73</v>
      </c>
      <c r="I88" s="66" t="s">
        <v>73</v>
      </c>
      <c r="J88" s="66" t="s">
        <v>73</v>
      </c>
      <c r="K88" s="66" t="s">
        <v>73</v>
      </c>
      <c r="L88" s="66" t="s">
        <v>73</v>
      </c>
      <c r="M88" s="66" t="s">
        <v>73</v>
      </c>
      <c r="N88" s="9" t="str">
        <f t="shared" si="42"/>
        <v/>
      </c>
      <c r="O88" s="98" t="str">
        <f t="shared" si="43"/>
        <v>A</v>
      </c>
      <c r="P88" s="9" t="str">
        <f t="shared" si="44"/>
        <v>ACTIVE</v>
      </c>
      <c r="Q88" s="104"/>
      <c r="R88" s="109"/>
      <c r="S88" s="101"/>
      <c r="T88" s="12" t="s">
        <v>71</v>
      </c>
      <c r="U88" s="38" t="s">
        <v>284</v>
      </c>
      <c r="V88" s="21"/>
      <c r="W88" s="21"/>
      <c r="X88" s="65"/>
      <c r="Y88" s="66"/>
      <c r="Z88" s="66"/>
      <c r="AA88" s="9" t="str">
        <f t="shared" si="45"/>
        <v/>
      </c>
      <c r="AB88" s="9" t="str">
        <f t="shared" si="46"/>
        <v/>
      </c>
      <c r="AC88" s="9" t="str">
        <f t="shared" si="67"/>
        <v/>
      </c>
      <c r="AD88" s="36"/>
      <c r="AE88" s="12"/>
      <c r="AF88" s="12"/>
      <c r="AG88" s="12" t="s">
        <v>71</v>
      </c>
      <c r="AH88" s="38" t="s">
        <v>284</v>
      </c>
      <c r="AI88" s="64"/>
      <c r="AJ88" s="64"/>
      <c r="AK88" s="65"/>
      <c r="AL88" s="66"/>
      <c r="AM88" s="66"/>
      <c r="AN88" s="66"/>
      <c r="AO88" s="66"/>
      <c r="AP88" s="66"/>
      <c r="AQ88" s="66"/>
      <c r="AR88" s="9" t="str">
        <f t="shared" si="68"/>
        <v/>
      </c>
      <c r="AS88" s="9" t="str">
        <f t="shared" si="69"/>
        <v/>
      </c>
      <c r="AT88" s="9" t="str">
        <f t="shared" si="70"/>
        <v/>
      </c>
      <c r="AV88" s="12"/>
      <c r="AW88" s="12"/>
      <c r="AX88" s="12" t="s">
        <v>71</v>
      </c>
      <c r="AY88" s="45" t="s">
        <v>284</v>
      </c>
      <c r="AZ88" s="19" t="s">
        <v>73</v>
      </c>
      <c r="BA88" s="19" t="s">
        <v>73</v>
      </c>
      <c r="BB88" s="20" t="s">
        <v>73</v>
      </c>
      <c r="BC88" s="21" t="s">
        <v>73</v>
      </c>
      <c r="BD88" s="21" t="s">
        <v>73</v>
      </c>
      <c r="BE88" s="21" t="s">
        <v>73</v>
      </c>
      <c r="BF88" s="21" t="s">
        <v>73</v>
      </c>
      <c r="BG88" s="9" t="str">
        <f t="shared" si="51"/>
        <v/>
      </c>
      <c r="BH88" s="9" t="str">
        <f t="shared" si="52"/>
        <v>A</v>
      </c>
      <c r="BI88" s="9" t="str">
        <f t="shared" si="53"/>
        <v>ACTIVE</v>
      </c>
      <c r="BK88" s="12"/>
      <c r="BL88" s="12"/>
      <c r="BM88" s="12" t="s">
        <v>71</v>
      </c>
      <c r="BN88" s="15" t="s">
        <v>284</v>
      </c>
      <c r="BO88" s="51" t="s">
        <v>73</v>
      </c>
      <c r="BP88" s="84" t="s">
        <v>73</v>
      </c>
      <c r="BQ88" s="21" t="s">
        <v>73</v>
      </c>
      <c r="BR88" s="53" t="s">
        <v>73</v>
      </c>
      <c r="BS88" s="53" t="s">
        <v>73</v>
      </c>
      <c r="BT88" s="9" t="str">
        <f t="shared" si="54"/>
        <v/>
      </c>
      <c r="BU88" s="9" t="str">
        <f t="shared" si="55"/>
        <v>A</v>
      </c>
      <c r="BV88" s="9" t="str">
        <f t="shared" si="56"/>
        <v>ACTIVE</v>
      </c>
      <c r="BX88" s="12"/>
      <c r="BY88" s="12"/>
      <c r="BZ88" s="12" t="s">
        <v>71</v>
      </c>
      <c r="CA88" s="38" t="s">
        <v>284</v>
      </c>
      <c r="CB88" s="21"/>
      <c r="CC88" s="21"/>
      <c r="CD88" s="21"/>
      <c r="CE88" s="66"/>
      <c r="CF88" s="66"/>
      <c r="CG88" s="66"/>
      <c r="CH88" s="66"/>
      <c r="CI88" s="66"/>
      <c r="CJ88" s="9" t="str">
        <f t="shared" si="57"/>
        <v/>
      </c>
      <c r="CK88" s="9" t="str">
        <f t="shared" si="58"/>
        <v/>
      </c>
      <c r="CL88" s="9" t="str">
        <f t="shared" si="59"/>
        <v/>
      </c>
      <c r="CN88" s="12"/>
      <c r="CO88" s="12"/>
      <c r="CP88" s="12" t="s">
        <v>71</v>
      </c>
      <c r="CQ88" s="38" t="s">
        <v>284</v>
      </c>
      <c r="CR88" s="21"/>
      <c r="CS88" s="21"/>
      <c r="CT88" s="21"/>
      <c r="CU88" s="21"/>
      <c r="CV88" s="66"/>
      <c r="CW88" s="66"/>
      <c r="CX88" s="9" t="str">
        <f t="shared" si="60"/>
        <v/>
      </c>
      <c r="CY88" s="9" t="str">
        <f t="shared" si="61"/>
        <v/>
      </c>
      <c r="CZ88" s="9" t="str">
        <f t="shared" si="62"/>
        <v/>
      </c>
      <c r="DA88" s="1">
        <f t="shared" si="63"/>
        <v>21</v>
      </c>
      <c r="DB88" s="122" t="s">
        <v>590</v>
      </c>
      <c r="DC88" s="117" t="s">
        <v>278</v>
      </c>
    </row>
    <row r="89" spans="1:107" ht="16" x14ac:dyDescent="0.2">
      <c r="A89" s="6"/>
      <c r="B89" s="6" t="s">
        <v>71</v>
      </c>
      <c r="C89" s="6"/>
      <c r="D89" s="40" t="s">
        <v>285</v>
      </c>
      <c r="E89" s="25"/>
      <c r="F89" s="25"/>
      <c r="G89" s="26"/>
      <c r="H89" s="27"/>
      <c r="I89" s="28"/>
      <c r="J89" s="27"/>
      <c r="K89" s="28"/>
      <c r="L89" s="27"/>
      <c r="M89" s="28"/>
      <c r="N89" s="9" t="str">
        <f t="shared" si="42"/>
        <v/>
      </c>
      <c r="O89" s="98" t="str">
        <f t="shared" si="43"/>
        <v/>
      </c>
      <c r="P89" s="9" t="str">
        <f t="shared" si="44"/>
        <v/>
      </c>
      <c r="Q89" s="104"/>
      <c r="R89" s="108"/>
      <c r="S89" s="100" t="s">
        <v>71</v>
      </c>
      <c r="T89" s="6"/>
      <c r="U89" s="40" t="s">
        <v>285</v>
      </c>
      <c r="V89" s="54"/>
      <c r="W89" s="54"/>
      <c r="X89" s="26"/>
      <c r="Y89" s="27"/>
      <c r="Z89" s="28"/>
      <c r="AA89" s="9" t="str">
        <f t="shared" si="45"/>
        <v/>
      </c>
      <c r="AB89" s="9" t="str">
        <f t="shared" si="46"/>
        <v/>
      </c>
      <c r="AC89" s="9" t="str">
        <f t="shared" si="67"/>
        <v/>
      </c>
      <c r="AD89" s="36"/>
      <c r="AE89" s="6"/>
      <c r="AF89" s="6" t="s">
        <v>71</v>
      </c>
      <c r="AG89" s="6"/>
      <c r="AH89" s="40" t="s">
        <v>285</v>
      </c>
      <c r="AI89" s="25"/>
      <c r="AJ89" s="25"/>
      <c r="AK89" s="26"/>
      <c r="AL89" s="27"/>
      <c r="AM89" s="28"/>
      <c r="AN89" s="27"/>
      <c r="AO89" s="28"/>
      <c r="AP89" s="27"/>
      <c r="AQ89" s="28"/>
      <c r="AR89" s="9" t="str">
        <f t="shared" si="68"/>
        <v/>
      </c>
      <c r="AS89" s="9" t="str">
        <f t="shared" si="69"/>
        <v/>
      </c>
      <c r="AT89" s="9" t="str">
        <f t="shared" si="70"/>
        <v/>
      </c>
      <c r="AV89" s="6"/>
      <c r="AW89" s="6" t="s">
        <v>71</v>
      </c>
      <c r="AX89" s="6"/>
      <c r="AY89" s="40" t="s">
        <v>285</v>
      </c>
      <c r="AZ89" s="25"/>
      <c r="BA89" s="25"/>
      <c r="BB89" s="26"/>
      <c r="BC89" s="27"/>
      <c r="BD89" s="28"/>
      <c r="BE89" s="27"/>
      <c r="BF89" s="28"/>
      <c r="BG89" s="9" t="str">
        <f t="shared" si="51"/>
        <v/>
      </c>
      <c r="BH89" s="9" t="str">
        <f t="shared" si="52"/>
        <v/>
      </c>
      <c r="BI89" s="9" t="str">
        <f t="shared" si="53"/>
        <v/>
      </c>
      <c r="BK89" s="6"/>
      <c r="BL89" s="6" t="s">
        <v>71</v>
      </c>
      <c r="BM89" s="6"/>
      <c r="BN89" s="40" t="s">
        <v>285</v>
      </c>
      <c r="BO89" s="54"/>
      <c r="BP89" s="54"/>
      <c r="BQ89" s="26"/>
      <c r="BR89" s="27"/>
      <c r="BS89" s="28"/>
      <c r="BT89" s="9" t="str">
        <f t="shared" si="54"/>
        <v/>
      </c>
      <c r="BU89" s="9" t="str">
        <f t="shared" si="55"/>
        <v/>
      </c>
      <c r="BV89" s="9" t="str">
        <f t="shared" si="56"/>
        <v/>
      </c>
      <c r="BX89" s="6"/>
      <c r="BY89" s="6" t="s">
        <v>71</v>
      </c>
      <c r="BZ89" s="6"/>
      <c r="CA89" s="40" t="s">
        <v>285</v>
      </c>
      <c r="CB89" s="54"/>
      <c r="CC89" s="54"/>
      <c r="CD89" s="55"/>
      <c r="CE89" s="27"/>
      <c r="CF89" s="28"/>
      <c r="CG89" s="27"/>
      <c r="CH89" s="28"/>
      <c r="CI89" s="27"/>
      <c r="CJ89" s="9" t="str">
        <f t="shared" si="57"/>
        <v/>
      </c>
      <c r="CK89" s="9" t="str">
        <f t="shared" si="58"/>
        <v/>
      </c>
      <c r="CL89" s="9" t="str">
        <f t="shared" si="59"/>
        <v/>
      </c>
      <c r="CN89" s="6"/>
      <c r="CO89" s="6" t="s">
        <v>71</v>
      </c>
      <c r="CP89" s="6"/>
      <c r="CQ89" s="14" t="s">
        <v>285</v>
      </c>
      <c r="CR89" s="54"/>
      <c r="CS89" s="54" t="s">
        <v>73</v>
      </c>
      <c r="CT89" s="55"/>
      <c r="CU89" s="56"/>
      <c r="CV89" s="28"/>
      <c r="CW89" s="27"/>
      <c r="CX89" s="9" t="str">
        <f t="shared" si="60"/>
        <v>G</v>
      </c>
      <c r="CY89" s="9" t="str">
        <f t="shared" si="61"/>
        <v/>
      </c>
      <c r="CZ89" s="9" t="str">
        <f t="shared" si="62"/>
        <v>ACTIVE</v>
      </c>
      <c r="DA89" s="1">
        <f t="shared" si="63"/>
        <v>1</v>
      </c>
      <c r="DB89" s="122" t="s">
        <v>588</v>
      </c>
      <c r="DC89" s="117" t="s">
        <v>287</v>
      </c>
    </row>
    <row r="90" spans="1:107" ht="16" x14ac:dyDescent="0.2">
      <c r="A90" s="12" t="s">
        <v>71</v>
      </c>
      <c r="B90" s="12"/>
      <c r="C90" s="12" t="s">
        <v>71</v>
      </c>
      <c r="D90" s="15" t="s">
        <v>288</v>
      </c>
      <c r="E90" s="19" t="s">
        <v>73</v>
      </c>
      <c r="F90" s="19" t="s">
        <v>73</v>
      </c>
      <c r="G90" s="20" t="s">
        <v>73</v>
      </c>
      <c r="H90" s="21" t="s">
        <v>73</v>
      </c>
      <c r="I90" s="23" t="s">
        <v>73</v>
      </c>
      <c r="J90" s="21" t="s">
        <v>73</v>
      </c>
      <c r="K90" s="23" t="s">
        <v>73</v>
      </c>
      <c r="L90" s="21" t="s">
        <v>73</v>
      </c>
      <c r="M90" s="23" t="s">
        <v>73</v>
      </c>
      <c r="N90" s="9" t="str">
        <f t="shared" si="42"/>
        <v/>
      </c>
      <c r="O90" s="98" t="str">
        <f t="shared" si="43"/>
        <v>A</v>
      </c>
      <c r="P90" s="9" t="str">
        <f t="shared" si="44"/>
        <v>ACTIVE</v>
      </c>
      <c r="Q90" s="104"/>
      <c r="R90" s="109" t="s">
        <v>71</v>
      </c>
      <c r="S90" s="101"/>
      <c r="T90" s="12" t="s">
        <v>71</v>
      </c>
      <c r="U90" s="15" t="s">
        <v>288</v>
      </c>
      <c r="V90" s="19" t="s">
        <v>73</v>
      </c>
      <c r="W90" s="19" t="s">
        <v>73</v>
      </c>
      <c r="X90" s="20" t="s">
        <v>73</v>
      </c>
      <c r="Y90" s="21" t="s">
        <v>73</v>
      </c>
      <c r="Z90" s="23" t="s">
        <v>73</v>
      </c>
      <c r="AA90" s="9" t="str">
        <f t="shared" si="45"/>
        <v/>
      </c>
      <c r="AB90" s="9" t="str">
        <f t="shared" si="46"/>
        <v>A</v>
      </c>
      <c r="AC90" s="9" t="str">
        <f t="shared" si="67"/>
        <v>ACTIVE</v>
      </c>
      <c r="AD90" s="36"/>
      <c r="AE90" s="12" t="s">
        <v>71</v>
      </c>
      <c r="AF90" s="12"/>
      <c r="AG90" s="12" t="s">
        <v>71</v>
      </c>
      <c r="AH90" s="15" t="s">
        <v>288</v>
      </c>
      <c r="AI90" s="19" t="s">
        <v>73</v>
      </c>
      <c r="AJ90" s="19" t="s">
        <v>73</v>
      </c>
      <c r="AK90" s="20" t="s">
        <v>73</v>
      </c>
      <c r="AL90" s="21" t="s">
        <v>73</v>
      </c>
      <c r="AM90" s="23" t="s">
        <v>73</v>
      </c>
      <c r="AN90" s="21" t="s">
        <v>73</v>
      </c>
      <c r="AO90" s="23" t="s">
        <v>73</v>
      </c>
      <c r="AP90" s="21" t="s">
        <v>73</v>
      </c>
      <c r="AQ90" s="23" t="s">
        <v>73</v>
      </c>
      <c r="AR90" s="9" t="str">
        <f t="shared" si="68"/>
        <v/>
      </c>
      <c r="AS90" s="9" t="str">
        <f t="shared" si="69"/>
        <v>A</v>
      </c>
      <c r="AT90" s="9" t="str">
        <f t="shared" si="70"/>
        <v>ACTIVE</v>
      </c>
      <c r="AV90" s="12" t="s">
        <v>71</v>
      </c>
      <c r="AW90" s="12"/>
      <c r="AX90" s="12" t="s">
        <v>71</v>
      </c>
      <c r="AY90" s="15" t="s">
        <v>288</v>
      </c>
      <c r="AZ90" s="19" t="s">
        <v>73</v>
      </c>
      <c r="BA90" s="19" t="s">
        <v>73</v>
      </c>
      <c r="BB90" s="20" t="s">
        <v>73</v>
      </c>
      <c r="BC90" s="21" t="s">
        <v>73</v>
      </c>
      <c r="BD90" s="23" t="s">
        <v>73</v>
      </c>
      <c r="BE90" s="21" t="s">
        <v>73</v>
      </c>
      <c r="BF90" s="23" t="s">
        <v>73</v>
      </c>
      <c r="BG90" s="9" t="str">
        <f t="shared" si="51"/>
        <v/>
      </c>
      <c r="BH90" s="9" t="str">
        <f t="shared" si="52"/>
        <v>A</v>
      </c>
      <c r="BI90" s="9" t="str">
        <f t="shared" si="53"/>
        <v>ACTIVE</v>
      </c>
      <c r="BK90" s="12" t="s">
        <v>71</v>
      </c>
      <c r="BL90" s="12"/>
      <c r="BM90" s="12" t="s">
        <v>71</v>
      </c>
      <c r="BN90" s="15" t="s">
        <v>288</v>
      </c>
      <c r="BO90" s="19" t="s">
        <v>73</v>
      </c>
      <c r="BP90" s="19" t="s">
        <v>73</v>
      </c>
      <c r="BQ90" s="20" t="s">
        <v>73</v>
      </c>
      <c r="BR90" s="21" t="s">
        <v>73</v>
      </c>
      <c r="BS90" s="23" t="s">
        <v>73</v>
      </c>
      <c r="BT90" s="9" t="str">
        <f t="shared" si="54"/>
        <v/>
      </c>
      <c r="BU90" s="9" t="str">
        <f t="shared" si="55"/>
        <v>A</v>
      </c>
      <c r="BV90" s="9" t="str">
        <f t="shared" si="56"/>
        <v>ACTIVE</v>
      </c>
      <c r="BX90" s="12" t="s">
        <v>71</v>
      </c>
      <c r="BY90" s="12"/>
      <c r="BZ90" s="12" t="s">
        <v>71</v>
      </c>
      <c r="CA90" s="15" t="s">
        <v>288</v>
      </c>
      <c r="CB90" s="19" t="s">
        <v>73</v>
      </c>
      <c r="CC90" s="19" t="s">
        <v>73</v>
      </c>
      <c r="CD90" s="20" t="s">
        <v>73</v>
      </c>
      <c r="CE90" s="21" t="s">
        <v>73</v>
      </c>
      <c r="CF90" s="23" t="s">
        <v>73</v>
      </c>
      <c r="CG90" s="21" t="s">
        <v>73</v>
      </c>
      <c r="CH90" s="23" t="s">
        <v>73</v>
      </c>
      <c r="CI90" s="21" t="s">
        <v>73</v>
      </c>
      <c r="CJ90" s="9" t="str">
        <f t="shared" si="57"/>
        <v/>
      </c>
      <c r="CK90" s="9" t="str">
        <f t="shared" si="58"/>
        <v>A</v>
      </c>
      <c r="CL90" s="9" t="str">
        <f t="shared" si="59"/>
        <v>ACTIVE</v>
      </c>
      <c r="CN90" s="12" t="s">
        <v>71</v>
      </c>
      <c r="CO90" s="12"/>
      <c r="CP90" s="12" t="s">
        <v>71</v>
      </c>
      <c r="CQ90" s="15" t="s">
        <v>288</v>
      </c>
      <c r="CR90" s="51" t="s">
        <v>73</v>
      </c>
      <c r="CS90" s="51" t="s">
        <v>73</v>
      </c>
      <c r="CT90" s="52" t="s">
        <v>73</v>
      </c>
      <c r="CU90" s="53" t="s">
        <v>73</v>
      </c>
      <c r="CV90" s="23" t="s">
        <v>73</v>
      </c>
      <c r="CW90" s="21" t="s">
        <v>73</v>
      </c>
      <c r="CX90" s="9" t="str">
        <f t="shared" si="60"/>
        <v/>
      </c>
      <c r="CY90" s="9" t="str">
        <f t="shared" si="61"/>
        <v>A</v>
      </c>
      <c r="CZ90" s="9" t="str">
        <f t="shared" si="62"/>
        <v>ACTIVE</v>
      </c>
      <c r="DA90" s="1">
        <f t="shared" si="63"/>
        <v>49</v>
      </c>
      <c r="DB90" s="122" t="s">
        <v>587</v>
      </c>
      <c r="DC90" s="117" t="s">
        <v>290</v>
      </c>
    </row>
    <row r="91" spans="1:107" ht="16" x14ac:dyDescent="0.2">
      <c r="A91" s="6" t="s">
        <v>71</v>
      </c>
      <c r="B91" s="6"/>
      <c r="C91" s="6"/>
      <c r="D91" s="14" t="s">
        <v>291</v>
      </c>
      <c r="E91" s="25"/>
      <c r="F91" s="25"/>
      <c r="G91" s="26"/>
      <c r="H91" s="27"/>
      <c r="I91" s="27" t="s">
        <v>73</v>
      </c>
      <c r="J91" s="27"/>
      <c r="K91" s="27" t="s">
        <v>73</v>
      </c>
      <c r="L91" s="27"/>
      <c r="M91" s="27"/>
      <c r="N91" s="9" t="str">
        <f t="shared" si="42"/>
        <v>G</v>
      </c>
      <c r="O91" s="98" t="str">
        <f t="shared" si="43"/>
        <v/>
      </c>
      <c r="P91" s="9" t="str">
        <f t="shared" si="44"/>
        <v>ACTIVE</v>
      </c>
      <c r="Q91" s="104"/>
      <c r="R91" s="108" t="s">
        <v>71</v>
      </c>
      <c r="S91" s="100"/>
      <c r="T91" s="6"/>
      <c r="U91" s="40" t="s">
        <v>291</v>
      </c>
      <c r="V91" s="25"/>
      <c r="W91" s="27"/>
      <c r="X91" s="27"/>
      <c r="Y91" s="27"/>
      <c r="Z91" s="27"/>
      <c r="AA91" s="9" t="str">
        <f t="shared" si="45"/>
        <v/>
      </c>
      <c r="AB91" s="9" t="str">
        <f t="shared" si="46"/>
        <v/>
      </c>
      <c r="AC91" s="9" t="str">
        <f t="shared" si="67"/>
        <v/>
      </c>
      <c r="AD91" s="36"/>
      <c r="AE91" s="6" t="s">
        <v>71</v>
      </c>
      <c r="AF91" s="6"/>
      <c r="AG91" s="6"/>
      <c r="AH91" s="46" t="s">
        <v>291</v>
      </c>
      <c r="AI91" s="25"/>
      <c r="AJ91" s="25"/>
      <c r="AK91" s="26"/>
      <c r="AL91" s="27" t="s">
        <v>73</v>
      </c>
      <c r="AM91" s="27"/>
      <c r="AN91" s="27"/>
      <c r="AO91" s="27"/>
      <c r="AP91" s="27"/>
      <c r="AQ91" s="27"/>
      <c r="AR91" s="9" t="str">
        <f t="shared" si="68"/>
        <v>G</v>
      </c>
      <c r="AS91" s="9" t="str">
        <f t="shared" si="69"/>
        <v/>
      </c>
      <c r="AT91" s="9" t="str">
        <f t="shared" si="70"/>
        <v>ACTIVE</v>
      </c>
      <c r="AV91" s="6" t="s">
        <v>71</v>
      </c>
      <c r="AW91" s="6"/>
      <c r="AX91" s="6"/>
      <c r="AY91" s="14" t="s">
        <v>291</v>
      </c>
      <c r="AZ91" s="25"/>
      <c r="BA91" s="25"/>
      <c r="BB91" s="26" t="s">
        <v>73</v>
      </c>
      <c r="BC91" s="27" t="s">
        <v>73</v>
      </c>
      <c r="BD91" s="27" t="s">
        <v>73</v>
      </c>
      <c r="BE91" s="27"/>
      <c r="BF91" s="27" t="s">
        <v>73</v>
      </c>
      <c r="BG91" s="9" t="str">
        <f t="shared" si="51"/>
        <v>G</v>
      </c>
      <c r="BH91" s="9" t="str">
        <f t="shared" si="52"/>
        <v/>
      </c>
      <c r="BI91" s="9" t="str">
        <f t="shared" si="53"/>
        <v>ACTIVE</v>
      </c>
      <c r="BK91" s="6" t="s">
        <v>71</v>
      </c>
      <c r="BL91" s="6"/>
      <c r="BM91" s="6"/>
      <c r="BN91" s="40" t="s">
        <v>291</v>
      </c>
      <c r="BO91" s="25"/>
      <c r="BP91" s="25"/>
      <c r="BQ91" s="26"/>
      <c r="BR91" s="27"/>
      <c r="BS91" s="27"/>
      <c r="BT91" s="9" t="str">
        <f t="shared" si="54"/>
        <v/>
      </c>
      <c r="BU91" s="9" t="str">
        <f t="shared" si="55"/>
        <v/>
      </c>
      <c r="BV91" s="9" t="str">
        <f t="shared" si="56"/>
        <v/>
      </c>
      <c r="BX91" s="6" t="s">
        <v>71</v>
      </c>
      <c r="BY91" s="6"/>
      <c r="BZ91" s="6"/>
      <c r="CA91" s="40" t="s">
        <v>291</v>
      </c>
      <c r="CB91" s="25"/>
      <c r="CC91" s="25"/>
      <c r="CD91" s="26"/>
      <c r="CE91" s="27"/>
      <c r="CF91" s="27"/>
      <c r="CG91" s="27"/>
      <c r="CH91" s="27"/>
      <c r="CI91" s="27"/>
      <c r="CJ91" s="9" t="str">
        <f t="shared" si="57"/>
        <v/>
      </c>
      <c r="CK91" s="9" t="str">
        <f t="shared" si="58"/>
        <v/>
      </c>
      <c r="CL91" s="9" t="str">
        <f t="shared" si="59"/>
        <v/>
      </c>
      <c r="CN91" s="6" t="s">
        <v>71</v>
      </c>
      <c r="CO91" s="6"/>
      <c r="CP91" s="6"/>
      <c r="CQ91" s="40" t="s">
        <v>291</v>
      </c>
      <c r="CR91" s="27"/>
      <c r="CS91" s="27"/>
      <c r="CT91" s="27"/>
      <c r="CU91" s="27"/>
      <c r="CV91" s="27"/>
      <c r="CW91" s="27"/>
      <c r="CX91" s="9" t="str">
        <f t="shared" si="60"/>
        <v/>
      </c>
      <c r="CY91" s="9" t="str">
        <f t="shared" si="61"/>
        <v/>
      </c>
      <c r="CZ91" s="9" t="str">
        <f t="shared" si="62"/>
        <v/>
      </c>
      <c r="DA91" s="1">
        <f t="shared" si="63"/>
        <v>7</v>
      </c>
      <c r="DB91" s="122" t="s">
        <v>618</v>
      </c>
      <c r="DC91" s="117" t="s">
        <v>293</v>
      </c>
    </row>
    <row r="92" spans="1:107" ht="16" x14ac:dyDescent="0.2">
      <c r="A92" s="6"/>
      <c r="B92" s="6" t="s">
        <v>71</v>
      </c>
      <c r="C92" s="6"/>
      <c r="D92" s="15" t="s">
        <v>294</v>
      </c>
      <c r="E92" s="19"/>
      <c r="F92" s="19"/>
      <c r="G92" s="20"/>
      <c r="H92" s="21"/>
      <c r="I92" s="23" t="s">
        <v>73</v>
      </c>
      <c r="J92" s="21"/>
      <c r="K92" s="23"/>
      <c r="L92" s="21"/>
      <c r="M92" s="23"/>
      <c r="N92" s="9" t="str">
        <f t="shared" si="42"/>
        <v>G</v>
      </c>
      <c r="O92" s="98" t="str">
        <f t="shared" si="43"/>
        <v/>
      </c>
      <c r="P92" s="9" t="str">
        <f t="shared" si="44"/>
        <v>ACTIVE</v>
      </c>
      <c r="Q92" s="104"/>
      <c r="R92" s="108"/>
      <c r="S92" s="100" t="s">
        <v>71</v>
      </c>
      <c r="T92" s="6"/>
      <c r="U92" s="15" t="s">
        <v>294</v>
      </c>
      <c r="V92" s="19"/>
      <c r="W92" s="23"/>
      <c r="X92" s="21" t="s">
        <v>73</v>
      </c>
      <c r="Y92" s="21" t="s">
        <v>73</v>
      </c>
      <c r="Z92" s="21" t="s">
        <v>73</v>
      </c>
      <c r="AA92" s="9" t="str">
        <f t="shared" si="45"/>
        <v>G</v>
      </c>
      <c r="AB92" s="9" t="str">
        <f t="shared" si="46"/>
        <v/>
      </c>
      <c r="AC92" s="9" t="str">
        <f t="shared" si="67"/>
        <v>ACTIVE</v>
      </c>
      <c r="AD92" s="36"/>
      <c r="AE92" s="6"/>
      <c r="AF92" s="6" t="s">
        <v>71</v>
      </c>
      <c r="AG92" s="6"/>
      <c r="AH92" s="45" t="s">
        <v>294</v>
      </c>
      <c r="AI92" s="19"/>
      <c r="AJ92" s="19" t="s">
        <v>73</v>
      </c>
      <c r="AK92" s="20"/>
      <c r="AL92" s="21"/>
      <c r="AM92" s="23"/>
      <c r="AN92" s="21"/>
      <c r="AO92" s="23"/>
      <c r="AP92" s="21"/>
      <c r="AQ92" s="23"/>
      <c r="AR92" s="9" t="str">
        <f t="shared" si="68"/>
        <v>G</v>
      </c>
      <c r="AS92" s="9" t="str">
        <f t="shared" si="69"/>
        <v/>
      </c>
      <c r="AT92" s="9" t="str">
        <f t="shared" si="70"/>
        <v>ACTIVE</v>
      </c>
      <c r="AV92" s="6"/>
      <c r="AW92" s="6" t="s">
        <v>71</v>
      </c>
      <c r="AX92" s="6"/>
      <c r="AY92" s="38" t="s">
        <v>294</v>
      </c>
      <c r="AZ92" s="19"/>
      <c r="BA92" s="19"/>
      <c r="BB92" s="20"/>
      <c r="BC92" s="21"/>
      <c r="BD92" s="23"/>
      <c r="BE92" s="21"/>
      <c r="BF92" s="23"/>
      <c r="BG92" s="9" t="str">
        <f t="shared" si="51"/>
        <v/>
      </c>
      <c r="BH92" s="9" t="str">
        <f t="shared" si="52"/>
        <v/>
      </c>
      <c r="BI92" s="9" t="str">
        <f t="shared" si="53"/>
        <v/>
      </c>
      <c r="BK92" s="6"/>
      <c r="BL92" s="6" t="s">
        <v>71</v>
      </c>
      <c r="BM92" s="6"/>
      <c r="BN92" s="38" t="s">
        <v>294</v>
      </c>
      <c r="BO92" s="19"/>
      <c r="BP92" s="19"/>
      <c r="BQ92" s="20"/>
      <c r="BR92" s="21"/>
      <c r="BS92" s="23"/>
      <c r="BT92" s="9" t="str">
        <f t="shared" si="54"/>
        <v/>
      </c>
      <c r="BU92" s="9" t="str">
        <f t="shared" si="55"/>
        <v/>
      </c>
      <c r="BV92" s="9" t="str">
        <f t="shared" si="56"/>
        <v/>
      </c>
      <c r="BX92" s="6"/>
      <c r="BY92" s="6" t="s">
        <v>71</v>
      </c>
      <c r="BZ92" s="6"/>
      <c r="CA92" s="38" t="s">
        <v>294</v>
      </c>
      <c r="CB92" s="19"/>
      <c r="CC92" s="19"/>
      <c r="CD92" s="20"/>
      <c r="CE92" s="21"/>
      <c r="CF92" s="23"/>
      <c r="CG92" s="21"/>
      <c r="CH92" s="23"/>
      <c r="CI92" s="21"/>
      <c r="CJ92" s="9" t="str">
        <f t="shared" si="57"/>
        <v/>
      </c>
      <c r="CK92" s="9" t="str">
        <f t="shared" si="58"/>
        <v/>
      </c>
      <c r="CL92" s="9" t="str">
        <f t="shared" si="59"/>
        <v/>
      </c>
      <c r="CN92" s="6"/>
      <c r="CO92" s="6" t="s">
        <v>71</v>
      </c>
      <c r="CP92" s="6"/>
      <c r="CQ92" s="15" t="s">
        <v>294</v>
      </c>
      <c r="CR92" s="64" t="s">
        <v>73</v>
      </c>
      <c r="CS92" s="64"/>
      <c r="CT92" s="65"/>
      <c r="CU92" s="66"/>
      <c r="CV92" s="23" t="s">
        <v>73</v>
      </c>
      <c r="CW92" s="21" t="s">
        <v>73</v>
      </c>
      <c r="CX92" s="9" t="str">
        <f t="shared" si="60"/>
        <v>G</v>
      </c>
      <c r="CY92" s="9" t="str">
        <f t="shared" si="61"/>
        <v/>
      </c>
      <c r="CZ92" s="9" t="str">
        <f t="shared" si="62"/>
        <v>ACTIVE</v>
      </c>
      <c r="DA92" s="1">
        <f t="shared" si="63"/>
        <v>8</v>
      </c>
      <c r="DB92" s="122" t="s">
        <v>609</v>
      </c>
      <c r="DC92" s="117" t="s">
        <v>296</v>
      </c>
    </row>
    <row r="93" spans="1:107" ht="16" x14ac:dyDescent="0.2">
      <c r="A93" s="6" t="s">
        <v>71</v>
      </c>
      <c r="B93" s="6" t="s">
        <v>71</v>
      </c>
      <c r="C93" s="6"/>
      <c r="D93" s="40" t="s">
        <v>297</v>
      </c>
      <c r="E93" s="25"/>
      <c r="F93" s="25"/>
      <c r="G93" s="26"/>
      <c r="H93" s="27"/>
      <c r="I93" s="28"/>
      <c r="J93" s="27"/>
      <c r="K93" s="28"/>
      <c r="L93" s="27"/>
      <c r="M93" s="28"/>
      <c r="N93" s="9" t="str">
        <f t="shared" si="42"/>
        <v/>
      </c>
      <c r="O93" s="98" t="str">
        <f t="shared" si="43"/>
        <v/>
      </c>
      <c r="P93" s="9" t="str">
        <f t="shared" si="44"/>
        <v/>
      </c>
      <c r="Q93" s="104"/>
      <c r="R93" s="108" t="s">
        <v>71</v>
      </c>
      <c r="S93" s="100" t="s">
        <v>71</v>
      </c>
      <c r="T93" s="6"/>
      <c r="U93" s="40" t="s">
        <v>297</v>
      </c>
      <c r="V93" s="25"/>
      <c r="W93" s="28"/>
      <c r="X93" s="27"/>
      <c r="Y93" s="27"/>
      <c r="Z93" s="27"/>
      <c r="AA93" s="9" t="str">
        <f t="shared" si="45"/>
        <v/>
      </c>
      <c r="AB93" s="9" t="str">
        <f t="shared" si="46"/>
        <v/>
      </c>
      <c r="AC93" s="9" t="str">
        <f t="shared" si="67"/>
        <v/>
      </c>
      <c r="AD93" s="36"/>
      <c r="AE93" s="6" t="s">
        <v>71</v>
      </c>
      <c r="AF93" s="6" t="s">
        <v>71</v>
      </c>
      <c r="AG93" s="6"/>
      <c r="AH93" s="46" t="s">
        <v>297</v>
      </c>
      <c r="AI93" s="25"/>
      <c r="AJ93" s="25"/>
      <c r="AK93" s="26"/>
      <c r="AL93" s="27" t="s">
        <v>73</v>
      </c>
      <c r="AM93" s="28"/>
      <c r="AN93" s="27"/>
      <c r="AO93" s="28"/>
      <c r="AP93" s="27"/>
      <c r="AQ93" s="28"/>
      <c r="AR93" s="9" t="str">
        <f t="shared" si="68"/>
        <v>G</v>
      </c>
      <c r="AS93" s="9" t="str">
        <f t="shared" si="69"/>
        <v/>
      </c>
      <c r="AT93" s="9" t="str">
        <f t="shared" si="70"/>
        <v>ACTIVE</v>
      </c>
      <c r="AV93" s="6" t="s">
        <v>71</v>
      </c>
      <c r="AW93" s="6" t="s">
        <v>71</v>
      </c>
      <c r="AX93" s="6"/>
      <c r="AY93" s="40" t="s">
        <v>297</v>
      </c>
      <c r="AZ93" s="25"/>
      <c r="BA93" s="25"/>
      <c r="BB93" s="26"/>
      <c r="BC93" s="27"/>
      <c r="BD93" s="28"/>
      <c r="BE93" s="27"/>
      <c r="BF93" s="28"/>
      <c r="BG93" s="9" t="str">
        <f t="shared" si="51"/>
        <v/>
      </c>
      <c r="BH93" s="9" t="str">
        <f t="shared" si="52"/>
        <v/>
      </c>
      <c r="BI93" s="9" t="str">
        <f t="shared" si="53"/>
        <v/>
      </c>
      <c r="BK93" s="6" t="s">
        <v>71</v>
      </c>
      <c r="BL93" s="6" t="s">
        <v>71</v>
      </c>
      <c r="BM93" s="6"/>
      <c r="BN93" s="40" t="s">
        <v>297</v>
      </c>
      <c r="BO93" s="25"/>
      <c r="BP93" s="25"/>
      <c r="BQ93" s="26"/>
      <c r="BR93" s="27"/>
      <c r="BS93" s="28"/>
      <c r="BT93" s="9" t="str">
        <f t="shared" si="54"/>
        <v/>
      </c>
      <c r="BU93" s="9" t="str">
        <f t="shared" si="55"/>
        <v/>
      </c>
      <c r="BV93" s="9" t="str">
        <f t="shared" si="56"/>
        <v/>
      </c>
      <c r="BX93" s="6" t="s">
        <v>71</v>
      </c>
      <c r="BY93" s="6" t="s">
        <v>71</v>
      </c>
      <c r="BZ93" s="6"/>
      <c r="CA93" s="40" t="s">
        <v>297</v>
      </c>
      <c r="CB93" s="25"/>
      <c r="CC93" s="25"/>
      <c r="CD93" s="26"/>
      <c r="CE93" s="27"/>
      <c r="CF93" s="28"/>
      <c r="CG93" s="27"/>
      <c r="CH93" s="28"/>
      <c r="CI93" s="27"/>
      <c r="CJ93" s="9" t="str">
        <f t="shared" si="57"/>
        <v/>
      </c>
      <c r="CK93" s="9" t="str">
        <f t="shared" si="58"/>
        <v/>
      </c>
      <c r="CL93" s="9" t="str">
        <f t="shared" si="59"/>
        <v/>
      </c>
      <c r="CN93" s="6" t="s">
        <v>71</v>
      </c>
      <c r="CO93" s="6" t="s">
        <v>71</v>
      </c>
      <c r="CP93" s="6"/>
      <c r="CQ93" s="40" t="s">
        <v>297</v>
      </c>
      <c r="CR93" s="25"/>
      <c r="CS93" s="25"/>
      <c r="CT93" s="26"/>
      <c r="CU93" s="27"/>
      <c r="CV93" s="28"/>
      <c r="CW93" s="27"/>
      <c r="CX93" s="9" t="str">
        <f t="shared" si="60"/>
        <v/>
      </c>
      <c r="CY93" s="9" t="str">
        <f t="shared" si="61"/>
        <v/>
      </c>
      <c r="CZ93" s="9" t="str">
        <f t="shared" si="62"/>
        <v/>
      </c>
      <c r="DA93" s="1">
        <f t="shared" si="63"/>
        <v>1</v>
      </c>
      <c r="DB93" s="122" t="s">
        <v>606</v>
      </c>
      <c r="DC93" s="117" t="s">
        <v>299</v>
      </c>
    </row>
    <row r="94" spans="1:107" ht="16" x14ac:dyDescent="0.2">
      <c r="A94" s="6" t="s">
        <v>71</v>
      </c>
      <c r="B94" s="6"/>
      <c r="C94" s="6"/>
      <c r="D94" s="15" t="s">
        <v>300</v>
      </c>
      <c r="E94" s="19" t="s">
        <v>73</v>
      </c>
      <c r="F94" s="19" t="s">
        <v>73</v>
      </c>
      <c r="G94" s="20"/>
      <c r="H94" s="21" t="s">
        <v>73</v>
      </c>
      <c r="I94" s="21"/>
      <c r="J94" s="21" t="s">
        <v>73</v>
      </c>
      <c r="K94" s="21" t="s">
        <v>73</v>
      </c>
      <c r="L94" s="21" t="s">
        <v>73</v>
      </c>
      <c r="M94" s="21"/>
      <c r="N94" s="9" t="str">
        <f t="shared" si="42"/>
        <v>G</v>
      </c>
      <c r="O94" s="98" t="str">
        <f t="shared" si="43"/>
        <v/>
      </c>
      <c r="P94" s="9" t="str">
        <f t="shared" si="44"/>
        <v>ACTIVE</v>
      </c>
      <c r="Q94" s="104"/>
      <c r="R94" s="108" t="s">
        <v>71</v>
      </c>
      <c r="S94" s="100"/>
      <c r="T94" s="6"/>
      <c r="U94" s="38" t="s">
        <v>300</v>
      </c>
      <c r="V94" s="19"/>
      <c r="W94" s="21"/>
      <c r="X94" s="21"/>
      <c r="Y94" s="21"/>
      <c r="Z94" s="21"/>
      <c r="AA94" s="9" t="str">
        <f t="shared" si="45"/>
        <v/>
      </c>
      <c r="AB94" s="9" t="str">
        <f t="shared" si="46"/>
        <v/>
      </c>
      <c r="AC94" s="9" t="str">
        <f t="shared" si="67"/>
        <v/>
      </c>
      <c r="AD94" s="36"/>
      <c r="AE94" s="6" t="s">
        <v>71</v>
      </c>
      <c r="AF94" s="6"/>
      <c r="AG94" s="6"/>
      <c r="AH94" s="38" t="s">
        <v>300</v>
      </c>
      <c r="AI94" s="19"/>
      <c r="AJ94" s="19"/>
      <c r="AK94" s="20"/>
      <c r="AL94" s="21"/>
      <c r="AM94" s="21"/>
      <c r="AN94" s="21"/>
      <c r="AO94" s="21"/>
      <c r="AP94" s="21"/>
      <c r="AQ94" s="21"/>
      <c r="AR94" s="9" t="str">
        <f t="shared" si="68"/>
        <v/>
      </c>
      <c r="AS94" s="9" t="str">
        <f t="shared" si="69"/>
        <v/>
      </c>
      <c r="AT94" s="9" t="str">
        <f t="shared" si="70"/>
        <v/>
      </c>
      <c r="AV94" s="6" t="s">
        <v>71</v>
      </c>
      <c r="AW94" s="6"/>
      <c r="AX94" s="6"/>
      <c r="AY94" s="38" t="s">
        <v>300</v>
      </c>
      <c r="AZ94" s="19"/>
      <c r="BA94" s="19"/>
      <c r="BB94" s="20"/>
      <c r="BC94" s="21"/>
      <c r="BD94" s="21"/>
      <c r="BE94" s="21"/>
      <c r="BF94" s="21"/>
      <c r="BG94" s="9" t="str">
        <f t="shared" si="51"/>
        <v/>
      </c>
      <c r="BH94" s="9" t="str">
        <f t="shared" si="52"/>
        <v/>
      </c>
      <c r="BI94" s="9" t="str">
        <f t="shared" si="53"/>
        <v/>
      </c>
      <c r="BK94" s="6" t="s">
        <v>71</v>
      </c>
      <c r="BL94" s="6"/>
      <c r="BM94" s="6"/>
      <c r="BN94" s="38" t="s">
        <v>300</v>
      </c>
      <c r="BO94" s="19"/>
      <c r="BP94" s="19"/>
      <c r="BQ94" s="20"/>
      <c r="BR94" s="21"/>
      <c r="BS94" s="21"/>
      <c r="BT94" s="9" t="str">
        <f t="shared" si="54"/>
        <v/>
      </c>
      <c r="BU94" s="9" t="str">
        <f t="shared" si="55"/>
        <v/>
      </c>
      <c r="BV94" s="9" t="str">
        <f t="shared" si="56"/>
        <v/>
      </c>
      <c r="BX94" s="6" t="s">
        <v>71</v>
      </c>
      <c r="BY94" s="6"/>
      <c r="BZ94" s="6"/>
      <c r="CA94" s="38" t="s">
        <v>300</v>
      </c>
      <c r="CB94" s="19"/>
      <c r="CC94" s="19"/>
      <c r="CD94" s="20"/>
      <c r="CE94" s="21"/>
      <c r="CF94" s="21"/>
      <c r="CG94" s="21"/>
      <c r="CH94" s="21"/>
      <c r="CI94" s="21"/>
      <c r="CJ94" s="9" t="str">
        <f t="shared" si="57"/>
        <v/>
      </c>
      <c r="CK94" s="9" t="str">
        <f t="shared" si="58"/>
        <v/>
      </c>
      <c r="CL94" s="9" t="str">
        <f t="shared" si="59"/>
        <v/>
      </c>
      <c r="CN94" s="6" t="s">
        <v>71</v>
      </c>
      <c r="CO94" s="6"/>
      <c r="CP94" s="6"/>
      <c r="CQ94" s="38" t="s">
        <v>300</v>
      </c>
      <c r="CR94" s="19"/>
      <c r="CS94" s="19"/>
      <c r="CT94" s="20"/>
      <c r="CU94" s="21"/>
      <c r="CV94" s="21"/>
      <c r="CW94" s="21"/>
      <c r="CX94" s="9" t="str">
        <f t="shared" si="60"/>
        <v/>
      </c>
      <c r="CY94" s="9" t="str">
        <f t="shared" si="61"/>
        <v/>
      </c>
      <c r="CZ94" s="9" t="str">
        <f t="shared" si="62"/>
        <v/>
      </c>
      <c r="DA94" s="1">
        <f t="shared" si="63"/>
        <v>6</v>
      </c>
      <c r="DB94" s="122" t="s">
        <v>611</v>
      </c>
      <c r="DC94" s="117" t="s">
        <v>302</v>
      </c>
    </row>
    <row r="95" spans="1:107" ht="16" x14ac:dyDescent="0.2">
      <c r="A95" s="6" t="s">
        <v>71</v>
      </c>
      <c r="B95" s="6" t="s">
        <v>71</v>
      </c>
      <c r="C95" s="6"/>
      <c r="D95" s="40" t="s">
        <v>303</v>
      </c>
      <c r="E95" s="25"/>
      <c r="F95" s="25"/>
      <c r="G95" s="26"/>
      <c r="H95" s="27"/>
      <c r="I95" s="27"/>
      <c r="J95" s="27"/>
      <c r="K95" s="27"/>
      <c r="L95" s="27"/>
      <c r="M95" s="27"/>
      <c r="N95" s="9" t="str">
        <f t="shared" si="42"/>
        <v/>
      </c>
      <c r="O95" s="98" t="str">
        <f t="shared" si="43"/>
        <v/>
      </c>
      <c r="P95" s="9" t="str">
        <f t="shared" si="44"/>
        <v/>
      </c>
      <c r="Q95" s="104"/>
      <c r="R95" s="108" t="s">
        <v>71</v>
      </c>
      <c r="S95" s="100" t="s">
        <v>71</v>
      </c>
      <c r="T95" s="6"/>
      <c r="U95" s="14" t="s">
        <v>303</v>
      </c>
      <c r="V95" s="47"/>
      <c r="W95" s="50"/>
      <c r="X95" s="49"/>
      <c r="Y95" s="49"/>
      <c r="Z95" s="75" t="s">
        <v>73</v>
      </c>
      <c r="AA95" s="9" t="str">
        <f t="shared" si="45"/>
        <v>G</v>
      </c>
      <c r="AB95" s="9" t="str">
        <f t="shared" si="46"/>
        <v/>
      </c>
      <c r="AC95" s="9" t="str">
        <f t="shared" si="67"/>
        <v>ACTIVE</v>
      </c>
      <c r="AD95" s="36"/>
      <c r="AE95" s="6" t="s">
        <v>71</v>
      </c>
      <c r="AF95" s="6" t="s">
        <v>71</v>
      </c>
      <c r="AG95" s="6"/>
      <c r="AH95" s="40" t="s">
        <v>303</v>
      </c>
      <c r="AI95" s="25"/>
      <c r="AJ95" s="25"/>
      <c r="AK95" s="26"/>
      <c r="AL95" s="27"/>
      <c r="AM95" s="27"/>
      <c r="AN95" s="27"/>
      <c r="AO95" s="27"/>
      <c r="AP95" s="27"/>
      <c r="AQ95" s="27"/>
      <c r="AR95" s="9" t="str">
        <f t="shared" si="68"/>
        <v/>
      </c>
      <c r="AS95" s="9" t="str">
        <f t="shared" si="69"/>
        <v/>
      </c>
      <c r="AT95" s="9" t="str">
        <f t="shared" si="70"/>
        <v/>
      </c>
      <c r="AV95" s="6" t="s">
        <v>71</v>
      </c>
      <c r="AW95" s="6" t="s">
        <v>71</v>
      </c>
      <c r="AX95" s="6"/>
      <c r="AY95" s="40" t="s">
        <v>303</v>
      </c>
      <c r="AZ95" s="25"/>
      <c r="BA95" s="25"/>
      <c r="BB95" s="26"/>
      <c r="BC95" s="27"/>
      <c r="BD95" s="27"/>
      <c r="BE95" s="27"/>
      <c r="BF95" s="27"/>
      <c r="BG95" s="9" t="str">
        <f t="shared" si="51"/>
        <v/>
      </c>
      <c r="BH95" s="9" t="str">
        <f t="shared" si="52"/>
        <v/>
      </c>
      <c r="BI95" s="9" t="str">
        <f t="shared" si="53"/>
        <v/>
      </c>
      <c r="BK95" s="6" t="s">
        <v>71</v>
      </c>
      <c r="BL95" s="6" t="s">
        <v>71</v>
      </c>
      <c r="BM95" s="6"/>
      <c r="BN95" s="40" t="s">
        <v>303</v>
      </c>
      <c r="BO95" s="25"/>
      <c r="BP95" s="25"/>
      <c r="BQ95" s="26"/>
      <c r="BR95" s="27"/>
      <c r="BS95" s="27"/>
      <c r="BT95" s="9" t="str">
        <f t="shared" si="54"/>
        <v/>
      </c>
      <c r="BU95" s="9" t="str">
        <f t="shared" si="55"/>
        <v/>
      </c>
      <c r="BV95" s="9" t="str">
        <f t="shared" si="56"/>
        <v/>
      </c>
      <c r="BX95" s="6" t="s">
        <v>71</v>
      </c>
      <c r="BY95" s="6" t="s">
        <v>71</v>
      </c>
      <c r="BZ95" s="6"/>
      <c r="CA95" s="40" t="s">
        <v>303</v>
      </c>
      <c r="CB95" s="25"/>
      <c r="CC95" s="25"/>
      <c r="CD95" s="26"/>
      <c r="CE95" s="27"/>
      <c r="CF95" s="27"/>
      <c r="CG95" s="27"/>
      <c r="CH95" s="27"/>
      <c r="CI95" s="27"/>
      <c r="CJ95" s="9" t="str">
        <f t="shared" si="57"/>
        <v/>
      </c>
      <c r="CK95" s="9" t="str">
        <f t="shared" si="58"/>
        <v/>
      </c>
      <c r="CL95" s="9" t="str">
        <f t="shared" si="59"/>
        <v/>
      </c>
      <c r="CN95" s="6" t="s">
        <v>71</v>
      </c>
      <c r="CO95" s="6" t="s">
        <v>71</v>
      </c>
      <c r="CP95" s="6"/>
      <c r="CQ95" s="40" t="s">
        <v>303</v>
      </c>
      <c r="CR95" s="25"/>
      <c r="CS95" s="25"/>
      <c r="CT95" s="26"/>
      <c r="CU95" s="27"/>
      <c r="CV95" s="27"/>
      <c r="CW95" s="27"/>
      <c r="CX95" s="9" t="str">
        <f t="shared" si="60"/>
        <v/>
      </c>
      <c r="CY95" s="9" t="str">
        <f t="shared" si="61"/>
        <v/>
      </c>
      <c r="CZ95" s="9" t="str">
        <f t="shared" si="62"/>
        <v/>
      </c>
      <c r="DA95" s="1">
        <f t="shared" si="63"/>
        <v>1</v>
      </c>
      <c r="DB95" s="122" t="s">
        <v>613</v>
      </c>
      <c r="DC95" s="117" t="s">
        <v>305</v>
      </c>
    </row>
    <row r="96" spans="1:107" ht="16" x14ac:dyDescent="0.2">
      <c r="A96" s="6"/>
      <c r="B96" s="6" t="s">
        <v>71</v>
      </c>
      <c r="C96" s="6"/>
      <c r="D96" s="15" t="s">
        <v>306</v>
      </c>
      <c r="E96" s="19"/>
      <c r="F96" s="19" t="s">
        <v>73</v>
      </c>
      <c r="G96" s="20"/>
      <c r="H96" s="21" t="s">
        <v>73</v>
      </c>
      <c r="I96" s="23"/>
      <c r="J96" s="21"/>
      <c r="K96" s="23"/>
      <c r="L96" s="21" t="s">
        <v>73</v>
      </c>
      <c r="M96" s="23"/>
      <c r="N96" s="9" t="str">
        <f t="shared" si="42"/>
        <v>G</v>
      </c>
      <c r="O96" s="98" t="str">
        <f t="shared" si="43"/>
        <v/>
      </c>
      <c r="P96" s="9" t="str">
        <f t="shared" si="44"/>
        <v>ACTIVE</v>
      </c>
      <c r="Q96" s="104"/>
      <c r="R96" s="108"/>
      <c r="S96" s="100" t="s">
        <v>71</v>
      </c>
      <c r="T96" s="6"/>
      <c r="U96" s="38" t="s">
        <v>306</v>
      </c>
      <c r="V96" s="19"/>
      <c r="W96" s="23"/>
      <c r="X96" s="21"/>
      <c r="Y96" s="21"/>
      <c r="Z96" s="21"/>
      <c r="AA96" s="9" t="str">
        <f t="shared" si="45"/>
        <v/>
      </c>
      <c r="AB96" s="9" t="str">
        <f t="shared" si="46"/>
        <v/>
      </c>
      <c r="AC96" s="9" t="str">
        <f t="shared" si="67"/>
        <v/>
      </c>
      <c r="AD96" s="36"/>
      <c r="AE96" s="6"/>
      <c r="AF96" s="6" t="s">
        <v>71</v>
      </c>
      <c r="AG96" s="6"/>
      <c r="AH96" s="38" t="s">
        <v>306</v>
      </c>
      <c r="AI96" s="19"/>
      <c r="AJ96" s="19"/>
      <c r="AK96" s="20"/>
      <c r="AL96" s="21"/>
      <c r="AM96" s="23"/>
      <c r="AN96" s="21"/>
      <c r="AO96" s="23"/>
      <c r="AP96" s="21"/>
      <c r="AQ96" s="23"/>
      <c r="AR96" s="9" t="str">
        <f t="shared" si="68"/>
        <v/>
      </c>
      <c r="AS96" s="9" t="str">
        <f t="shared" si="69"/>
        <v/>
      </c>
      <c r="AT96" s="9" t="str">
        <f t="shared" si="70"/>
        <v/>
      </c>
      <c r="AV96" s="6"/>
      <c r="AW96" s="6" t="s">
        <v>71</v>
      </c>
      <c r="AX96" s="6"/>
      <c r="AY96" s="15" t="s">
        <v>306</v>
      </c>
      <c r="AZ96" s="19" t="s">
        <v>73</v>
      </c>
      <c r="BA96" s="19"/>
      <c r="BB96" s="20" t="s">
        <v>73</v>
      </c>
      <c r="BC96" s="21"/>
      <c r="BD96" s="23" t="s">
        <v>151</v>
      </c>
      <c r="BE96" s="21" t="s">
        <v>73</v>
      </c>
      <c r="BF96" s="23"/>
      <c r="BG96" s="9" t="str">
        <f t="shared" si="51"/>
        <v>G</v>
      </c>
      <c r="BH96" s="9" t="str">
        <f t="shared" si="52"/>
        <v/>
      </c>
      <c r="BI96" s="9" t="str">
        <f t="shared" si="53"/>
        <v>ACTIVE</v>
      </c>
      <c r="BK96" s="6"/>
      <c r="BL96" s="6" t="s">
        <v>71</v>
      </c>
      <c r="BM96" s="6"/>
      <c r="BN96" s="38" t="s">
        <v>306</v>
      </c>
      <c r="BO96" s="19"/>
      <c r="BP96" s="19"/>
      <c r="BQ96" s="20"/>
      <c r="BR96" s="21"/>
      <c r="BS96" s="23"/>
      <c r="BT96" s="9" t="str">
        <f t="shared" si="54"/>
        <v/>
      </c>
      <c r="BU96" s="9" t="str">
        <f t="shared" si="55"/>
        <v/>
      </c>
      <c r="BV96" s="9" t="str">
        <f t="shared" si="56"/>
        <v/>
      </c>
      <c r="BX96" s="6"/>
      <c r="BY96" s="6" t="s">
        <v>71</v>
      </c>
      <c r="BZ96" s="6"/>
      <c r="CA96" s="38" t="s">
        <v>306</v>
      </c>
      <c r="CB96" s="19"/>
      <c r="CC96" s="19"/>
      <c r="CD96" s="20"/>
      <c r="CE96" s="21"/>
      <c r="CF96" s="23"/>
      <c r="CG96" s="21"/>
      <c r="CH96" s="23"/>
      <c r="CI96" s="21"/>
      <c r="CJ96" s="9" t="str">
        <f t="shared" si="57"/>
        <v/>
      </c>
      <c r="CK96" s="9" t="str">
        <f t="shared" si="58"/>
        <v/>
      </c>
      <c r="CL96" s="9" t="str">
        <f t="shared" si="59"/>
        <v/>
      </c>
      <c r="CN96" s="6"/>
      <c r="CO96" s="6" t="s">
        <v>71</v>
      </c>
      <c r="CP96" s="6"/>
      <c r="CQ96" s="38" t="s">
        <v>306</v>
      </c>
      <c r="CR96" s="19"/>
      <c r="CS96" s="19"/>
      <c r="CT96" s="20"/>
      <c r="CU96" s="21"/>
      <c r="CV96" s="23"/>
      <c r="CW96" s="21"/>
      <c r="CX96" s="9" t="str">
        <f t="shared" si="60"/>
        <v/>
      </c>
      <c r="CY96" s="9" t="str">
        <f t="shared" si="61"/>
        <v/>
      </c>
      <c r="CZ96" s="9" t="str">
        <f t="shared" si="62"/>
        <v/>
      </c>
      <c r="DA96" s="1">
        <f t="shared" si="63"/>
        <v>6</v>
      </c>
      <c r="DB96" s="122" t="s">
        <v>615</v>
      </c>
      <c r="DC96" s="117" t="s">
        <v>308</v>
      </c>
    </row>
    <row r="97" spans="1:107" ht="16" x14ac:dyDescent="0.2">
      <c r="A97" s="12"/>
      <c r="B97" s="12" t="s">
        <v>71</v>
      </c>
      <c r="C97" s="12"/>
      <c r="D97" s="14" t="s">
        <v>309</v>
      </c>
      <c r="E97" s="25"/>
      <c r="F97" s="25"/>
      <c r="G97" s="26" t="s">
        <v>73</v>
      </c>
      <c r="H97" s="27" t="s">
        <v>73</v>
      </c>
      <c r="I97" s="28" t="s">
        <v>73</v>
      </c>
      <c r="J97" s="27"/>
      <c r="K97" s="28" t="s">
        <v>73</v>
      </c>
      <c r="L97" s="27" t="s">
        <v>73</v>
      </c>
      <c r="M97" s="28"/>
      <c r="N97" s="9" t="str">
        <f t="shared" ref="N97:N130" si="71">IF(AND(O97="",P97="ACTIVE"),"G","")</f>
        <v>G</v>
      </c>
      <c r="O97" s="98" t="str">
        <f t="shared" ref="O97:O130" si="72">IF(AND(E97="",F97="",G97="",H97="",I97="",J97="",K97="",L97="",M97=""),"A","")</f>
        <v/>
      </c>
      <c r="P97" s="9" t="str">
        <f t="shared" ref="P97:P130" si="73">IF(COUNTIF(E97:M97,"")&gt;0,"ACTIVE","")</f>
        <v>ACTIVE</v>
      </c>
      <c r="Q97" s="104"/>
      <c r="R97" s="109"/>
      <c r="S97" s="101" t="s">
        <v>71</v>
      </c>
      <c r="T97" s="12"/>
      <c r="U97" s="14" t="s">
        <v>309</v>
      </c>
      <c r="V97" s="25" t="s">
        <v>73</v>
      </c>
      <c r="W97" s="28" t="s">
        <v>73</v>
      </c>
      <c r="X97" s="27" t="s">
        <v>73</v>
      </c>
      <c r="Y97" s="27"/>
      <c r="Z97" s="27" t="s">
        <v>73</v>
      </c>
      <c r="AA97" s="9" t="str">
        <f t="shared" ref="AA97:AA130" si="74">IF(AND(AB97="",AC97="ACTIVE"),"G","")</f>
        <v>G</v>
      </c>
      <c r="AB97" s="9" t="str">
        <f t="shared" ref="AB97:AB130" si="75">IF(AND(V97="",W97="",X97="",Y97="",Z97=""),"A","")</f>
        <v/>
      </c>
      <c r="AC97" s="9" t="str">
        <f t="shared" si="67"/>
        <v>ACTIVE</v>
      </c>
      <c r="AD97" s="36"/>
      <c r="AE97" s="12"/>
      <c r="AF97" s="12" t="s">
        <v>71</v>
      </c>
      <c r="AG97" s="12"/>
      <c r="AH97" s="46" t="s">
        <v>309</v>
      </c>
      <c r="AI97" s="25" t="s">
        <v>73</v>
      </c>
      <c r="AJ97" s="25" t="s">
        <v>73</v>
      </c>
      <c r="AK97" s="26" t="s">
        <v>73</v>
      </c>
      <c r="AL97" s="27" t="s">
        <v>73</v>
      </c>
      <c r="AM97" s="28"/>
      <c r="AN97" s="27"/>
      <c r="AO97" s="28"/>
      <c r="AP97" s="27"/>
      <c r="AQ97" s="28"/>
      <c r="AR97" s="9" t="str">
        <f t="shared" si="68"/>
        <v>G</v>
      </c>
      <c r="AS97" s="9" t="str">
        <f t="shared" si="69"/>
        <v/>
      </c>
      <c r="AT97" s="9" t="str">
        <f t="shared" si="70"/>
        <v>ACTIVE</v>
      </c>
      <c r="AV97" s="12"/>
      <c r="AW97" s="12" t="s">
        <v>71</v>
      </c>
      <c r="AX97" s="12"/>
      <c r="AY97" s="14" t="s">
        <v>309</v>
      </c>
      <c r="AZ97" s="25" t="s">
        <v>73</v>
      </c>
      <c r="BA97" s="25" t="s">
        <v>73</v>
      </c>
      <c r="BB97" s="26" t="s">
        <v>73</v>
      </c>
      <c r="BC97" s="27" t="s">
        <v>73</v>
      </c>
      <c r="BD97" s="28" t="s">
        <v>73</v>
      </c>
      <c r="BE97" s="27" t="s">
        <v>73</v>
      </c>
      <c r="BF97" s="28"/>
      <c r="BG97" s="9" t="str">
        <f t="shared" ref="BG97:BG130" si="76">IF(AND(BH97="",BI97="ACTIVE"),"G","")</f>
        <v>G</v>
      </c>
      <c r="BH97" s="9" t="str">
        <f t="shared" ref="BH97:BH130" si="77">IF(AND(AZ97="",BA97="",BB97="",BC97="",BD97="",BE97="",BF97=""),"A","")</f>
        <v/>
      </c>
      <c r="BI97" s="9" t="str">
        <f t="shared" ref="BI97:BI130" si="78">IF(COUNTIF(AX97:BF97,"")&gt;0,"ACTIVE","")</f>
        <v>ACTIVE</v>
      </c>
      <c r="BK97" s="12"/>
      <c r="BL97" s="12" t="s">
        <v>71</v>
      </c>
      <c r="BM97" s="12"/>
      <c r="BN97" s="14" t="s">
        <v>309</v>
      </c>
      <c r="BO97" s="25" t="s">
        <v>73</v>
      </c>
      <c r="BP97" s="25" t="s">
        <v>73</v>
      </c>
      <c r="BQ97" s="26" t="s">
        <v>73</v>
      </c>
      <c r="BR97" s="27" t="s">
        <v>73</v>
      </c>
      <c r="BS97" s="27" t="s">
        <v>73</v>
      </c>
      <c r="BT97" s="9" t="str">
        <f t="shared" ref="BT97:BT130" si="79">IF(AND(BU97="",BV97="ACTIVE"),"G","")</f>
        <v/>
      </c>
      <c r="BU97" s="9" t="str">
        <f t="shared" ref="BU97:BU130" si="80">IF(AND(BO97="",BP97="",BQ97="",BR97="",BS97=""),"A","")</f>
        <v>A</v>
      </c>
      <c r="BV97" s="9" t="str">
        <f t="shared" ref="BV97:BV130" si="81">IF(COUNTIF(BO97:BS97,"")&gt;0,"ACTIVE","")</f>
        <v>ACTIVE</v>
      </c>
      <c r="BX97" s="12"/>
      <c r="BY97" s="12" t="s">
        <v>71</v>
      </c>
      <c r="BZ97" s="12"/>
      <c r="CA97" s="40" t="s">
        <v>309</v>
      </c>
      <c r="CB97" s="25"/>
      <c r="CC97" s="25"/>
      <c r="CD97" s="26"/>
      <c r="CE97" s="27"/>
      <c r="CF97" s="28"/>
      <c r="CG97" s="27"/>
      <c r="CH97" s="28"/>
      <c r="CI97" s="27"/>
      <c r="CJ97" s="9" t="str">
        <f t="shared" ref="CJ97:CJ130" si="82">IF(AND(CK97="",CL97="ACTIVE"),"G","")</f>
        <v/>
      </c>
      <c r="CK97" s="9" t="str">
        <f t="shared" ref="CK97:CK130" si="83">IF(AND(CB97="",CC97="",CD97="",CE97="",CF97="",CG97="",CH97="",CI97=""),"A","")</f>
        <v/>
      </c>
      <c r="CL97" s="9" t="str">
        <f t="shared" ref="CL97:CL130" si="84">IF(COUNTIF(CB97:CI97,"")&gt;0,"ACTIVE","")</f>
        <v/>
      </c>
      <c r="CN97" s="12"/>
      <c r="CO97" s="12" t="s">
        <v>71</v>
      </c>
      <c r="CP97" s="12"/>
      <c r="CQ97" s="14" t="s">
        <v>309</v>
      </c>
      <c r="CR97" s="25" t="s">
        <v>73</v>
      </c>
      <c r="CS97" s="25" t="s">
        <v>73</v>
      </c>
      <c r="CT97" s="26" t="s">
        <v>73</v>
      </c>
      <c r="CU97" s="27" t="s">
        <v>73</v>
      </c>
      <c r="CV97" s="28" t="s">
        <v>73</v>
      </c>
      <c r="CW97" s="27" t="s">
        <v>73</v>
      </c>
      <c r="CX97" s="9" t="str">
        <f t="shared" ref="CX97:CX130" si="85">IF(AND(CY97="",CZ97="ACTIVE"),"G","")</f>
        <v/>
      </c>
      <c r="CY97" s="9" t="str">
        <f t="shared" ref="CY97:CY130" si="86">IF(AND(CR97="",CS97="",CT97="",CU97="",CV97="",CW97=""),"A","")</f>
        <v>A</v>
      </c>
      <c r="CZ97" s="9" t="str">
        <f t="shared" ref="CZ97:CZ130" si="87">IF(COUNTIF(CR97:CW97,"")&gt;0,"ACTIVE","")</f>
        <v>ACTIVE</v>
      </c>
      <c r="DA97" s="1">
        <f t="shared" si="63"/>
        <v>30</v>
      </c>
      <c r="DB97" s="122" t="s">
        <v>616</v>
      </c>
      <c r="DC97" s="117" t="s">
        <v>311</v>
      </c>
    </row>
    <row r="98" spans="1:107" ht="16" x14ac:dyDescent="0.2">
      <c r="A98" s="12"/>
      <c r="B98" s="12"/>
      <c r="C98" s="12" t="s">
        <v>71</v>
      </c>
      <c r="D98" s="14" t="s">
        <v>312</v>
      </c>
      <c r="E98" s="25" t="s">
        <v>73</v>
      </c>
      <c r="F98" s="25" t="s">
        <v>73</v>
      </c>
      <c r="G98" s="26" t="s">
        <v>73</v>
      </c>
      <c r="H98" s="27" t="s">
        <v>73</v>
      </c>
      <c r="I98" s="27" t="s">
        <v>73</v>
      </c>
      <c r="J98" s="27" t="s">
        <v>73</v>
      </c>
      <c r="K98" s="27" t="s">
        <v>73</v>
      </c>
      <c r="L98" s="27" t="s">
        <v>73</v>
      </c>
      <c r="M98" s="27" t="s">
        <v>73</v>
      </c>
      <c r="N98" s="9" t="str">
        <f t="shared" si="71"/>
        <v/>
      </c>
      <c r="O98" s="98" t="str">
        <f t="shared" si="72"/>
        <v>A</v>
      </c>
      <c r="P98" s="9" t="str">
        <f t="shared" si="73"/>
        <v>ACTIVE</v>
      </c>
      <c r="Q98" s="104"/>
      <c r="R98" s="109"/>
      <c r="S98" s="101"/>
      <c r="T98" s="12" t="s">
        <v>71</v>
      </c>
      <c r="U98" s="14" t="s">
        <v>312</v>
      </c>
      <c r="V98" s="25" t="s">
        <v>73</v>
      </c>
      <c r="W98" s="27" t="s">
        <v>73</v>
      </c>
      <c r="X98" s="27" t="s">
        <v>73</v>
      </c>
      <c r="Y98" s="27" t="s">
        <v>73</v>
      </c>
      <c r="Z98" s="27" t="s">
        <v>73</v>
      </c>
      <c r="AA98" s="9" t="str">
        <f t="shared" si="74"/>
        <v/>
      </c>
      <c r="AB98" s="9" t="str">
        <f t="shared" si="75"/>
        <v>A</v>
      </c>
      <c r="AC98" s="9" t="str">
        <f t="shared" si="67"/>
        <v>ACTIVE</v>
      </c>
      <c r="AD98" s="36"/>
      <c r="AE98" s="12"/>
      <c r="AF98" s="12"/>
      <c r="AG98" s="12" t="s">
        <v>71</v>
      </c>
      <c r="AH98" s="46" t="s">
        <v>312</v>
      </c>
      <c r="AI98" s="25" t="s">
        <v>73</v>
      </c>
      <c r="AJ98" s="25" t="s">
        <v>73</v>
      </c>
      <c r="AK98" s="26" t="s">
        <v>73</v>
      </c>
      <c r="AL98" s="27" t="s">
        <v>73</v>
      </c>
      <c r="AM98" s="27" t="s">
        <v>73</v>
      </c>
      <c r="AN98" s="27" t="s">
        <v>73</v>
      </c>
      <c r="AO98" s="27" t="s">
        <v>73</v>
      </c>
      <c r="AP98" s="27" t="s">
        <v>73</v>
      </c>
      <c r="AQ98" s="27" t="s">
        <v>73</v>
      </c>
      <c r="AR98" s="9" t="str">
        <f t="shared" si="68"/>
        <v/>
      </c>
      <c r="AS98" s="9" t="str">
        <f t="shared" si="69"/>
        <v>A</v>
      </c>
      <c r="AT98" s="9" t="str">
        <f t="shared" si="70"/>
        <v>ACTIVE</v>
      </c>
      <c r="AV98" s="12"/>
      <c r="AW98" s="12"/>
      <c r="AX98" s="12" t="s">
        <v>71</v>
      </c>
      <c r="AY98" s="14" t="s">
        <v>312</v>
      </c>
      <c r="AZ98" s="25" t="s">
        <v>73</v>
      </c>
      <c r="BA98" s="25" t="s">
        <v>73</v>
      </c>
      <c r="BB98" s="26" t="s">
        <v>73</v>
      </c>
      <c r="BC98" s="27" t="s">
        <v>73</v>
      </c>
      <c r="BD98" s="27" t="s">
        <v>73</v>
      </c>
      <c r="BE98" s="27" t="s">
        <v>73</v>
      </c>
      <c r="BF98" s="27" t="s">
        <v>73</v>
      </c>
      <c r="BG98" s="9" t="str">
        <f t="shared" si="76"/>
        <v/>
      </c>
      <c r="BH98" s="9" t="str">
        <f t="shared" si="77"/>
        <v>A</v>
      </c>
      <c r="BI98" s="9" t="str">
        <f t="shared" si="78"/>
        <v>ACTIVE</v>
      </c>
      <c r="BK98" s="12"/>
      <c r="BL98" s="12"/>
      <c r="BM98" s="12" t="s">
        <v>71</v>
      </c>
      <c r="BN98" s="40" t="s">
        <v>312</v>
      </c>
      <c r="BO98" s="25"/>
      <c r="BP98" s="25"/>
      <c r="BQ98" s="26"/>
      <c r="BR98" s="27"/>
      <c r="BS98" s="27"/>
      <c r="BT98" s="9" t="str">
        <f t="shared" si="79"/>
        <v/>
      </c>
      <c r="BU98" s="9" t="str">
        <f t="shared" si="80"/>
        <v/>
      </c>
      <c r="BV98" s="9" t="str">
        <f t="shared" si="81"/>
        <v/>
      </c>
      <c r="BX98" s="12"/>
      <c r="BY98" s="12"/>
      <c r="BZ98" s="12" t="s">
        <v>71</v>
      </c>
      <c r="CA98" s="40" t="s">
        <v>312</v>
      </c>
      <c r="CB98" s="25"/>
      <c r="CC98" s="25"/>
      <c r="CD98" s="26"/>
      <c r="CE98" s="27"/>
      <c r="CF98" s="27"/>
      <c r="CG98" s="27"/>
      <c r="CH98" s="27"/>
      <c r="CI98" s="27"/>
      <c r="CJ98" s="9" t="str">
        <f t="shared" si="82"/>
        <v/>
      </c>
      <c r="CK98" s="9" t="str">
        <f t="shared" si="83"/>
        <v/>
      </c>
      <c r="CL98" s="9" t="str">
        <f t="shared" si="84"/>
        <v/>
      </c>
      <c r="CN98" s="12"/>
      <c r="CO98" s="12"/>
      <c r="CP98" s="12" t="s">
        <v>71</v>
      </c>
      <c r="CQ98" s="40" t="s">
        <v>312</v>
      </c>
      <c r="CR98" s="25"/>
      <c r="CS98" s="25"/>
      <c r="CT98" s="26"/>
      <c r="CU98" s="27"/>
      <c r="CV98" s="27"/>
      <c r="CW98" s="27"/>
      <c r="CX98" s="9" t="str">
        <f t="shared" si="85"/>
        <v/>
      </c>
      <c r="CY98" s="9" t="str">
        <f t="shared" si="86"/>
        <v/>
      </c>
      <c r="CZ98" s="9" t="str">
        <f t="shared" si="87"/>
        <v/>
      </c>
      <c r="DA98" s="1">
        <f t="shared" si="63"/>
        <v>30</v>
      </c>
      <c r="DB98" s="122" t="s">
        <v>612</v>
      </c>
      <c r="DC98" s="117" t="s">
        <v>314</v>
      </c>
    </row>
    <row r="99" spans="1:107" ht="16" x14ac:dyDescent="0.2">
      <c r="A99" s="6" t="s">
        <v>71</v>
      </c>
      <c r="B99" s="6" t="s">
        <v>71</v>
      </c>
      <c r="C99" s="6"/>
      <c r="D99" s="15" t="s">
        <v>315</v>
      </c>
      <c r="E99" s="19" t="s">
        <v>73</v>
      </c>
      <c r="F99" s="19" t="s">
        <v>73</v>
      </c>
      <c r="G99" s="20" t="s">
        <v>73</v>
      </c>
      <c r="H99" s="21" t="s">
        <v>73</v>
      </c>
      <c r="I99" s="21" t="s">
        <v>73</v>
      </c>
      <c r="J99" s="21" t="s">
        <v>73</v>
      </c>
      <c r="K99" s="21" t="s">
        <v>73</v>
      </c>
      <c r="L99" s="21" t="s">
        <v>73</v>
      </c>
      <c r="M99" s="21" t="s">
        <v>73</v>
      </c>
      <c r="N99" s="9" t="str">
        <f t="shared" si="71"/>
        <v/>
      </c>
      <c r="O99" s="98" t="str">
        <f t="shared" si="72"/>
        <v>A</v>
      </c>
      <c r="P99" s="9" t="str">
        <f t="shared" si="73"/>
        <v>ACTIVE</v>
      </c>
      <c r="Q99" s="104"/>
      <c r="R99" s="108" t="s">
        <v>71</v>
      </c>
      <c r="S99" s="100" t="s">
        <v>71</v>
      </c>
      <c r="T99" s="6"/>
      <c r="U99" s="15" t="s">
        <v>315</v>
      </c>
      <c r="V99" s="19" t="s">
        <v>73</v>
      </c>
      <c r="W99" s="21" t="s">
        <v>73</v>
      </c>
      <c r="X99" s="21" t="s">
        <v>73</v>
      </c>
      <c r="Y99" s="21" t="s">
        <v>73</v>
      </c>
      <c r="Z99" s="21" t="s">
        <v>73</v>
      </c>
      <c r="AA99" s="9" t="str">
        <f t="shared" si="74"/>
        <v/>
      </c>
      <c r="AB99" s="9" t="str">
        <f t="shared" si="75"/>
        <v>A</v>
      </c>
      <c r="AC99" s="9" t="str">
        <f t="shared" si="67"/>
        <v>ACTIVE</v>
      </c>
      <c r="AD99" s="36"/>
      <c r="AE99" s="6" t="s">
        <v>71</v>
      </c>
      <c r="AF99" s="6" t="s">
        <v>71</v>
      </c>
      <c r="AG99" s="6"/>
      <c r="AH99" s="45" t="s">
        <v>315</v>
      </c>
      <c r="AI99" s="19" t="s">
        <v>73</v>
      </c>
      <c r="AJ99" s="19" t="s">
        <v>73</v>
      </c>
      <c r="AK99" s="20" t="s">
        <v>73</v>
      </c>
      <c r="AL99" s="21" t="s">
        <v>73</v>
      </c>
      <c r="AM99" s="21" t="s">
        <v>73</v>
      </c>
      <c r="AN99" s="21" t="s">
        <v>73</v>
      </c>
      <c r="AO99" s="21" t="s">
        <v>73</v>
      </c>
      <c r="AP99" s="21" t="s">
        <v>73</v>
      </c>
      <c r="AQ99" s="21" t="s">
        <v>73</v>
      </c>
      <c r="AR99" s="9" t="str">
        <f t="shared" si="68"/>
        <v/>
      </c>
      <c r="AS99" s="9" t="str">
        <f t="shared" si="69"/>
        <v>A</v>
      </c>
      <c r="AT99" s="9" t="str">
        <f t="shared" si="70"/>
        <v>ACTIVE</v>
      </c>
      <c r="AV99" s="6" t="s">
        <v>71</v>
      </c>
      <c r="AW99" s="6" t="s">
        <v>71</v>
      </c>
      <c r="AX99" s="6"/>
      <c r="AY99" s="15" t="s">
        <v>315</v>
      </c>
      <c r="AZ99" s="19" t="s">
        <v>73</v>
      </c>
      <c r="BA99" s="19" t="s">
        <v>73</v>
      </c>
      <c r="BB99" s="20" t="s">
        <v>73</v>
      </c>
      <c r="BC99" s="21" t="s">
        <v>73</v>
      </c>
      <c r="BD99" s="21" t="s">
        <v>73</v>
      </c>
      <c r="BE99" s="21" t="s">
        <v>73</v>
      </c>
      <c r="BF99" s="21" t="s">
        <v>73</v>
      </c>
      <c r="BG99" s="9" t="str">
        <f t="shared" si="76"/>
        <v/>
      </c>
      <c r="BH99" s="9" t="str">
        <f t="shared" si="77"/>
        <v>A</v>
      </c>
      <c r="BI99" s="9" t="str">
        <f t="shared" si="78"/>
        <v>ACTIVE</v>
      </c>
      <c r="BK99" s="6" t="s">
        <v>71</v>
      </c>
      <c r="BL99" s="6" t="s">
        <v>71</v>
      </c>
      <c r="BM99" s="6"/>
      <c r="BN99" s="15" t="s">
        <v>315</v>
      </c>
      <c r="BO99" s="19" t="s">
        <v>73</v>
      </c>
      <c r="BP99" s="19" t="s">
        <v>73</v>
      </c>
      <c r="BQ99" s="20" t="s">
        <v>73</v>
      </c>
      <c r="BR99" s="21" t="s">
        <v>73</v>
      </c>
      <c r="BS99" s="21" t="s">
        <v>73</v>
      </c>
      <c r="BT99" s="9" t="str">
        <f t="shared" si="79"/>
        <v/>
      </c>
      <c r="BU99" s="9" t="str">
        <f t="shared" si="80"/>
        <v>A</v>
      </c>
      <c r="BV99" s="9" t="str">
        <f t="shared" si="81"/>
        <v>ACTIVE</v>
      </c>
      <c r="BX99" s="6" t="s">
        <v>71</v>
      </c>
      <c r="BY99" s="6" t="s">
        <v>71</v>
      </c>
      <c r="BZ99" s="6"/>
      <c r="CA99" s="15" t="s">
        <v>315</v>
      </c>
      <c r="CB99" s="19" t="s">
        <v>73</v>
      </c>
      <c r="CC99" s="19" t="s">
        <v>73</v>
      </c>
      <c r="CD99" s="20" t="s">
        <v>73</v>
      </c>
      <c r="CE99" s="21"/>
      <c r="CF99" s="21" t="s">
        <v>73</v>
      </c>
      <c r="CG99" s="21" t="s">
        <v>73</v>
      </c>
      <c r="CH99" s="21" t="s">
        <v>73</v>
      </c>
      <c r="CI99" s="21" t="s">
        <v>73</v>
      </c>
      <c r="CJ99" s="9" t="str">
        <f t="shared" si="82"/>
        <v>G</v>
      </c>
      <c r="CK99" s="9" t="str">
        <f t="shared" si="83"/>
        <v/>
      </c>
      <c r="CL99" s="9" t="str">
        <f t="shared" si="84"/>
        <v>ACTIVE</v>
      </c>
      <c r="CN99" s="6" t="s">
        <v>71</v>
      </c>
      <c r="CO99" s="6" t="s">
        <v>71</v>
      </c>
      <c r="CP99" s="6"/>
      <c r="CQ99" s="15" t="s">
        <v>315</v>
      </c>
      <c r="CR99" s="19" t="s">
        <v>73</v>
      </c>
      <c r="CS99" s="19" t="s">
        <v>73</v>
      </c>
      <c r="CT99" s="20" t="s">
        <v>73</v>
      </c>
      <c r="CU99" s="21" t="s">
        <v>73</v>
      </c>
      <c r="CV99" s="21" t="s">
        <v>73</v>
      </c>
      <c r="CW99" s="21" t="s">
        <v>73</v>
      </c>
      <c r="CX99" s="9" t="str">
        <f t="shared" si="85"/>
        <v/>
      </c>
      <c r="CY99" s="9" t="str">
        <f t="shared" si="86"/>
        <v>A</v>
      </c>
      <c r="CZ99" s="9" t="str">
        <f t="shared" si="87"/>
        <v>ACTIVE</v>
      </c>
      <c r="DA99" s="1">
        <f t="shared" si="63"/>
        <v>48</v>
      </c>
      <c r="DB99" s="122" t="s">
        <v>605</v>
      </c>
      <c r="DC99" s="117" t="s">
        <v>317</v>
      </c>
    </row>
    <row r="100" spans="1:107" ht="16" x14ac:dyDescent="0.2">
      <c r="A100" s="6"/>
      <c r="B100" s="6" t="s">
        <v>71</v>
      </c>
      <c r="C100" s="6"/>
      <c r="D100" s="14" t="s">
        <v>318</v>
      </c>
      <c r="E100" s="25"/>
      <c r="F100" s="25"/>
      <c r="G100" s="26"/>
      <c r="H100" s="27"/>
      <c r="I100" s="27"/>
      <c r="J100" s="27" t="s">
        <v>73</v>
      </c>
      <c r="K100" s="27"/>
      <c r="L100" s="27"/>
      <c r="M100" s="27"/>
      <c r="N100" s="9" t="str">
        <f t="shared" si="71"/>
        <v>G</v>
      </c>
      <c r="O100" s="98" t="str">
        <f t="shared" si="72"/>
        <v/>
      </c>
      <c r="P100" s="9" t="str">
        <f t="shared" si="73"/>
        <v>ACTIVE</v>
      </c>
      <c r="Q100" s="104"/>
      <c r="R100" s="108"/>
      <c r="S100" s="100" t="s">
        <v>71</v>
      </c>
      <c r="T100" s="6"/>
      <c r="U100" s="40" t="s">
        <v>318</v>
      </c>
      <c r="V100" s="25"/>
      <c r="W100" s="27"/>
      <c r="X100" s="27"/>
      <c r="Y100" s="27"/>
      <c r="Z100" s="27"/>
      <c r="AA100" s="9" t="str">
        <f t="shared" si="74"/>
        <v/>
      </c>
      <c r="AB100" s="9" t="str">
        <f t="shared" si="75"/>
        <v/>
      </c>
      <c r="AC100" s="9" t="str">
        <f t="shared" si="67"/>
        <v/>
      </c>
      <c r="AD100" s="36"/>
      <c r="AE100" s="6"/>
      <c r="AF100" s="6" t="s">
        <v>71</v>
      </c>
      <c r="AG100" s="6"/>
      <c r="AH100" s="40" t="s">
        <v>318</v>
      </c>
      <c r="AI100" s="25"/>
      <c r="AJ100" s="25"/>
      <c r="AK100" s="26"/>
      <c r="AL100" s="27"/>
      <c r="AM100" s="27"/>
      <c r="AN100" s="27"/>
      <c r="AO100" s="27"/>
      <c r="AP100" s="27"/>
      <c r="AQ100" s="27"/>
      <c r="AR100" s="9" t="str">
        <f t="shared" si="68"/>
        <v/>
      </c>
      <c r="AS100" s="9" t="str">
        <f t="shared" si="69"/>
        <v/>
      </c>
      <c r="AT100" s="9" t="str">
        <f t="shared" si="70"/>
        <v/>
      </c>
      <c r="AV100" s="6"/>
      <c r="AW100" s="6" t="s">
        <v>71</v>
      </c>
      <c r="AX100" s="6"/>
      <c r="AY100" s="40" t="s">
        <v>318</v>
      </c>
      <c r="AZ100" s="25"/>
      <c r="BA100" s="25"/>
      <c r="BB100" s="26"/>
      <c r="BC100" s="27"/>
      <c r="BD100" s="27"/>
      <c r="BE100" s="27"/>
      <c r="BF100" s="27"/>
      <c r="BG100" s="9" t="str">
        <f t="shared" si="76"/>
        <v/>
      </c>
      <c r="BH100" s="9" t="str">
        <f t="shared" si="77"/>
        <v/>
      </c>
      <c r="BI100" s="9" t="str">
        <f t="shared" si="78"/>
        <v/>
      </c>
      <c r="BK100" s="6"/>
      <c r="BL100" s="6" t="s">
        <v>71</v>
      </c>
      <c r="BM100" s="6"/>
      <c r="BN100" s="40" t="s">
        <v>318</v>
      </c>
      <c r="BO100" s="25"/>
      <c r="BP100" s="25"/>
      <c r="BQ100" s="26"/>
      <c r="BR100" s="27"/>
      <c r="BS100" s="27"/>
      <c r="BT100" s="9" t="str">
        <f t="shared" si="79"/>
        <v/>
      </c>
      <c r="BU100" s="9" t="str">
        <f t="shared" si="80"/>
        <v/>
      </c>
      <c r="BV100" s="9" t="str">
        <f t="shared" si="81"/>
        <v/>
      </c>
      <c r="BX100" s="6"/>
      <c r="BY100" s="6" t="s">
        <v>71</v>
      </c>
      <c r="BZ100" s="6"/>
      <c r="CA100" s="40" t="s">
        <v>318</v>
      </c>
      <c r="CB100" s="25"/>
      <c r="CC100" s="25"/>
      <c r="CD100" s="26"/>
      <c r="CE100" s="27"/>
      <c r="CF100" s="27"/>
      <c r="CG100" s="27"/>
      <c r="CH100" s="27"/>
      <c r="CI100" s="27"/>
      <c r="CJ100" s="9" t="str">
        <f t="shared" si="82"/>
        <v/>
      </c>
      <c r="CK100" s="9" t="str">
        <f t="shared" si="83"/>
        <v/>
      </c>
      <c r="CL100" s="9" t="str">
        <f t="shared" si="84"/>
        <v/>
      </c>
      <c r="CN100" s="6"/>
      <c r="CO100" s="6" t="s">
        <v>71</v>
      </c>
      <c r="CP100" s="6"/>
      <c r="CQ100" s="40" t="s">
        <v>318</v>
      </c>
      <c r="CR100" s="25"/>
      <c r="CS100" s="25"/>
      <c r="CT100" s="26"/>
      <c r="CU100" s="27"/>
      <c r="CV100" s="27"/>
      <c r="CW100" s="27"/>
      <c r="CX100" s="9" t="str">
        <f t="shared" si="85"/>
        <v/>
      </c>
      <c r="CY100" s="9" t="str">
        <f t="shared" si="86"/>
        <v/>
      </c>
      <c r="CZ100" s="9" t="str">
        <f t="shared" si="87"/>
        <v/>
      </c>
      <c r="DA100" s="1">
        <f t="shared" si="63"/>
        <v>1</v>
      </c>
      <c r="DB100" s="122" t="s">
        <v>607</v>
      </c>
      <c r="DC100" s="117" t="s">
        <v>317</v>
      </c>
    </row>
    <row r="101" spans="1:107" ht="16" x14ac:dyDescent="0.2">
      <c r="A101" s="6"/>
      <c r="B101" s="6" t="s">
        <v>71</v>
      </c>
      <c r="C101" s="6"/>
      <c r="D101" s="15" t="s">
        <v>320</v>
      </c>
      <c r="E101" s="19"/>
      <c r="F101" s="19"/>
      <c r="G101" s="20"/>
      <c r="H101" s="21"/>
      <c r="I101" s="23"/>
      <c r="J101" s="21"/>
      <c r="K101" s="23"/>
      <c r="L101" s="21" t="s">
        <v>73</v>
      </c>
      <c r="M101" s="23"/>
      <c r="N101" s="9" t="str">
        <f t="shared" si="71"/>
        <v>G</v>
      </c>
      <c r="O101" s="98" t="str">
        <f t="shared" si="72"/>
        <v/>
      </c>
      <c r="P101" s="9" t="str">
        <f t="shared" si="73"/>
        <v>ACTIVE</v>
      </c>
      <c r="Q101" s="104"/>
      <c r="R101" s="108"/>
      <c r="S101" s="100" t="s">
        <v>71</v>
      </c>
      <c r="T101" s="6"/>
      <c r="U101" s="38" t="s">
        <v>320</v>
      </c>
      <c r="V101" s="19"/>
      <c r="W101" s="23"/>
      <c r="X101" s="21"/>
      <c r="Y101" s="21"/>
      <c r="Z101" s="21"/>
      <c r="AA101" s="9" t="str">
        <f t="shared" si="74"/>
        <v/>
      </c>
      <c r="AB101" s="9" t="str">
        <f t="shared" si="75"/>
        <v/>
      </c>
      <c r="AC101" s="9" t="str">
        <f t="shared" si="67"/>
        <v/>
      </c>
      <c r="AD101" s="36"/>
      <c r="AE101" s="6"/>
      <c r="AF101" s="6" t="s">
        <v>71</v>
      </c>
      <c r="AG101" s="6"/>
      <c r="AH101" s="38" t="s">
        <v>320</v>
      </c>
      <c r="AI101" s="19"/>
      <c r="AJ101" s="19"/>
      <c r="AK101" s="20"/>
      <c r="AL101" s="21"/>
      <c r="AM101" s="23"/>
      <c r="AN101" s="21"/>
      <c r="AO101" s="23"/>
      <c r="AP101" s="21"/>
      <c r="AQ101" s="23"/>
      <c r="AR101" s="9" t="str">
        <f t="shared" si="68"/>
        <v/>
      </c>
      <c r="AS101" s="9" t="str">
        <f t="shared" si="69"/>
        <v/>
      </c>
      <c r="AT101" s="9" t="str">
        <f t="shared" si="70"/>
        <v/>
      </c>
      <c r="AV101" s="6"/>
      <c r="AW101" s="6" t="s">
        <v>71</v>
      </c>
      <c r="AX101" s="6"/>
      <c r="AY101" s="38" t="s">
        <v>320</v>
      </c>
      <c r="AZ101" s="19"/>
      <c r="BA101" s="19"/>
      <c r="BB101" s="20"/>
      <c r="BC101" s="21"/>
      <c r="BD101" s="23"/>
      <c r="BE101" s="21"/>
      <c r="BF101" s="23"/>
      <c r="BG101" s="9" t="str">
        <f t="shared" si="76"/>
        <v/>
      </c>
      <c r="BH101" s="9" t="str">
        <f t="shared" si="77"/>
        <v/>
      </c>
      <c r="BI101" s="9" t="str">
        <f t="shared" si="78"/>
        <v/>
      </c>
      <c r="BK101" s="6"/>
      <c r="BL101" s="6" t="s">
        <v>71</v>
      </c>
      <c r="BM101" s="6"/>
      <c r="BN101" s="38" t="s">
        <v>320</v>
      </c>
      <c r="BO101" s="19"/>
      <c r="BP101" s="19"/>
      <c r="BQ101" s="20"/>
      <c r="BR101" s="21"/>
      <c r="BS101" s="23"/>
      <c r="BT101" s="9" t="str">
        <f t="shared" si="79"/>
        <v/>
      </c>
      <c r="BU101" s="9" t="str">
        <f t="shared" si="80"/>
        <v/>
      </c>
      <c r="BV101" s="9" t="str">
        <f t="shared" si="81"/>
        <v/>
      </c>
      <c r="BX101" s="6"/>
      <c r="BY101" s="6" t="s">
        <v>71</v>
      </c>
      <c r="BZ101" s="6"/>
      <c r="CA101" s="38" t="s">
        <v>320</v>
      </c>
      <c r="CB101" s="19"/>
      <c r="CC101" s="19"/>
      <c r="CD101" s="20"/>
      <c r="CE101" s="21"/>
      <c r="CF101" s="23"/>
      <c r="CG101" s="21"/>
      <c r="CH101" s="23"/>
      <c r="CI101" s="21"/>
      <c r="CJ101" s="9" t="str">
        <f t="shared" si="82"/>
        <v/>
      </c>
      <c r="CK101" s="9" t="str">
        <f t="shared" si="83"/>
        <v/>
      </c>
      <c r="CL101" s="9" t="str">
        <f t="shared" si="84"/>
        <v/>
      </c>
      <c r="CN101" s="6"/>
      <c r="CO101" s="6" t="s">
        <v>71</v>
      </c>
      <c r="CP101" s="6"/>
      <c r="CQ101" s="38" t="s">
        <v>320</v>
      </c>
      <c r="CR101" s="19"/>
      <c r="CS101" s="19"/>
      <c r="CT101" s="20"/>
      <c r="CU101" s="21"/>
      <c r="CV101" s="23"/>
      <c r="CW101" s="21"/>
      <c r="CX101" s="9" t="str">
        <f t="shared" si="85"/>
        <v/>
      </c>
      <c r="CY101" s="9" t="str">
        <f t="shared" si="86"/>
        <v/>
      </c>
      <c r="CZ101" s="9" t="str">
        <f t="shared" si="87"/>
        <v/>
      </c>
      <c r="DA101" s="1">
        <f t="shared" si="63"/>
        <v>1</v>
      </c>
      <c r="DB101" s="122" t="s">
        <v>594</v>
      </c>
      <c r="DC101" s="117" t="s">
        <v>322</v>
      </c>
    </row>
    <row r="102" spans="1:107" hidden="1" x14ac:dyDescent="0.2">
      <c r="A102" s="6"/>
      <c r="B102" s="6"/>
      <c r="C102" s="6"/>
      <c r="D102" s="40" t="s">
        <v>323</v>
      </c>
      <c r="E102" s="19"/>
      <c r="F102" s="19"/>
      <c r="G102" s="20"/>
      <c r="H102" s="21"/>
      <c r="I102" s="23"/>
      <c r="J102" s="21"/>
      <c r="K102" s="23"/>
      <c r="L102" s="21"/>
      <c r="M102" s="23"/>
      <c r="N102" s="9"/>
      <c r="O102" s="98"/>
      <c r="P102" s="9"/>
      <c r="Q102" s="104"/>
      <c r="R102" s="108"/>
      <c r="S102" s="100"/>
      <c r="T102" s="6"/>
      <c r="U102" s="40" t="s">
        <v>323</v>
      </c>
      <c r="V102" s="19"/>
      <c r="W102" s="23"/>
      <c r="X102" s="21"/>
      <c r="Y102" s="21"/>
      <c r="Z102" s="21"/>
      <c r="AA102" s="9"/>
      <c r="AB102" s="9"/>
      <c r="AC102" s="9"/>
      <c r="AD102" s="36"/>
      <c r="AE102" s="6"/>
      <c r="AF102" s="6"/>
      <c r="AG102" s="6"/>
      <c r="AH102" s="40" t="s">
        <v>323</v>
      </c>
      <c r="AI102" s="19"/>
      <c r="AJ102" s="19"/>
      <c r="AK102" s="20"/>
      <c r="AL102" s="21"/>
      <c r="AM102" s="23"/>
      <c r="AN102" s="21"/>
      <c r="AO102" s="23"/>
      <c r="AP102" s="21"/>
      <c r="AQ102" s="23"/>
      <c r="AR102" s="9"/>
      <c r="AS102" s="9"/>
      <c r="AT102" s="9"/>
      <c r="AV102" s="6"/>
      <c r="AW102" s="6"/>
      <c r="AX102" s="6"/>
      <c r="AY102" s="40" t="s">
        <v>323</v>
      </c>
      <c r="AZ102" s="19"/>
      <c r="BA102" s="19"/>
      <c r="BB102" s="20"/>
      <c r="BC102" s="21"/>
      <c r="BD102" s="23"/>
      <c r="BE102" s="21"/>
      <c r="BF102" s="23"/>
      <c r="BG102" s="9"/>
      <c r="BH102" s="9"/>
      <c r="BI102" s="9"/>
      <c r="BK102" s="6"/>
      <c r="BL102" s="6"/>
      <c r="BM102" s="6"/>
      <c r="BN102" s="40" t="s">
        <v>323</v>
      </c>
      <c r="BO102" s="19"/>
      <c r="BP102" s="19"/>
      <c r="BQ102" s="20"/>
      <c r="BR102" s="21"/>
      <c r="BS102" s="23"/>
      <c r="BT102" s="9"/>
      <c r="BU102" s="9"/>
      <c r="BV102" s="9"/>
      <c r="BX102" s="6"/>
      <c r="BY102" s="6"/>
      <c r="BZ102" s="6"/>
      <c r="CA102" s="40" t="s">
        <v>323</v>
      </c>
      <c r="CB102" s="19"/>
      <c r="CC102" s="19"/>
      <c r="CD102" s="20"/>
      <c r="CE102" s="21"/>
      <c r="CF102" s="23"/>
      <c r="CG102" s="21"/>
      <c r="CH102" s="23"/>
      <c r="CI102" s="21"/>
      <c r="CJ102" s="9"/>
      <c r="CK102" s="9"/>
      <c r="CL102" s="9"/>
      <c r="CN102" s="6"/>
      <c r="CO102" s="6"/>
      <c r="CP102" s="6"/>
      <c r="CQ102" s="40" t="s">
        <v>323</v>
      </c>
      <c r="CR102" s="19"/>
      <c r="CS102" s="19"/>
      <c r="CT102" s="20"/>
      <c r="CU102" s="21"/>
      <c r="CV102" s="23"/>
      <c r="CW102" s="21"/>
      <c r="CX102" s="9"/>
      <c r="CY102" s="9"/>
      <c r="CZ102" s="9"/>
      <c r="DA102" s="1">
        <f t="shared" si="63"/>
        <v>0</v>
      </c>
      <c r="DB102" s="123"/>
      <c r="DC102" s="121"/>
    </row>
    <row r="103" spans="1:107" ht="16" x14ac:dyDescent="0.2">
      <c r="A103" s="6"/>
      <c r="B103" s="6"/>
      <c r="C103" s="6" t="s">
        <v>71</v>
      </c>
      <c r="D103" s="14" t="s">
        <v>324</v>
      </c>
      <c r="E103" s="25" t="s">
        <v>73</v>
      </c>
      <c r="F103" s="25" t="s">
        <v>73</v>
      </c>
      <c r="G103" s="26" t="s">
        <v>73</v>
      </c>
      <c r="H103" s="27" t="s">
        <v>73</v>
      </c>
      <c r="I103" s="27" t="s">
        <v>73</v>
      </c>
      <c r="J103" s="27" t="s">
        <v>73</v>
      </c>
      <c r="K103" s="27" t="s">
        <v>73</v>
      </c>
      <c r="L103" s="27" t="s">
        <v>73</v>
      </c>
      <c r="M103" s="27" t="s">
        <v>73</v>
      </c>
      <c r="N103" s="9" t="str">
        <f t="shared" si="71"/>
        <v/>
      </c>
      <c r="O103" s="98" t="str">
        <f t="shared" si="72"/>
        <v>A</v>
      </c>
      <c r="P103" s="9" t="str">
        <f t="shared" si="73"/>
        <v>ACTIVE</v>
      </c>
      <c r="Q103" s="104"/>
      <c r="R103" s="108"/>
      <c r="S103" s="100"/>
      <c r="T103" s="6" t="s">
        <v>71</v>
      </c>
      <c r="U103" s="14" t="s">
        <v>324</v>
      </c>
      <c r="V103" s="25" t="s">
        <v>73</v>
      </c>
      <c r="W103" s="27" t="s">
        <v>73</v>
      </c>
      <c r="X103" s="27" t="s">
        <v>73</v>
      </c>
      <c r="Y103" s="27" t="s">
        <v>73</v>
      </c>
      <c r="Z103" s="27" t="s">
        <v>73</v>
      </c>
      <c r="AA103" s="9" t="str">
        <f t="shared" si="74"/>
        <v/>
      </c>
      <c r="AB103" s="9" t="str">
        <f t="shared" si="75"/>
        <v>A</v>
      </c>
      <c r="AC103" s="9" t="str">
        <f t="shared" si="67"/>
        <v>ACTIVE</v>
      </c>
      <c r="AD103" s="36"/>
      <c r="AE103" s="6"/>
      <c r="AF103" s="6"/>
      <c r="AG103" s="6" t="s">
        <v>71</v>
      </c>
      <c r="AH103" s="14" t="s">
        <v>324</v>
      </c>
      <c r="AI103" s="25" t="s">
        <v>73</v>
      </c>
      <c r="AJ103" s="25" t="s">
        <v>73</v>
      </c>
      <c r="AK103" s="26" t="s">
        <v>73</v>
      </c>
      <c r="AL103" s="27" t="s">
        <v>73</v>
      </c>
      <c r="AM103" s="27" t="s">
        <v>73</v>
      </c>
      <c r="AN103" s="27" t="s">
        <v>73</v>
      </c>
      <c r="AO103" s="27" t="s">
        <v>73</v>
      </c>
      <c r="AP103" s="27" t="s">
        <v>73</v>
      </c>
      <c r="AQ103" s="27" t="s">
        <v>73</v>
      </c>
      <c r="AR103" s="9" t="str">
        <f t="shared" si="68"/>
        <v/>
      </c>
      <c r="AS103" s="9" t="str">
        <f t="shared" si="69"/>
        <v>A</v>
      </c>
      <c r="AT103" s="9" t="str">
        <f t="shared" si="70"/>
        <v>ACTIVE</v>
      </c>
      <c r="AV103" s="6"/>
      <c r="AW103" s="6"/>
      <c r="AX103" s="6" t="s">
        <v>71</v>
      </c>
      <c r="AY103" s="14" t="s">
        <v>324</v>
      </c>
      <c r="AZ103" s="25" t="s">
        <v>73</v>
      </c>
      <c r="BA103" s="25" t="s">
        <v>73</v>
      </c>
      <c r="BB103" s="26" t="s">
        <v>73</v>
      </c>
      <c r="BC103" s="27" t="s">
        <v>73</v>
      </c>
      <c r="BD103" s="27" t="s">
        <v>73</v>
      </c>
      <c r="BE103" s="27" t="s">
        <v>73</v>
      </c>
      <c r="BF103" s="27" t="s">
        <v>73</v>
      </c>
      <c r="BG103" s="9" t="str">
        <f t="shared" si="76"/>
        <v/>
      </c>
      <c r="BH103" s="9" t="str">
        <f t="shared" si="77"/>
        <v>A</v>
      </c>
      <c r="BI103" s="9" t="str">
        <f t="shared" si="78"/>
        <v>ACTIVE</v>
      </c>
      <c r="BK103" s="6"/>
      <c r="BL103" s="6"/>
      <c r="BM103" s="6" t="s">
        <v>71</v>
      </c>
      <c r="BN103" s="14" t="s">
        <v>324</v>
      </c>
      <c r="BO103" s="25" t="s">
        <v>73</v>
      </c>
      <c r="BP103" s="25" t="s">
        <v>73</v>
      </c>
      <c r="BQ103" s="26" t="s">
        <v>73</v>
      </c>
      <c r="BR103" s="27" t="s">
        <v>73</v>
      </c>
      <c r="BS103" s="27" t="s">
        <v>73</v>
      </c>
      <c r="BT103" s="9" t="str">
        <f t="shared" si="79"/>
        <v/>
      </c>
      <c r="BU103" s="9" t="str">
        <f t="shared" si="80"/>
        <v>A</v>
      </c>
      <c r="BV103" s="9" t="str">
        <f t="shared" si="81"/>
        <v>ACTIVE</v>
      </c>
      <c r="BX103" s="6"/>
      <c r="BY103" s="6"/>
      <c r="BZ103" s="6" t="s">
        <v>71</v>
      </c>
      <c r="CA103" s="14" t="s">
        <v>324</v>
      </c>
      <c r="CB103" s="25" t="s">
        <v>73</v>
      </c>
      <c r="CC103" s="25" t="s">
        <v>73</v>
      </c>
      <c r="CD103" s="26" t="s">
        <v>73</v>
      </c>
      <c r="CE103" s="27" t="s">
        <v>73</v>
      </c>
      <c r="CF103" s="28" t="s">
        <v>73</v>
      </c>
      <c r="CG103" s="27" t="s">
        <v>73</v>
      </c>
      <c r="CH103" s="28" t="s">
        <v>73</v>
      </c>
      <c r="CI103" s="27" t="s">
        <v>73</v>
      </c>
      <c r="CJ103" s="9" t="str">
        <f t="shared" si="82"/>
        <v/>
      </c>
      <c r="CK103" s="9" t="str">
        <f t="shared" si="83"/>
        <v>A</v>
      </c>
      <c r="CL103" s="9" t="str">
        <f t="shared" si="84"/>
        <v>ACTIVE</v>
      </c>
      <c r="CN103" s="6"/>
      <c r="CO103" s="6"/>
      <c r="CP103" s="6" t="s">
        <v>71</v>
      </c>
      <c r="CQ103" s="14" t="s">
        <v>324</v>
      </c>
      <c r="CR103" s="25" t="s">
        <v>73</v>
      </c>
      <c r="CS103" s="25" t="s">
        <v>73</v>
      </c>
      <c r="CT103" s="26" t="s">
        <v>73</v>
      </c>
      <c r="CU103" s="27" t="s">
        <v>73</v>
      </c>
      <c r="CV103" s="27" t="s">
        <v>73</v>
      </c>
      <c r="CW103" s="27" t="s">
        <v>73</v>
      </c>
      <c r="CX103" s="9" t="str">
        <f t="shared" si="85"/>
        <v/>
      </c>
      <c r="CY103" s="9" t="str">
        <f t="shared" si="86"/>
        <v>A</v>
      </c>
      <c r="CZ103" s="9" t="str">
        <f t="shared" si="87"/>
        <v>ACTIVE</v>
      </c>
      <c r="DA103" s="1">
        <f t="shared" si="63"/>
        <v>49</v>
      </c>
      <c r="DB103" s="122" t="s">
        <v>601</v>
      </c>
      <c r="DC103" s="117" t="s">
        <v>326</v>
      </c>
    </row>
    <row r="104" spans="1:107" ht="16" x14ac:dyDescent="0.2">
      <c r="A104" s="6" t="s">
        <v>71</v>
      </c>
      <c r="B104" s="6" t="s">
        <v>71</v>
      </c>
      <c r="C104" s="6"/>
      <c r="D104" s="38" t="s">
        <v>327</v>
      </c>
      <c r="E104" s="19"/>
      <c r="F104" s="19"/>
      <c r="G104" s="20"/>
      <c r="H104" s="21"/>
      <c r="I104" s="23"/>
      <c r="J104" s="21"/>
      <c r="K104" s="23"/>
      <c r="L104" s="21"/>
      <c r="M104" s="23"/>
      <c r="N104" s="9" t="str">
        <f t="shared" si="71"/>
        <v/>
      </c>
      <c r="O104" s="98" t="str">
        <f t="shared" si="72"/>
        <v/>
      </c>
      <c r="P104" s="9" t="str">
        <f t="shared" si="73"/>
        <v/>
      </c>
      <c r="Q104" s="104"/>
      <c r="R104" s="108" t="s">
        <v>71</v>
      </c>
      <c r="S104" s="100" t="s">
        <v>71</v>
      </c>
      <c r="T104" s="6"/>
      <c r="U104" s="38" t="s">
        <v>327</v>
      </c>
      <c r="V104" s="19"/>
      <c r="W104" s="23"/>
      <c r="X104" s="21"/>
      <c r="Y104" s="21"/>
      <c r="Z104" s="21"/>
      <c r="AA104" s="9" t="str">
        <f t="shared" si="74"/>
        <v/>
      </c>
      <c r="AB104" s="9" t="str">
        <f t="shared" si="75"/>
        <v/>
      </c>
      <c r="AC104" s="9" t="str">
        <f t="shared" si="67"/>
        <v/>
      </c>
      <c r="AD104" s="36"/>
      <c r="AE104" s="6" t="s">
        <v>71</v>
      </c>
      <c r="AF104" s="6" t="s">
        <v>71</v>
      </c>
      <c r="AG104" s="6"/>
      <c r="AH104" s="38" t="s">
        <v>327</v>
      </c>
      <c r="AI104" s="19"/>
      <c r="AJ104" s="19"/>
      <c r="AK104" s="20"/>
      <c r="AL104" s="21"/>
      <c r="AM104" s="23"/>
      <c r="AN104" s="21"/>
      <c r="AO104" s="23"/>
      <c r="AP104" s="21"/>
      <c r="AQ104" s="23"/>
      <c r="AR104" s="9" t="str">
        <f t="shared" si="68"/>
        <v/>
      </c>
      <c r="AS104" s="9" t="str">
        <f t="shared" si="69"/>
        <v/>
      </c>
      <c r="AT104" s="9" t="str">
        <f t="shared" si="70"/>
        <v/>
      </c>
      <c r="AV104" s="6" t="s">
        <v>71</v>
      </c>
      <c r="AW104" s="6" t="s">
        <v>71</v>
      </c>
      <c r="AX104" s="6"/>
      <c r="AY104" s="15" t="s">
        <v>327</v>
      </c>
      <c r="AZ104" s="19"/>
      <c r="BA104" s="19"/>
      <c r="BB104" s="20"/>
      <c r="BC104" s="21"/>
      <c r="BD104" s="23" t="s">
        <v>73</v>
      </c>
      <c r="BE104" s="21"/>
      <c r="BF104" s="23"/>
      <c r="BG104" s="9" t="str">
        <f t="shared" si="76"/>
        <v>G</v>
      </c>
      <c r="BH104" s="9" t="str">
        <f t="shared" si="77"/>
        <v/>
      </c>
      <c r="BI104" s="9" t="str">
        <f t="shared" si="78"/>
        <v>ACTIVE</v>
      </c>
      <c r="BK104" s="6" t="s">
        <v>71</v>
      </c>
      <c r="BL104" s="6" t="s">
        <v>71</v>
      </c>
      <c r="BM104" s="6"/>
      <c r="BN104" s="38" t="s">
        <v>327</v>
      </c>
      <c r="BO104" s="51"/>
      <c r="BP104" s="19"/>
      <c r="BQ104" s="20"/>
      <c r="BR104" s="21"/>
      <c r="BS104" s="23"/>
      <c r="BT104" s="9" t="str">
        <f t="shared" si="79"/>
        <v/>
      </c>
      <c r="BU104" s="9" t="str">
        <f t="shared" si="80"/>
        <v/>
      </c>
      <c r="BV104" s="9" t="str">
        <f t="shared" si="81"/>
        <v/>
      </c>
      <c r="BX104" s="6" t="s">
        <v>71</v>
      </c>
      <c r="BY104" s="6" t="s">
        <v>71</v>
      </c>
      <c r="BZ104" s="6"/>
      <c r="CA104" s="38" t="s">
        <v>327</v>
      </c>
      <c r="CB104" s="19"/>
      <c r="CC104" s="19"/>
      <c r="CD104" s="20"/>
      <c r="CE104" s="21"/>
      <c r="CF104" s="23"/>
      <c r="CG104" s="21"/>
      <c r="CH104" s="23"/>
      <c r="CI104" s="21"/>
      <c r="CJ104" s="9" t="str">
        <f t="shared" si="82"/>
        <v/>
      </c>
      <c r="CK104" s="9" t="str">
        <f t="shared" si="83"/>
        <v/>
      </c>
      <c r="CL104" s="9" t="str">
        <f t="shared" si="84"/>
        <v/>
      </c>
      <c r="CN104" s="6" t="s">
        <v>71</v>
      </c>
      <c r="CO104" s="6" t="s">
        <v>71</v>
      </c>
      <c r="CP104" s="6"/>
      <c r="CQ104" s="38" t="s">
        <v>327</v>
      </c>
      <c r="CR104" s="19"/>
      <c r="CS104" s="19"/>
      <c r="CT104" s="20"/>
      <c r="CU104" s="21"/>
      <c r="CV104" s="23"/>
      <c r="CW104" s="21"/>
      <c r="CX104" s="9" t="str">
        <f t="shared" si="85"/>
        <v/>
      </c>
      <c r="CY104" s="9" t="str">
        <f t="shared" si="86"/>
        <v/>
      </c>
      <c r="CZ104" s="9" t="str">
        <f t="shared" si="87"/>
        <v/>
      </c>
      <c r="DA104" s="1">
        <f t="shared" si="63"/>
        <v>1</v>
      </c>
      <c r="DB104" s="122" t="s">
        <v>598</v>
      </c>
      <c r="DC104" s="117" t="s">
        <v>329</v>
      </c>
    </row>
    <row r="105" spans="1:107" ht="16" x14ac:dyDescent="0.2">
      <c r="A105" s="6"/>
      <c r="B105" s="6" t="s">
        <v>71</v>
      </c>
      <c r="C105" s="6"/>
      <c r="D105" s="14" t="s">
        <v>330</v>
      </c>
      <c r="E105" s="25"/>
      <c r="F105" s="25"/>
      <c r="G105" s="26" t="s">
        <v>73</v>
      </c>
      <c r="H105" s="27"/>
      <c r="I105" s="27"/>
      <c r="J105" s="27" t="s">
        <v>73</v>
      </c>
      <c r="K105" s="27" t="s">
        <v>73</v>
      </c>
      <c r="L105" s="27" t="s">
        <v>73</v>
      </c>
      <c r="M105" s="27"/>
      <c r="N105" s="9" t="str">
        <f t="shared" si="71"/>
        <v>G</v>
      </c>
      <c r="O105" s="98" t="str">
        <f t="shared" si="72"/>
        <v/>
      </c>
      <c r="P105" s="9" t="str">
        <f t="shared" si="73"/>
        <v>ACTIVE</v>
      </c>
      <c r="Q105" s="104"/>
      <c r="R105" s="108"/>
      <c r="S105" s="100" t="s">
        <v>71</v>
      </c>
      <c r="T105" s="6"/>
      <c r="U105" s="14" t="s">
        <v>330</v>
      </c>
      <c r="V105" s="25" t="s">
        <v>73</v>
      </c>
      <c r="W105" s="27" t="s">
        <v>73</v>
      </c>
      <c r="X105" s="27" t="s">
        <v>73</v>
      </c>
      <c r="Y105" s="27" t="s">
        <v>73</v>
      </c>
      <c r="Z105" s="27"/>
      <c r="AA105" s="9" t="str">
        <f t="shared" si="74"/>
        <v>G</v>
      </c>
      <c r="AB105" s="9" t="str">
        <f t="shared" si="75"/>
        <v/>
      </c>
      <c r="AC105" s="9" t="str">
        <f t="shared" si="67"/>
        <v>ACTIVE</v>
      </c>
      <c r="AD105" s="36"/>
      <c r="AE105" s="6"/>
      <c r="AF105" s="6" t="s">
        <v>71</v>
      </c>
      <c r="AG105" s="6"/>
      <c r="AH105" s="46" t="s">
        <v>330</v>
      </c>
      <c r="AI105" s="25" t="s">
        <v>73</v>
      </c>
      <c r="AJ105" s="25" t="s">
        <v>73</v>
      </c>
      <c r="AK105" s="26" t="s">
        <v>73</v>
      </c>
      <c r="AL105" s="27"/>
      <c r="AM105" s="27"/>
      <c r="AN105" s="27"/>
      <c r="AO105" s="27" t="s">
        <v>73</v>
      </c>
      <c r="AP105" s="27" t="s">
        <v>73</v>
      </c>
      <c r="AQ105" s="27" t="s">
        <v>73</v>
      </c>
      <c r="AR105" s="9" t="str">
        <f t="shared" si="68"/>
        <v>G</v>
      </c>
      <c r="AS105" s="9" t="str">
        <f t="shared" si="69"/>
        <v/>
      </c>
      <c r="AT105" s="9" t="str">
        <f t="shared" si="70"/>
        <v>ACTIVE</v>
      </c>
      <c r="AV105" s="6"/>
      <c r="AW105" s="6" t="s">
        <v>71</v>
      </c>
      <c r="AX105" s="6"/>
      <c r="AY105" s="14" t="s">
        <v>330</v>
      </c>
      <c r="AZ105" s="25"/>
      <c r="BA105" s="25"/>
      <c r="BB105" s="26" t="s">
        <v>73</v>
      </c>
      <c r="BC105" s="27"/>
      <c r="BD105" s="27" t="s">
        <v>73</v>
      </c>
      <c r="BE105" s="27"/>
      <c r="BF105" s="27"/>
      <c r="BG105" s="9" t="str">
        <f t="shared" si="76"/>
        <v>G</v>
      </c>
      <c r="BH105" s="9" t="str">
        <f t="shared" si="77"/>
        <v/>
      </c>
      <c r="BI105" s="9" t="str">
        <f t="shared" si="78"/>
        <v>ACTIVE</v>
      </c>
      <c r="BK105" s="6"/>
      <c r="BL105" s="6" t="s">
        <v>71</v>
      </c>
      <c r="BM105" s="6"/>
      <c r="BN105" s="14" t="s">
        <v>330</v>
      </c>
      <c r="BO105" s="27"/>
      <c r="BP105" s="26"/>
      <c r="BQ105" s="26" t="s">
        <v>73</v>
      </c>
      <c r="BR105" s="26"/>
      <c r="BS105" s="27"/>
      <c r="BT105" s="9" t="str">
        <f t="shared" si="79"/>
        <v>G</v>
      </c>
      <c r="BU105" s="9" t="str">
        <f t="shared" si="80"/>
        <v/>
      </c>
      <c r="BV105" s="9" t="str">
        <f t="shared" si="81"/>
        <v>ACTIVE</v>
      </c>
      <c r="BX105" s="6"/>
      <c r="BY105" s="6" t="s">
        <v>71</v>
      </c>
      <c r="BZ105" s="6"/>
      <c r="CA105" s="14" t="s">
        <v>330</v>
      </c>
      <c r="CB105" s="25" t="s">
        <v>73</v>
      </c>
      <c r="CC105" s="25"/>
      <c r="CD105" s="26" t="s">
        <v>73</v>
      </c>
      <c r="CE105" s="27"/>
      <c r="CF105" s="27"/>
      <c r="CG105" s="27"/>
      <c r="CH105" s="27" t="s">
        <v>73</v>
      </c>
      <c r="CI105" s="27" t="s">
        <v>73</v>
      </c>
      <c r="CJ105" s="9" t="str">
        <f t="shared" si="82"/>
        <v>G</v>
      </c>
      <c r="CK105" s="9" t="str">
        <f t="shared" si="83"/>
        <v/>
      </c>
      <c r="CL105" s="9" t="str">
        <f t="shared" si="84"/>
        <v>ACTIVE</v>
      </c>
      <c r="CN105" s="6"/>
      <c r="CO105" s="6" t="s">
        <v>71</v>
      </c>
      <c r="CP105" s="6"/>
      <c r="CQ105" s="14" t="s">
        <v>330</v>
      </c>
      <c r="CR105" s="25" t="s">
        <v>73</v>
      </c>
      <c r="CS105" s="25"/>
      <c r="CT105" s="26"/>
      <c r="CU105" s="27" t="s">
        <v>73</v>
      </c>
      <c r="CV105" s="27"/>
      <c r="CW105" s="27" t="s">
        <v>73</v>
      </c>
      <c r="CX105" s="9" t="str">
        <f t="shared" si="85"/>
        <v>G</v>
      </c>
      <c r="CY105" s="9" t="str">
        <f t="shared" si="86"/>
        <v/>
      </c>
      <c r="CZ105" s="9" t="str">
        <f t="shared" si="87"/>
        <v>ACTIVE</v>
      </c>
      <c r="DA105" s="1">
        <f t="shared" si="63"/>
        <v>24</v>
      </c>
      <c r="DB105" s="122" t="s">
        <v>604</v>
      </c>
      <c r="DC105" s="117" t="s">
        <v>332</v>
      </c>
    </row>
    <row r="106" spans="1:107" ht="16" x14ac:dyDescent="0.2">
      <c r="A106" s="6"/>
      <c r="B106" s="6"/>
      <c r="C106" s="6" t="s">
        <v>71</v>
      </c>
      <c r="D106" s="15" t="s">
        <v>333</v>
      </c>
      <c r="E106" s="19" t="s">
        <v>73</v>
      </c>
      <c r="F106" s="19" t="s">
        <v>73</v>
      </c>
      <c r="G106" s="20" t="s">
        <v>73</v>
      </c>
      <c r="H106" s="21" t="s">
        <v>73</v>
      </c>
      <c r="I106" s="21" t="s">
        <v>73</v>
      </c>
      <c r="J106" s="21" t="s">
        <v>73</v>
      </c>
      <c r="K106" s="21" t="s">
        <v>73</v>
      </c>
      <c r="L106" s="21" t="s">
        <v>73</v>
      </c>
      <c r="M106" s="21" t="s">
        <v>73</v>
      </c>
      <c r="N106" s="9" t="str">
        <f t="shared" si="71"/>
        <v/>
      </c>
      <c r="O106" s="98" t="str">
        <f t="shared" si="72"/>
        <v>A</v>
      </c>
      <c r="P106" s="9" t="str">
        <f t="shared" si="73"/>
        <v>ACTIVE</v>
      </c>
      <c r="Q106" s="104"/>
      <c r="R106" s="108"/>
      <c r="S106" s="100"/>
      <c r="T106" s="58" t="s">
        <v>71</v>
      </c>
      <c r="U106" s="15" t="s">
        <v>333</v>
      </c>
      <c r="V106" s="19" t="s">
        <v>73</v>
      </c>
      <c r="W106" s="21" t="s">
        <v>73</v>
      </c>
      <c r="X106" s="21" t="s">
        <v>73</v>
      </c>
      <c r="Y106" s="21" t="s">
        <v>73</v>
      </c>
      <c r="Z106" s="21" t="s">
        <v>73</v>
      </c>
      <c r="AA106" s="9" t="str">
        <f t="shared" si="74"/>
        <v/>
      </c>
      <c r="AB106" s="9" t="str">
        <f t="shared" si="75"/>
        <v>A</v>
      </c>
      <c r="AC106" s="9" t="str">
        <f t="shared" si="67"/>
        <v>ACTIVE</v>
      </c>
      <c r="AD106" s="36"/>
      <c r="AE106" s="6"/>
      <c r="AF106" s="6"/>
      <c r="AG106" s="58" t="s">
        <v>71</v>
      </c>
      <c r="AH106" s="45" t="s">
        <v>333</v>
      </c>
      <c r="AI106" s="19" t="s">
        <v>73</v>
      </c>
      <c r="AJ106" s="19" t="s">
        <v>73</v>
      </c>
      <c r="AK106" s="20" t="s">
        <v>73</v>
      </c>
      <c r="AL106" s="21" t="s">
        <v>73</v>
      </c>
      <c r="AM106" s="21" t="s">
        <v>73</v>
      </c>
      <c r="AN106" s="21" t="s">
        <v>73</v>
      </c>
      <c r="AO106" s="21" t="s">
        <v>73</v>
      </c>
      <c r="AP106" s="21" t="s">
        <v>73</v>
      </c>
      <c r="AQ106" s="21" t="s">
        <v>73</v>
      </c>
      <c r="AR106" s="9" t="str">
        <f t="shared" si="68"/>
        <v/>
      </c>
      <c r="AS106" s="9" t="str">
        <f t="shared" si="69"/>
        <v>A</v>
      </c>
      <c r="AT106" s="9" t="str">
        <f t="shared" si="70"/>
        <v>ACTIVE</v>
      </c>
      <c r="AV106" s="6"/>
      <c r="AW106" s="6"/>
      <c r="AX106" s="6" t="s">
        <v>71</v>
      </c>
      <c r="AY106" s="15" t="s">
        <v>333</v>
      </c>
      <c r="AZ106" s="19" t="s">
        <v>73</v>
      </c>
      <c r="BA106" s="19" t="s">
        <v>73</v>
      </c>
      <c r="BB106" s="20" t="s">
        <v>73</v>
      </c>
      <c r="BC106" s="21" t="s">
        <v>73</v>
      </c>
      <c r="BD106" s="21" t="s">
        <v>73</v>
      </c>
      <c r="BE106" s="21" t="s">
        <v>73</v>
      </c>
      <c r="BF106" s="21" t="s">
        <v>73</v>
      </c>
      <c r="BG106" s="9" t="str">
        <f t="shared" si="76"/>
        <v/>
      </c>
      <c r="BH106" s="9" t="str">
        <f t="shared" si="77"/>
        <v>A</v>
      </c>
      <c r="BI106" s="9" t="str">
        <f t="shared" si="78"/>
        <v>ACTIVE</v>
      </c>
      <c r="BK106" s="6"/>
      <c r="BL106" s="6"/>
      <c r="BM106" s="58" t="s">
        <v>71</v>
      </c>
      <c r="BN106" s="15" t="s">
        <v>333</v>
      </c>
      <c r="BO106" s="64" t="s">
        <v>73</v>
      </c>
      <c r="BP106" s="19" t="s">
        <v>73</v>
      </c>
      <c r="BQ106" s="20" t="s">
        <v>73</v>
      </c>
      <c r="BR106" s="21" t="s">
        <v>73</v>
      </c>
      <c r="BS106" s="21" t="s">
        <v>73</v>
      </c>
      <c r="BT106" s="9" t="str">
        <f t="shared" si="79"/>
        <v/>
      </c>
      <c r="BU106" s="9" t="str">
        <f t="shared" si="80"/>
        <v>A</v>
      </c>
      <c r="BV106" s="9" t="str">
        <f t="shared" si="81"/>
        <v>ACTIVE</v>
      </c>
      <c r="BX106" s="6"/>
      <c r="BY106" s="6"/>
      <c r="BZ106" s="6" t="s">
        <v>71</v>
      </c>
      <c r="CA106" s="15" t="s">
        <v>333</v>
      </c>
      <c r="CB106" s="19" t="s">
        <v>73</v>
      </c>
      <c r="CC106" s="19" t="s">
        <v>73</v>
      </c>
      <c r="CD106" s="20" t="s">
        <v>73</v>
      </c>
      <c r="CE106" s="21" t="s">
        <v>73</v>
      </c>
      <c r="CF106" s="21" t="s">
        <v>73</v>
      </c>
      <c r="CG106" s="21" t="s">
        <v>73</v>
      </c>
      <c r="CH106" s="21" t="s">
        <v>73</v>
      </c>
      <c r="CI106" s="21" t="s">
        <v>73</v>
      </c>
      <c r="CJ106" s="9" t="str">
        <f t="shared" si="82"/>
        <v/>
      </c>
      <c r="CK106" s="9" t="str">
        <f t="shared" si="83"/>
        <v>A</v>
      </c>
      <c r="CL106" s="9" t="str">
        <f t="shared" si="84"/>
        <v>ACTIVE</v>
      </c>
      <c r="CN106" s="6"/>
      <c r="CO106" s="6"/>
      <c r="CP106" s="6" t="s">
        <v>71</v>
      </c>
      <c r="CQ106" s="15" t="s">
        <v>333</v>
      </c>
      <c r="CR106" s="19" t="s">
        <v>73</v>
      </c>
      <c r="CS106" s="19" t="s">
        <v>73</v>
      </c>
      <c r="CT106" s="20" t="s">
        <v>73</v>
      </c>
      <c r="CU106" s="21" t="s">
        <v>73</v>
      </c>
      <c r="CV106" s="21" t="s">
        <v>73</v>
      </c>
      <c r="CW106" s="21" t="s">
        <v>73</v>
      </c>
      <c r="CX106" s="9" t="str">
        <f t="shared" si="85"/>
        <v/>
      </c>
      <c r="CY106" s="9" t="str">
        <f t="shared" si="86"/>
        <v>A</v>
      </c>
      <c r="CZ106" s="9" t="str">
        <f t="shared" si="87"/>
        <v>ACTIVE</v>
      </c>
      <c r="DA106" s="1">
        <f t="shared" si="63"/>
        <v>49</v>
      </c>
      <c r="DB106" s="122" t="s">
        <v>599</v>
      </c>
      <c r="DC106" s="117" t="s">
        <v>335</v>
      </c>
    </row>
    <row r="107" spans="1:107" ht="16" x14ac:dyDescent="0.2">
      <c r="A107" s="6" t="s">
        <v>71</v>
      </c>
      <c r="B107" s="6"/>
      <c r="C107" s="6"/>
      <c r="D107" s="40" t="s">
        <v>336</v>
      </c>
      <c r="E107" s="25"/>
      <c r="F107" s="25"/>
      <c r="G107" s="26"/>
      <c r="H107" s="27"/>
      <c r="I107" s="28"/>
      <c r="J107" s="27"/>
      <c r="K107" s="28"/>
      <c r="L107" s="27"/>
      <c r="M107" s="28"/>
      <c r="N107" s="9" t="str">
        <f t="shared" si="71"/>
        <v/>
      </c>
      <c r="O107" s="98" t="str">
        <f t="shared" si="72"/>
        <v/>
      </c>
      <c r="P107" s="9" t="str">
        <f t="shared" si="73"/>
        <v/>
      </c>
      <c r="Q107" s="104"/>
      <c r="R107" s="108" t="s">
        <v>71</v>
      </c>
      <c r="S107" s="105"/>
      <c r="T107" s="60"/>
      <c r="U107" s="40" t="s">
        <v>336</v>
      </c>
      <c r="V107" s="25"/>
      <c r="W107" s="28"/>
      <c r="X107" s="27"/>
      <c r="Y107" s="27"/>
      <c r="Z107" s="27"/>
      <c r="AA107" s="9" t="str">
        <f t="shared" si="74"/>
        <v/>
      </c>
      <c r="AB107" s="9" t="str">
        <f t="shared" si="75"/>
        <v/>
      </c>
      <c r="AC107" s="9" t="str">
        <f t="shared" si="67"/>
        <v/>
      </c>
      <c r="AD107" s="36"/>
      <c r="AE107" s="6" t="s">
        <v>71</v>
      </c>
      <c r="AF107" s="13"/>
      <c r="AG107" s="60"/>
      <c r="AH107" s="40" t="s">
        <v>336</v>
      </c>
      <c r="AI107" s="25"/>
      <c r="AJ107" s="25"/>
      <c r="AK107" s="26"/>
      <c r="AL107" s="27"/>
      <c r="AM107" s="28"/>
      <c r="AN107" s="27"/>
      <c r="AO107" s="28"/>
      <c r="AP107" s="27"/>
      <c r="AQ107" s="28"/>
      <c r="AR107" s="9" t="str">
        <f t="shared" si="68"/>
        <v/>
      </c>
      <c r="AS107" s="9" t="str">
        <f t="shared" si="69"/>
        <v/>
      </c>
      <c r="AT107" s="9" t="str">
        <f t="shared" si="70"/>
        <v/>
      </c>
      <c r="AV107" s="6" t="s">
        <v>71</v>
      </c>
      <c r="AW107" s="6"/>
      <c r="AX107" s="6"/>
      <c r="AY107" s="40" t="s">
        <v>336</v>
      </c>
      <c r="AZ107" s="25"/>
      <c r="BA107" s="25"/>
      <c r="BB107" s="26"/>
      <c r="BC107" s="27"/>
      <c r="BD107" s="28"/>
      <c r="BE107" s="27"/>
      <c r="BF107" s="28"/>
      <c r="BG107" s="9" t="str">
        <f t="shared" si="76"/>
        <v/>
      </c>
      <c r="BH107" s="9" t="str">
        <f t="shared" si="77"/>
        <v/>
      </c>
      <c r="BI107" s="9" t="str">
        <f t="shared" si="78"/>
        <v/>
      </c>
      <c r="BK107" s="6" t="s">
        <v>71</v>
      </c>
      <c r="BL107" s="13"/>
      <c r="BM107" s="60"/>
      <c r="BN107" s="14" t="s">
        <v>336</v>
      </c>
      <c r="BO107" s="25" t="s">
        <v>73</v>
      </c>
      <c r="BP107" s="25" t="s">
        <v>73</v>
      </c>
      <c r="BQ107" s="26" t="s">
        <v>73</v>
      </c>
      <c r="BR107" s="27" t="s">
        <v>73</v>
      </c>
      <c r="BS107" s="27"/>
      <c r="BT107" s="9" t="str">
        <f t="shared" si="79"/>
        <v>G</v>
      </c>
      <c r="BU107" s="9" t="str">
        <f t="shared" si="80"/>
        <v/>
      </c>
      <c r="BV107" s="9" t="str">
        <f t="shared" si="81"/>
        <v>ACTIVE</v>
      </c>
      <c r="BX107" s="6" t="s">
        <v>71</v>
      </c>
      <c r="BY107" s="13"/>
      <c r="BZ107" s="60"/>
      <c r="CA107" s="40" t="s">
        <v>336</v>
      </c>
      <c r="CB107" s="25"/>
      <c r="CC107" s="25"/>
      <c r="CD107" s="26"/>
      <c r="CE107" s="27"/>
      <c r="CF107" s="28"/>
      <c r="CG107" s="27"/>
      <c r="CH107" s="28"/>
      <c r="CI107" s="27"/>
      <c r="CJ107" s="9" t="str">
        <f t="shared" si="82"/>
        <v/>
      </c>
      <c r="CK107" s="9" t="str">
        <f t="shared" si="83"/>
        <v/>
      </c>
      <c r="CL107" s="9" t="str">
        <f t="shared" si="84"/>
        <v/>
      </c>
      <c r="CN107" s="6" t="s">
        <v>71</v>
      </c>
      <c r="CO107" s="13"/>
      <c r="CP107" s="60"/>
      <c r="CQ107" s="40" t="s">
        <v>336</v>
      </c>
      <c r="CR107" s="25"/>
      <c r="CS107" s="25"/>
      <c r="CT107" s="26"/>
      <c r="CU107" s="27"/>
      <c r="CV107" s="28"/>
      <c r="CW107" s="27"/>
      <c r="CX107" s="9" t="str">
        <f t="shared" si="85"/>
        <v/>
      </c>
      <c r="CY107" s="9" t="str">
        <f t="shared" si="86"/>
        <v/>
      </c>
      <c r="CZ107" s="9" t="str">
        <f t="shared" si="87"/>
        <v/>
      </c>
      <c r="DA107" s="1">
        <f t="shared" si="63"/>
        <v>4</v>
      </c>
      <c r="DB107" s="122" t="s">
        <v>593</v>
      </c>
      <c r="DC107" s="117" t="s">
        <v>338</v>
      </c>
    </row>
    <row r="108" spans="1:107" ht="16" x14ac:dyDescent="0.2">
      <c r="A108" s="12"/>
      <c r="B108" s="12" t="s">
        <v>71</v>
      </c>
      <c r="C108" s="12" t="s">
        <v>71</v>
      </c>
      <c r="D108" s="38" t="s">
        <v>339</v>
      </c>
      <c r="E108" s="19"/>
      <c r="F108" s="19"/>
      <c r="G108" s="20"/>
      <c r="H108" s="21"/>
      <c r="I108" s="23"/>
      <c r="J108" s="21"/>
      <c r="K108" s="23"/>
      <c r="L108" s="21"/>
      <c r="M108" s="23"/>
      <c r="N108" s="9"/>
      <c r="O108" s="98"/>
      <c r="P108" s="9"/>
      <c r="Q108" s="104"/>
      <c r="R108" s="12"/>
      <c r="S108" s="12" t="s">
        <v>71</v>
      </c>
      <c r="T108" s="12" t="s">
        <v>71</v>
      </c>
      <c r="U108" s="38" t="s">
        <v>339</v>
      </c>
      <c r="V108" s="19"/>
      <c r="W108" s="23"/>
      <c r="X108" s="21"/>
      <c r="Y108" s="21"/>
      <c r="Z108" s="21"/>
      <c r="AA108" s="9"/>
      <c r="AB108" s="9"/>
      <c r="AC108" s="115" t="str">
        <f t="shared" si="67"/>
        <v/>
      </c>
      <c r="AD108" s="36"/>
      <c r="AE108" s="12"/>
      <c r="AF108" s="12" t="s">
        <v>71</v>
      </c>
      <c r="AG108" s="12" t="s">
        <v>71</v>
      </c>
      <c r="AH108" s="15" t="s">
        <v>339</v>
      </c>
      <c r="AI108" s="19"/>
      <c r="AJ108" s="19"/>
      <c r="AK108" s="20" t="s">
        <v>73</v>
      </c>
      <c r="AL108" s="21"/>
      <c r="AM108" s="23"/>
      <c r="AN108" s="21"/>
      <c r="AO108" s="23"/>
      <c r="AP108" s="21"/>
      <c r="AQ108" s="23"/>
      <c r="AR108" s="9" t="str">
        <f t="shared" si="68"/>
        <v>G</v>
      </c>
      <c r="AS108" s="9" t="str">
        <f t="shared" si="69"/>
        <v/>
      </c>
      <c r="AT108" s="9" t="str">
        <f t="shared" si="70"/>
        <v>ACTIVE</v>
      </c>
      <c r="AV108" s="12"/>
      <c r="AW108" s="12" t="s">
        <v>71</v>
      </c>
      <c r="AX108" s="12" t="s">
        <v>71</v>
      </c>
      <c r="AY108" s="38" t="s">
        <v>339</v>
      </c>
      <c r="AZ108" s="19"/>
      <c r="BA108" s="19"/>
      <c r="BB108" s="20"/>
      <c r="BC108" s="21"/>
      <c r="BD108" s="23"/>
      <c r="BE108" s="21"/>
      <c r="BF108" s="23"/>
      <c r="BG108" s="9"/>
      <c r="BH108" s="9"/>
      <c r="BI108" s="9"/>
      <c r="BK108" s="12"/>
      <c r="BL108" s="12" t="s">
        <v>71</v>
      </c>
      <c r="BM108" s="12" t="s">
        <v>71</v>
      </c>
      <c r="BN108" s="38" t="s">
        <v>339</v>
      </c>
      <c r="BO108" s="19"/>
      <c r="BP108" s="19"/>
      <c r="BQ108" s="20"/>
      <c r="BR108" s="21"/>
      <c r="BS108" s="21"/>
      <c r="BT108" s="9"/>
      <c r="BU108" s="9"/>
      <c r="BV108" s="9"/>
      <c r="BX108" s="12"/>
      <c r="BY108" s="12" t="s">
        <v>71</v>
      </c>
      <c r="BZ108" s="12" t="s">
        <v>71</v>
      </c>
      <c r="CA108" s="38" t="s">
        <v>339</v>
      </c>
      <c r="CB108" s="19"/>
      <c r="CC108" s="19"/>
      <c r="CD108" s="20"/>
      <c r="CE108" s="21"/>
      <c r="CF108" s="23"/>
      <c r="CG108" s="21"/>
      <c r="CH108" s="23"/>
      <c r="CI108" s="21"/>
      <c r="CJ108" s="9"/>
      <c r="CK108" s="9"/>
      <c r="CL108" s="9"/>
      <c r="CN108" s="12"/>
      <c r="CO108" s="12" t="s">
        <v>71</v>
      </c>
      <c r="CP108" s="12" t="s">
        <v>71</v>
      </c>
      <c r="CQ108" s="38" t="s">
        <v>339</v>
      </c>
      <c r="CR108" s="19"/>
      <c r="CS108" s="19"/>
      <c r="CT108" s="20"/>
      <c r="CU108" s="21"/>
      <c r="CV108" s="23"/>
      <c r="CW108" s="21"/>
      <c r="CX108" s="9"/>
      <c r="CY108" s="9"/>
      <c r="CZ108" s="9"/>
      <c r="DA108" s="1">
        <f t="shared" si="63"/>
        <v>1</v>
      </c>
      <c r="DB108" s="122" t="s">
        <v>620</v>
      </c>
      <c r="DC108" s="117" t="s">
        <v>341</v>
      </c>
    </row>
    <row r="109" spans="1:107" ht="16" x14ac:dyDescent="0.2">
      <c r="A109" s="12"/>
      <c r="B109" s="12" t="s">
        <v>71</v>
      </c>
      <c r="C109" s="12"/>
      <c r="D109" s="38" t="s">
        <v>339</v>
      </c>
      <c r="E109" s="19"/>
      <c r="F109" s="19"/>
      <c r="G109" s="20"/>
      <c r="H109" s="21"/>
      <c r="I109" s="23"/>
      <c r="J109" s="21"/>
      <c r="K109" s="23"/>
      <c r="L109" s="21"/>
      <c r="M109" s="23"/>
      <c r="N109" s="9" t="str">
        <f t="shared" si="71"/>
        <v/>
      </c>
      <c r="O109" s="98" t="str">
        <f t="shared" si="72"/>
        <v/>
      </c>
      <c r="P109" s="9" t="str">
        <f t="shared" si="73"/>
        <v/>
      </c>
      <c r="Q109" s="104"/>
      <c r="R109" s="12"/>
      <c r="S109" s="12" t="s">
        <v>71</v>
      </c>
      <c r="T109" s="114"/>
      <c r="U109" s="38" t="s">
        <v>339</v>
      </c>
      <c r="V109" s="19"/>
      <c r="W109" s="23"/>
      <c r="X109" s="21"/>
      <c r="Y109" s="21"/>
      <c r="Z109" s="21"/>
      <c r="AA109" s="9" t="str">
        <f t="shared" si="74"/>
        <v/>
      </c>
      <c r="AB109" s="9" t="str">
        <f t="shared" si="75"/>
        <v/>
      </c>
      <c r="AC109" s="9" t="str">
        <f t="shared" si="67"/>
        <v/>
      </c>
      <c r="AD109" s="36"/>
      <c r="AE109" s="12"/>
      <c r="AF109" s="12" t="s">
        <v>71</v>
      </c>
      <c r="AG109" s="114"/>
      <c r="AH109" s="38" t="s">
        <v>339</v>
      </c>
      <c r="AI109" s="19"/>
      <c r="AJ109" s="19"/>
      <c r="AK109" s="15"/>
      <c r="AL109" s="21"/>
      <c r="AM109" s="23"/>
      <c r="AN109" s="21"/>
      <c r="AO109" s="23"/>
      <c r="AP109" s="21"/>
      <c r="AQ109" s="23"/>
      <c r="AR109" s="9" t="str">
        <f t="shared" si="68"/>
        <v/>
      </c>
      <c r="AS109" s="9" t="str">
        <f>IF(AND(AI109="",AJ109="",AK108="",AL109="",AM109="",AN109="",AO109="",AP109="",AQ109=""),"A","")</f>
        <v/>
      </c>
      <c r="AT109" s="9" t="str">
        <f t="shared" si="70"/>
        <v/>
      </c>
      <c r="AV109" s="12"/>
      <c r="AW109" s="12" t="s">
        <v>71</v>
      </c>
      <c r="AX109" s="12"/>
      <c r="AY109" s="38" t="s">
        <v>339</v>
      </c>
      <c r="AZ109" s="19"/>
      <c r="BA109" s="19"/>
      <c r="BB109" s="20"/>
      <c r="BC109" s="21"/>
      <c r="BD109" s="23"/>
      <c r="BE109" s="21"/>
      <c r="BF109" s="23"/>
      <c r="BG109" s="9" t="str">
        <f t="shared" si="76"/>
        <v/>
      </c>
      <c r="BH109" s="9" t="str">
        <f t="shared" si="77"/>
        <v/>
      </c>
      <c r="BI109" s="9" t="str">
        <f t="shared" si="78"/>
        <v/>
      </c>
      <c r="BK109" s="12"/>
      <c r="BL109" s="12" t="s">
        <v>71</v>
      </c>
      <c r="BM109" s="114"/>
      <c r="BN109" s="38" t="s">
        <v>339</v>
      </c>
      <c r="BO109" s="19"/>
      <c r="BP109" s="19"/>
      <c r="BQ109" s="20"/>
      <c r="BR109" s="21"/>
      <c r="BS109" s="23"/>
      <c r="BT109" s="9" t="str">
        <f t="shared" si="79"/>
        <v/>
      </c>
      <c r="BU109" s="9" t="str">
        <f t="shared" si="80"/>
        <v/>
      </c>
      <c r="BV109" s="9" t="str">
        <f t="shared" si="81"/>
        <v/>
      </c>
      <c r="BX109" s="12"/>
      <c r="BY109" s="12" t="s">
        <v>71</v>
      </c>
      <c r="BZ109" s="12"/>
      <c r="CA109" s="15" t="s">
        <v>339</v>
      </c>
      <c r="CB109" s="19" t="s">
        <v>73</v>
      </c>
      <c r="CC109" s="19"/>
      <c r="CD109" s="20" t="s">
        <v>73</v>
      </c>
      <c r="CE109" s="21"/>
      <c r="CF109" s="23" t="s">
        <v>73</v>
      </c>
      <c r="CG109" s="21" t="s">
        <v>73</v>
      </c>
      <c r="CH109" s="23" t="s">
        <v>73</v>
      </c>
      <c r="CI109" s="21" t="s">
        <v>73</v>
      </c>
      <c r="CJ109" s="9" t="str">
        <f t="shared" si="82"/>
        <v>G</v>
      </c>
      <c r="CK109" s="9" t="str">
        <f t="shared" si="83"/>
        <v/>
      </c>
      <c r="CL109" s="9" t="str">
        <f t="shared" si="84"/>
        <v>ACTIVE</v>
      </c>
      <c r="CN109" s="12"/>
      <c r="CO109" s="12" t="s">
        <v>71</v>
      </c>
      <c r="CP109" s="12"/>
      <c r="CQ109" s="38" t="s">
        <v>339</v>
      </c>
      <c r="CR109" s="19"/>
      <c r="CS109" s="19"/>
      <c r="CT109" s="20"/>
      <c r="CU109" s="21"/>
      <c r="CV109" s="23"/>
      <c r="CW109" s="21"/>
      <c r="CX109" s="9" t="str">
        <f t="shared" si="85"/>
        <v/>
      </c>
      <c r="CY109" s="9" t="str">
        <f t="shared" si="86"/>
        <v/>
      </c>
      <c r="CZ109" s="9" t="str">
        <f t="shared" si="87"/>
        <v/>
      </c>
      <c r="DA109" s="1">
        <f t="shared" si="63"/>
        <v>6</v>
      </c>
      <c r="DB109" s="122" t="s">
        <v>620</v>
      </c>
      <c r="DC109" s="117" t="s">
        <v>341</v>
      </c>
    </row>
    <row r="110" spans="1:107" ht="16" x14ac:dyDescent="0.2">
      <c r="A110" s="6"/>
      <c r="B110" s="6" t="s">
        <v>71</v>
      </c>
      <c r="C110" s="6"/>
      <c r="D110" s="61" t="s">
        <v>342</v>
      </c>
      <c r="E110" s="80"/>
      <c r="F110" s="80"/>
      <c r="G110" s="87"/>
      <c r="H110" s="88"/>
      <c r="I110" s="89"/>
      <c r="J110" s="88"/>
      <c r="K110" s="89"/>
      <c r="L110" s="88"/>
      <c r="M110" s="89"/>
      <c r="N110" s="9" t="str">
        <f t="shared" si="71"/>
        <v/>
      </c>
      <c r="O110" s="98" t="str">
        <f t="shared" si="72"/>
        <v/>
      </c>
      <c r="P110" s="9" t="str">
        <f t="shared" si="73"/>
        <v/>
      </c>
      <c r="Q110" s="104"/>
      <c r="R110" s="108"/>
      <c r="S110" s="100" t="s">
        <v>71</v>
      </c>
      <c r="T110" s="6"/>
      <c r="U110" s="61" t="s">
        <v>342</v>
      </c>
      <c r="V110" s="80"/>
      <c r="W110" s="89"/>
      <c r="X110" s="88"/>
      <c r="Y110" s="88"/>
      <c r="Z110" s="88"/>
      <c r="AA110" s="9" t="str">
        <f t="shared" si="74"/>
        <v/>
      </c>
      <c r="AB110" s="9" t="str">
        <f t="shared" si="75"/>
        <v/>
      </c>
      <c r="AC110" s="9" t="str">
        <f t="shared" si="67"/>
        <v/>
      </c>
      <c r="AD110" s="36"/>
      <c r="AE110" s="6"/>
      <c r="AF110" s="6" t="s">
        <v>71</v>
      </c>
      <c r="AG110" s="6"/>
      <c r="AH110" s="61" t="s">
        <v>342</v>
      </c>
      <c r="AI110" s="80"/>
      <c r="AJ110" s="80"/>
      <c r="AK110" s="87"/>
      <c r="AL110" s="88"/>
      <c r="AM110" s="89"/>
      <c r="AN110" s="88"/>
      <c r="AO110" s="89"/>
      <c r="AP110" s="88"/>
      <c r="AQ110" s="89"/>
      <c r="AR110" s="9" t="str">
        <f t="shared" si="68"/>
        <v/>
      </c>
      <c r="AS110" s="9" t="str">
        <f t="shared" ref="AS110:AS141" si="88">IF(AND(AI110="",AJ110="",AK110="",AL110="",AM110="",AN110="",AO110="",AP110="",AQ110=""),"A","")</f>
        <v/>
      </c>
      <c r="AT110" s="9" t="str">
        <f t="shared" si="70"/>
        <v/>
      </c>
      <c r="AV110" s="6"/>
      <c r="AW110" s="6" t="s">
        <v>71</v>
      </c>
      <c r="AX110" s="6"/>
      <c r="AY110" s="46" t="s">
        <v>342</v>
      </c>
      <c r="AZ110" s="80"/>
      <c r="BA110" s="80"/>
      <c r="BB110" s="87"/>
      <c r="BC110" s="88"/>
      <c r="BD110" s="26" t="s">
        <v>73</v>
      </c>
      <c r="BE110" s="88"/>
      <c r="BF110" s="89"/>
      <c r="BG110" s="9" t="str">
        <f t="shared" si="76"/>
        <v>G</v>
      </c>
      <c r="BH110" s="9" t="str">
        <f t="shared" si="77"/>
        <v/>
      </c>
      <c r="BI110" s="9" t="str">
        <f t="shared" si="78"/>
        <v>ACTIVE</v>
      </c>
      <c r="BK110" s="6"/>
      <c r="BL110" s="6" t="s">
        <v>71</v>
      </c>
      <c r="BM110" s="6"/>
      <c r="BN110" s="61" t="s">
        <v>342</v>
      </c>
      <c r="BO110" s="80"/>
      <c r="BP110" s="80"/>
      <c r="BQ110" s="87"/>
      <c r="BR110" s="88"/>
      <c r="BS110" s="89"/>
      <c r="BT110" s="9" t="str">
        <f t="shared" si="79"/>
        <v/>
      </c>
      <c r="BU110" s="9" t="str">
        <f t="shared" si="80"/>
        <v/>
      </c>
      <c r="BV110" s="9" t="str">
        <f t="shared" si="81"/>
        <v/>
      </c>
      <c r="BX110" s="6"/>
      <c r="BY110" s="6" t="s">
        <v>71</v>
      </c>
      <c r="BZ110" s="6"/>
      <c r="CA110" s="61" t="s">
        <v>342</v>
      </c>
      <c r="CB110" s="80"/>
      <c r="CC110" s="80"/>
      <c r="CD110" s="87"/>
      <c r="CE110" s="88"/>
      <c r="CF110" s="89"/>
      <c r="CG110" s="88"/>
      <c r="CH110" s="89"/>
      <c r="CI110" s="88"/>
      <c r="CJ110" s="9" t="str">
        <f t="shared" si="82"/>
        <v/>
      </c>
      <c r="CK110" s="9" t="str">
        <f t="shared" si="83"/>
        <v/>
      </c>
      <c r="CL110" s="9" t="str">
        <f t="shared" si="84"/>
        <v/>
      </c>
      <c r="CN110" s="6"/>
      <c r="CO110" s="6" t="s">
        <v>71</v>
      </c>
      <c r="CP110" s="6"/>
      <c r="CQ110" s="61" t="s">
        <v>342</v>
      </c>
      <c r="CR110" s="80"/>
      <c r="CS110" s="80"/>
      <c r="CT110" s="87"/>
      <c r="CU110" s="88"/>
      <c r="CV110" s="89"/>
      <c r="CW110" s="88"/>
      <c r="CX110" s="9" t="str">
        <f t="shared" si="85"/>
        <v/>
      </c>
      <c r="CY110" s="9" t="str">
        <f t="shared" si="86"/>
        <v/>
      </c>
      <c r="CZ110" s="9" t="str">
        <f t="shared" si="87"/>
        <v/>
      </c>
      <c r="DA110" s="1">
        <f t="shared" si="63"/>
        <v>1</v>
      </c>
      <c r="DB110" s="122" t="s">
        <v>539</v>
      </c>
      <c r="DC110" s="118" t="s">
        <v>153</v>
      </c>
    </row>
    <row r="111" spans="1:107" ht="16" x14ac:dyDescent="0.2">
      <c r="A111" s="6"/>
      <c r="B111" s="6"/>
      <c r="C111" s="58" t="s">
        <v>71</v>
      </c>
      <c r="D111" s="38" t="s">
        <v>344</v>
      </c>
      <c r="E111" s="51"/>
      <c r="F111" s="51"/>
      <c r="G111" s="52"/>
      <c r="H111" s="53"/>
      <c r="I111" s="53"/>
      <c r="J111" s="53"/>
      <c r="K111" s="53"/>
      <c r="L111" s="53"/>
      <c r="M111" s="53"/>
      <c r="N111" s="9" t="str">
        <f t="shared" si="71"/>
        <v/>
      </c>
      <c r="O111" s="98" t="str">
        <f t="shared" si="72"/>
        <v/>
      </c>
      <c r="P111" s="9" t="str">
        <f t="shared" si="73"/>
        <v/>
      </c>
      <c r="Q111" s="104"/>
      <c r="R111" s="108"/>
      <c r="S111" s="100"/>
      <c r="T111" s="58" t="s">
        <v>71</v>
      </c>
      <c r="U111" s="38" t="s">
        <v>344</v>
      </c>
      <c r="V111" s="51"/>
      <c r="W111" s="53"/>
      <c r="X111" s="53"/>
      <c r="Y111" s="53"/>
      <c r="Z111" s="53"/>
      <c r="AA111" s="9" t="str">
        <f t="shared" si="74"/>
        <v/>
      </c>
      <c r="AB111" s="9" t="str">
        <f t="shared" si="75"/>
        <v/>
      </c>
      <c r="AC111" s="9" t="str">
        <f t="shared" si="67"/>
        <v/>
      </c>
      <c r="AD111" s="36"/>
      <c r="AE111" s="6"/>
      <c r="AF111" s="6"/>
      <c r="AG111" s="6" t="s">
        <v>71</v>
      </c>
      <c r="AH111" s="38" t="s">
        <v>344</v>
      </c>
      <c r="AI111" s="51"/>
      <c r="AJ111" s="51"/>
      <c r="AK111" s="52"/>
      <c r="AL111" s="53"/>
      <c r="AM111" s="53"/>
      <c r="AN111" s="53"/>
      <c r="AO111" s="53"/>
      <c r="AP111" s="53"/>
      <c r="AQ111" s="53"/>
      <c r="AR111" s="9" t="str">
        <f t="shared" si="68"/>
        <v/>
      </c>
      <c r="AS111" s="9" t="str">
        <f t="shared" si="88"/>
        <v/>
      </c>
      <c r="AT111" s="9" t="str">
        <f t="shared" si="70"/>
        <v/>
      </c>
      <c r="AV111" s="6"/>
      <c r="AW111" s="6"/>
      <c r="AX111" s="6" t="s">
        <v>71</v>
      </c>
      <c r="AY111" s="38" t="s">
        <v>344</v>
      </c>
      <c r="AZ111" s="51"/>
      <c r="BA111" s="51"/>
      <c r="BB111" s="52"/>
      <c r="BC111" s="53"/>
      <c r="BD111" s="53"/>
      <c r="BE111" s="53"/>
      <c r="BF111" s="53"/>
      <c r="BG111" s="9" t="str">
        <f t="shared" si="76"/>
        <v/>
      </c>
      <c r="BH111" s="9" t="str">
        <f t="shared" si="77"/>
        <v/>
      </c>
      <c r="BI111" s="9" t="str">
        <f t="shared" si="78"/>
        <v/>
      </c>
      <c r="BK111" s="6"/>
      <c r="BL111" s="6"/>
      <c r="BM111" s="6" t="s">
        <v>71</v>
      </c>
      <c r="BN111" s="38" t="s">
        <v>344</v>
      </c>
      <c r="BO111" s="51"/>
      <c r="BP111" s="51"/>
      <c r="BQ111" s="52"/>
      <c r="BR111" s="53"/>
      <c r="BS111" s="53"/>
      <c r="BT111" s="9" t="str">
        <f t="shared" si="79"/>
        <v/>
      </c>
      <c r="BU111" s="9" t="str">
        <f t="shared" si="80"/>
        <v/>
      </c>
      <c r="BV111" s="9" t="str">
        <f t="shared" si="81"/>
        <v/>
      </c>
      <c r="BX111" s="6"/>
      <c r="BY111" s="6"/>
      <c r="BZ111" s="6" t="s">
        <v>71</v>
      </c>
      <c r="CA111" s="38" t="s">
        <v>344</v>
      </c>
      <c r="CB111" s="51"/>
      <c r="CC111" s="51"/>
      <c r="CD111" s="52"/>
      <c r="CE111" s="53"/>
      <c r="CF111" s="53"/>
      <c r="CG111" s="53"/>
      <c r="CH111" s="53"/>
      <c r="CI111" s="53"/>
      <c r="CJ111" s="9" t="str">
        <f t="shared" si="82"/>
        <v/>
      </c>
      <c r="CK111" s="9" t="str">
        <f t="shared" si="83"/>
        <v/>
      </c>
      <c r="CL111" s="9" t="str">
        <f t="shared" si="84"/>
        <v/>
      </c>
      <c r="CN111" s="6"/>
      <c r="CO111" s="6"/>
      <c r="CP111" s="6" t="s">
        <v>71</v>
      </c>
      <c r="CQ111" s="15" t="s">
        <v>344</v>
      </c>
      <c r="CR111" s="51"/>
      <c r="CS111" s="51" t="s">
        <v>73</v>
      </c>
      <c r="CT111" s="52"/>
      <c r="CU111" s="53"/>
      <c r="CV111" s="53"/>
      <c r="CW111" s="53"/>
      <c r="CX111" s="9" t="str">
        <f t="shared" si="85"/>
        <v>G</v>
      </c>
      <c r="CY111" s="9" t="str">
        <f t="shared" si="86"/>
        <v/>
      </c>
      <c r="CZ111" s="9" t="str">
        <f t="shared" si="87"/>
        <v>ACTIVE</v>
      </c>
      <c r="DA111" s="1">
        <f t="shared" si="63"/>
        <v>1</v>
      </c>
      <c r="DB111" s="122" t="s">
        <v>626</v>
      </c>
      <c r="DC111" s="117" t="s">
        <v>346</v>
      </c>
    </row>
    <row r="112" spans="1:107" ht="16" x14ac:dyDescent="0.2">
      <c r="A112" s="12"/>
      <c r="B112" s="81"/>
      <c r="C112" s="82" t="s">
        <v>71</v>
      </c>
      <c r="D112" s="14" t="s">
        <v>347</v>
      </c>
      <c r="E112" s="78"/>
      <c r="F112" s="78"/>
      <c r="G112" s="27" t="s">
        <v>73</v>
      </c>
      <c r="H112" s="78"/>
      <c r="I112" s="78"/>
      <c r="J112" s="78"/>
      <c r="K112" s="78"/>
      <c r="L112" s="78"/>
      <c r="M112" s="78"/>
      <c r="N112" s="9" t="str">
        <f t="shared" si="71"/>
        <v>G</v>
      </c>
      <c r="O112" s="98" t="str">
        <f t="shared" si="72"/>
        <v/>
      </c>
      <c r="P112" s="9" t="str">
        <f t="shared" si="73"/>
        <v>ACTIVE</v>
      </c>
      <c r="Q112" s="104"/>
      <c r="R112" s="109"/>
      <c r="S112" s="106"/>
      <c r="T112" s="82" t="s">
        <v>71</v>
      </c>
      <c r="U112" s="14" t="s">
        <v>347</v>
      </c>
      <c r="V112" s="27" t="s">
        <v>73</v>
      </c>
      <c r="W112" s="27" t="s">
        <v>73</v>
      </c>
      <c r="X112" s="27" t="s">
        <v>73</v>
      </c>
      <c r="Y112" s="27" t="s">
        <v>73</v>
      </c>
      <c r="Z112" s="27" t="s">
        <v>73</v>
      </c>
      <c r="AA112" s="9" t="str">
        <f t="shared" si="74"/>
        <v/>
      </c>
      <c r="AB112" s="9" t="str">
        <f t="shared" si="75"/>
        <v>A</v>
      </c>
      <c r="AC112" s="9" t="str">
        <f t="shared" si="67"/>
        <v>ACTIVE</v>
      </c>
      <c r="AD112"/>
      <c r="AE112" s="12"/>
      <c r="AF112" s="12"/>
      <c r="AG112" s="77" t="s">
        <v>71</v>
      </c>
      <c r="AH112" s="14" t="s">
        <v>347</v>
      </c>
      <c r="AI112" s="78"/>
      <c r="AJ112" s="27" t="s">
        <v>73</v>
      </c>
      <c r="AK112" s="27" t="s">
        <v>73</v>
      </c>
      <c r="AL112" s="78"/>
      <c r="AM112" s="78"/>
      <c r="AN112" s="78"/>
      <c r="AO112" s="78"/>
      <c r="AP112" s="78"/>
      <c r="AQ112" s="78"/>
      <c r="AR112" s="9" t="str">
        <f t="shared" si="68"/>
        <v>G</v>
      </c>
      <c r="AS112" s="9" t="str">
        <f t="shared" si="88"/>
        <v/>
      </c>
      <c r="AT112" s="9" t="str">
        <f t="shared" si="70"/>
        <v>ACTIVE</v>
      </c>
      <c r="AU112"/>
      <c r="AV112" s="12"/>
      <c r="AW112" s="12"/>
      <c r="AX112" s="12" t="s">
        <v>71</v>
      </c>
      <c r="AY112" s="76" t="s">
        <v>347</v>
      </c>
      <c r="AZ112" s="79"/>
      <c r="BA112" s="79"/>
      <c r="BB112" s="79"/>
      <c r="BC112" s="79"/>
      <c r="BD112" s="79"/>
      <c r="BE112" s="79"/>
      <c r="BF112" s="79"/>
      <c r="BG112" s="9" t="str">
        <f t="shared" si="76"/>
        <v/>
      </c>
      <c r="BH112" s="9" t="str">
        <f t="shared" si="77"/>
        <v/>
      </c>
      <c r="BI112" s="9" t="str">
        <f t="shared" si="78"/>
        <v/>
      </c>
      <c r="BJ112"/>
      <c r="BK112" s="12"/>
      <c r="BL112" s="12"/>
      <c r="BM112" s="12" t="s">
        <v>71</v>
      </c>
      <c r="BN112" s="76" t="s">
        <v>347</v>
      </c>
      <c r="BO112" s="79"/>
      <c r="BP112" s="79"/>
      <c r="BQ112" s="79"/>
      <c r="BR112" s="79"/>
      <c r="BS112" s="79"/>
      <c r="BT112" s="9" t="str">
        <f t="shared" si="79"/>
        <v/>
      </c>
      <c r="BU112" s="9" t="str">
        <f t="shared" si="80"/>
        <v/>
      </c>
      <c r="BV112" s="9" t="str">
        <f t="shared" si="81"/>
        <v/>
      </c>
      <c r="BW112"/>
      <c r="BX112" s="12"/>
      <c r="BY112" s="12"/>
      <c r="BZ112" s="77" t="s">
        <v>71</v>
      </c>
      <c r="CA112" s="14" t="s">
        <v>347</v>
      </c>
      <c r="CB112" s="78"/>
      <c r="CC112" s="78"/>
      <c r="CD112" s="78"/>
      <c r="CE112" s="78"/>
      <c r="CF112" s="27" t="s">
        <v>73</v>
      </c>
      <c r="CG112" s="78"/>
      <c r="CH112" s="27" t="s">
        <v>73</v>
      </c>
      <c r="CI112" s="27" t="s">
        <v>73</v>
      </c>
      <c r="CJ112" s="9" t="str">
        <f t="shared" si="82"/>
        <v>G</v>
      </c>
      <c r="CK112" s="9" t="str">
        <f t="shared" si="83"/>
        <v/>
      </c>
      <c r="CL112" s="9" t="str">
        <f t="shared" si="84"/>
        <v>ACTIVE</v>
      </c>
      <c r="CM112"/>
      <c r="CN112" s="12"/>
      <c r="CO112" s="12"/>
      <c r="CP112" s="77" t="s">
        <v>71</v>
      </c>
      <c r="CQ112" s="14" t="s">
        <v>347</v>
      </c>
      <c r="CR112" s="27" t="s">
        <v>73</v>
      </c>
      <c r="CS112" s="78"/>
      <c r="CT112" s="78"/>
      <c r="CU112" s="78"/>
      <c r="CV112" s="27" t="s">
        <v>73</v>
      </c>
      <c r="CW112" s="27" t="s">
        <v>73</v>
      </c>
      <c r="CX112" s="9" t="str">
        <f t="shared" si="85"/>
        <v>G</v>
      </c>
      <c r="CY112" s="9" t="str">
        <f t="shared" si="86"/>
        <v/>
      </c>
      <c r="CZ112" s="9" t="str">
        <f t="shared" si="87"/>
        <v>ACTIVE</v>
      </c>
      <c r="DA112" s="1">
        <f t="shared" si="63"/>
        <v>14</v>
      </c>
      <c r="DB112" s="122" t="s">
        <v>623</v>
      </c>
      <c r="DC112" s="117" t="s">
        <v>349</v>
      </c>
    </row>
    <row r="113" spans="1:107" ht="16" x14ac:dyDescent="0.2">
      <c r="A113" s="6"/>
      <c r="B113" s="6"/>
      <c r="C113" s="59" t="s">
        <v>71</v>
      </c>
      <c r="D113" s="45" t="s">
        <v>350</v>
      </c>
      <c r="E113" s="64" t="s">
        <v>73</v>
      </c>
      <c r="F113" s="64" t="s">
        <v>73</v>
      </c>
      <c r="G113" s="65" t="s">
        <v>73</v>
      </c>
      <c r="H113" s="66" t="s">
        <v>73</v>
      </c>
      <c r="I113" s="66" t="s">
        <v>73</v>
      </c>
      <c r="J113" s="66" t="s">
        <v>73</v>
      </c>
      <c r="K113" s="66" t="s">
        <v>73</v>
      </c>
      <c r="L113" s="66" t="s">
        <v>73</v>
      </c>
      <c r="M113" s="66" t="s">
        <v>73</v>
      </c>
      <c r="N113" s="9" t="str">
        <f t="shared" si="71"/>
        <v/>
      </c>
      <c r="O113" s="98" t="str">
        <f t="shared" si="72"/>
        <v>A</v>
      </c>
      <c r="P113" s="9" t="str">
        <f t="shared" si="73"/>
        <v>ACTIVE</v>
      </c>
      <c r="Q113" s="104"/>
      <c r="R113" s="108"/>
      <c r="S113" s="100"/>
      <c r="T113" s="59" t="s">
        <v>71</v>
      </c>
      <c r="U113" s="45" t="s">
        <v>350</v>
      </c>
      <c r="V113" s="64" t="s">
        <v>73</v>
      </c>
      <c r="W113" s="64" t="s">
        <v>73</v>
      </c>
      <c r="X113" s="65" t="s">
        <v>73</v>
      </c>
      <c r="Y113" s="66" t="s">
        <v>73</v>
      </c>
      <c r="Z113" s="66" t="s">
        <v>73</v>
      </c>
      <c r="AA113" s="9" t="str">
        <f t="shared" si="74"/>
        <v/>
      </c>
      <c r="AB113" s="9" t="str">
        <f t="shared" si="75"/>
        <v>A</v>
      </c>
      <c r="AC113" s="9" t="str">
        <f t="shared" si="67"/>
        <v>ACTIVE</v>
      </c>
      <c r="AD113" s="36"/>
      <c r="AE113" s="6"/>
      <c r="AF113" s="6"/>
      <c r="AG113" s="6" t="s">
        <v>71</v>
      </c>
      <c r="AH113" s="45" t="s">
        <v>350</v>
      </c>
      <c r="AI113" s="64" t="s">
        <v>73</v>
      </c>
      <c r="AJ113" s="64" t="s">
        <v>73</v>
      </c>
      <c r="AK113" s="65" t="s">
        <v>73</v>
      </c>
      <c r="AL113" s="66" t="s">
        <v>73</v>
      </c>
      <c r="AM113" s="66" t="s">
        <v>73</v>
      </c>
      <c r="AN113" s="66" t="s">
        <v>73</v>
      </c>
      <c r="AO113" s="66" t="s">
        <v>73</v>
      </c>
      <c r="AP113" s="66" t="s">
        <v>73</v>
      </c>
      <c r="AQ113" s="66" t="s">
        <v>73</v>
      </c>
      <c r="AR113" s="9" t="str">
        <f t="shared" si="68"/>
        <v/>
      </c>
      <c r="AS113" s="9" t="str">
        <f t="shared" si="88"/>
        <v>A</v>
      </c>
      <c r="AT113" s="9" t="str">
        <f t="shared" si="70"/>
        <v>ACTIVE</v>
      </c>
      <c r="AV113" s="6"/>
      <c r="AW113" s="6"/>
      <c r="AX113" s="6" t="s">
        <v>71</v>
      </c>
      <c r="AY113" s="45" t="s">
        <v>350</v>
      </c>
      <c r="AZ113" s="64" t="s">
        <v>73</v>
      </c>
      <c r="BA113" s="64" t="s">
        <v>73</v>
      </c>
      <c r="BB113" s="65" t="s">
        <v>73</v>
      </c>
      <c r="BC113" s="66" t="s">
        <v>73</v>
      </c>
      <c r="BD113" s="66" t="s">
        <v>73</v>
      </c>
      <c r="BE113" s="66" t="s">
        <v>73</v>
      </c>
      <c r="BF113" s="66" t="s">
        <v>73</v>
      </c>
      <c r="BG113" s="9" t="str">
        <f t="shared" si="76"/>
        <v/>
      </c>
      <c r="BH113" s="9" t="str">
        <f t="shared" si="77"/>
        <v>A</v>
      </c>
      <c r="BI113" s="9" t="str">
        <f t="shared" si="78"/>
        <v>ACTIVE</v>
      </c>
      <c r="BK113" s="6"/>
      <c r="BL113" s="6"/>
      <c r="BM113" s="6" t="s">
        <v>71</v>
      </c>
      <c r="BN113" s="45" t="s">
        <v>350</v>
      </c>
      <c r="BO113" s="64" t="s">
        <v>73</v>
      </c>
      <c r="BP113" s="64" t="s">
        <v>73</v>
      </c>
      <c r="BQ113" s="65" t="s">
        <v>73</v>
      </c>
      <c r="BR113" s="66" t="s">
        <v>73</v>
      </c>
      <c r="BS113" s="66" t="s">
        <v>73</v>
      </c>
      <c r="BT113" s="9" t="str">
        <f t="shared" si="79"/>
        <v/>
      </c>
      <c r="BU113" s="9" t="str">
        <f t="shared" si="80"/>
        <v>A</v>
      </c>
      <c r="BV113" s="9" t="str">
        <f t="shared" si="81"/>
        <v>ACTIVE</v>
      </c>
      <c r="BX113" s="6"/>
      <c r="BY113" s="6"/>
      <c r="BZ113" s="6" t="s">
        <v>71</v>
      </c>
      <c r="CA113" s="45" t="s">
        <v>350</v>
      </c>
      <c r="CB113" s="64" t="s">
        <v>73</v>
      </c>
      <c r="CC113" s="64" t="s">
        <v>73</v>
      </c>
      <c r="CD113" s="65" t="s">
        <v>73</v>
      </c>
      <c r="CE113" s="66" t="s">
        <v>73</v>
      </c>
      <c r="CF113" s="66" t="s">
        <v>73</v>
      </c>
      <c r="CG113" s="66" t="s">
        <v>73</v>
      </c>
      <c r="CH113" s="66" t="s">
        <v>73</v>
      </c>
      <c r="CI113" s="66" t="s">
        <v>73</v>
      </c>
      <c r="CJ113" s="9" t="str">
        <f t="shared" si="82"/>
        <v/>
      </c>
      <c r="CK113" s="9" t="str">
        <f t="shared" si="83"/>
        <v>A</v>
      </c>
      <c r="CL113" s="9" t="str">
        <f t="shared" si="84"/>
        <v>ACTIVE</v>
      </c>
      <c r="CN113" s="6"/>
      <c r="CO113" s="6"/>
      <c r="CP113" s="6" t="s">
        <v>71</v>
      </c>
      <c r="CQ113" s="45" t="s">
        <v>350</v>
      </c>
      <c r="CR113" s="64" t="s">
        <v>73</v>
      </c>
      <c r="CS113" s="64" t="s">
        <v>73</v>
      </c>
      <c r="CT113" s="65" t="s">
        <v>73</v>
      </c>
      <c r="CU113" s="66" t="s">
        <v>73</v>
      </c>
      <c r="CV113" s="66" t="s">
        <v>73</v>
      </c>
      <c r="CW113" s="66" t="s">
        <v>73</v>
      </c>
      <c r="CX113" s="9" t="str">
        <f t="shared" si="85"/>
        <v/>
      </c>
      <c r="CY113" s="9" t="str">
        <f t="shared" si="86"/>
        <v>A</v>
      </c>
      <c r="CZ113" s="9" t="str">
        <f t="shared" si="87"/>
        <v>ACTIVE</v>
      </c>
      <c r="DA113" s="1">
        <f t="shared" si="63"/>
        <v>49</v>
      </c>
      <c r="DB113" s="122" t="s">
        <v>637</v>
      </c>
      <c r="DC113" s="117" t="s">
        <v>352</v>
      </c>
    </row>
    <row r="114" spans="1:107" ht="16" x14ac:dyDescent="0.2">
      <c r="A114" s="6"/>
      <c r="B114" s="6" t="s">
        <v>71</v>
      </c>
      <c r="C114" s="6"/>
      <c r="D114" s="14" t="s">
        <v>353</v>
      </c>
      <c r="E114" s="25"/>
      <c r="F114" s="25"/>
      <c r="G114" s="26"/>
      <c r="H114" s="27"/>
      <c r="I114" s="27" t="s">
        <v>73</v>
      </c>
      <c r="J114" s="27"/>
      <c r="K114" s="27" t="s">
        <v>73</v>
      </c>
      <c r="L114" s="27"/>
      <c r="M114" s="27"/>
      <c r="N114" s="9" t="str">
        <f t="shared" si="71"/>
        <v>G</v>
      </c>
      <c r="O114" s="98" t="str">
        <f t="shared" si="72"/>
        <v/>
      </c>
      <c r="P114" s="9" t="str">
        <f t="shared" si="73"/>
        <v>ACTIVE</v>
      </c>
      <c r="Q114" s="104"/>
      <c r="R114" s="108"/>
      <c r="S114" s="100" t="s">
        <v>71</v>
      </c>
      <c r="T114" s="6"/>
      <c r="U114" s="40" t="s">
        <v>353</v>
      </c>
      <c r="V114" s="25"/>
      <c r="W114" s="25"/>
      <c r="X114" s="26"/>
      <c r="Y114" s="27"/>
      <c r="Z114" s="27"/>
      <c r="AA114" s="9" t="str">
        <f t="shared" si="74"/>
        <v/>
      </c>
      <c r="AB114" s="9" t="str">
        <f t="shared" si="75"/>
        <v/>
      </c>
      <c r="AC114" s="9" t="str">
        <f t="shared" si="67"/>
        <v/>
      </c>
      <c r="AD114" s="36"/>
      <c r="AE114" s="6"/>
      <c r="AF114" s="6" t="s">
        <v>71</v>
      </c>
      <c r="AG114" s="6"/>
      <c r="AH114" s="40" t="s">
        <v>353</v>
      </c>
      <c r="AI114" s="25"/>
      <c r="AJ114" s="25"/>
      <c r="AK114" s="26"/>
      <c r="AL114" s="27"/>
      <c r="AM114" s="27"/>
      <c r="AN114" s="27"/>
      <c r="AO114" s="27"/>
      <c r="AP114" s="27"/>
      <c r="AQ114" s="27"/>
      <c r="AR114" s="9" t="str">
        <f t="shared" si="68"/>
        <v/>
      </c>
      <c r="AS114" s="9" t="str">
        <f t="shared" si="88"/>
        <v/>
      </c>
      <c r="AT114" s="9" t="str">
        <f t="shared" si="70"/>
        <v/>
      </c>
      <c r="AV114" s="6"/>
      <c r="AW114" s="6" t="s">
        <v>71</v>
      </c>
      <c r="AX114" s="6"/>
      <c r="AY114" s="40" t="s">
        <v>353</v>
      </c>
      <c r="AZ114" s="25"/>
      <c r="BA114" s="25"/>
      <c r="BB114" s="26"/>
      <c r="BC114" s="27"/>
      <c r="BD114" s="27"/>
      <c r="BE114" s="27"/>
      <c r="BF114" s="27"/>
      <c r="BG114" s="9" t="str">
        <f t="shared" si="76"/>
        <v/>
      </c>
      <c r="BH114" s="9" t="str">
        <f t="shared" si="77"/>
        <v/>
      </c>
      <c r="BI114" s="9" t="str">
        <f t="shared" si="78"/>
        <v/>
      </c>
      <c r="BK114" s="6"/>
      <c r="BL114" s="6" t="s">
        <v>71</v>
      </c>
      <c r="BM114" s="6"/>
      <c r="BN114" s="40" t="s">
        <v>353</v>
      </c>
      <c r="BO114" s="80"/>
      <c r="BP114" s="25"/>
      <c r="BQ114" s="26"/>
      <c r="BR114" s="27"/>
      <c r="BS114" s="27"/>
      <c r="BT114" s="9" t="str">
        <f t="shared" si="79"/>
        <v/>
      </c>
      <c r="BU114" s="9" t="str">
        <f t="shared" si="80"/>
        <v/>
      </c>
      <c r="BV114" s="9" t="str">
        <f t="shared" si="81"/>
        <v/>
      </c>
      <c r="BX114" s="6"/>
      <c r="BY114" s="6" t="s">
        <v>71</v>
      </c>
      <c r="BZ114" s="6"/>
      <c r="CA114" s="40" t="s">
        <v>353</v>
      </c>
      <c r="CB114" s="25"/>
      <c r="CC114" s="25"/>
      <c r="CD114" s="26"/>
      <c r="CE114" s="27"/>
      <c r="CF114" s="27"/>
      <c r="CG114" s="27"/>
      <c r="CH114" s="27"/>
      <c r="CI114" s="27"/>
      <c r="CJ114" s="9" t="str">
        <f t="shared" si="82"/>
        <v/>
      </c>
      <c r="CK114" s="9" t="str">
        <f t="shared" si="83"/>
        <v/>
      </c>
      <c r="CL114" s="9" t="str">
        <f t="shared" si="84"/>
        <v/>
      </c>
      <c r="CN114" s="6"/>
      <c r="CO114" s="6" t="s">
        <v>71</v>
      </c>
      <c r="CP114" s="6"/>
      <c r="CQ114" s="40" t="s">
        <v>353</v>
      </c>
      <c r="CR114" s="25"/>
      <c r="CS114" s="25"/>
      <c r="CT114" s="26"/>
      <c r="CU114" s="27"/>
      <c r="CV114" s="27"/>
      <c r="CW114" s="27"/>
      <c r="CX114" s="9" t="str">
        <f t="shared" si="85"/>
        <v/>
      </c>
      <c r="CY114" s="9" t="str">
        <f t="shared" si="86"/>
        <v/>
      </c>
      <c r="CZ114" s="9" t="str">
        <f t="shared" si="87"/>
        <v/>
      </c>
      <c r="DA114" s="1">
        <f t="shared" si="63"/>
        <v>2</v>
      </c>
      <c r="DB114" s="122" t="s">
        <v>631</v>
      </c>
      <c r="DC114" s="117" t="s">
        <v>355</v>
      </c>
    </row>
    <row r="115" spans="1:107" ht="16" x14ac:dyDescent="0.2">
      <c r="A115" s="6" t="s">
        <v>71</v>
      </c>
      <c r="B115" s="6"/>
      <c r="C115" s="6"/>
      <c r="D115" s="15" t="s">
        <v>356</v>
      </c>
      <c r="E115" s="19" t="s">
        <v>73</v>
      </c>
      <c r="F115" s="19" t="s">
        <v>73</v>
      </c>
      <c r="G115" s="20" t="s">
        <v>73</v>
      </c>
      <c r="H115" s="21" t="s">
        <v>73</v>
      </c>
      <c r="I115" s="23" t="s">
        <v>73</v>
      </c>
      <c r="J115" s="21" t="s">
        <v>73</v>
      </c>
      <c r="K115" s="23" t="s">
        <v>73</v>
      </c>
      <c r="L115" s="21" t="s">
        <v>73</v>
      </c>
      <c r="M115" s="23" t="s">
        <v>73</v>
      </c>
      <c r="N115" s="9" t="str">
        <f t="shared" si="71"/>
        <v/>
      </c>
      <c r="O115" s="98" t="str">
        <f t="shared" si="72"/>
        <v>A</v>
      </c>
      <c r="P115" s="9" t="str">
        <f t="shared" si="73"/>
        <v>ACTIVE</v>
      </c>
      <c r="Q115" s="104"/>
      <c r="R115" s="108" t="s">
        <v>71</v>
      </c>
      <c r="S115" s="100"/>
      <c r="T115" s="6"/>
      <c r="U115" s="15" t="s">
        <v>356</v>
      </c>
      <c r="V115" s="19" t="s">
        <v>73</v>
      </c>
      <c r="W115" s="19" t="s">
        <v>73</v>
      </c>
      <c r="X115" s="20" t="s">
        <v>73</v>
      </c>
      <c r="Y115" s="21" t="s">
        <v>73</v>
      </c>
      <c r="Z115" s="23" t="s">
        <v>73</v>
      </c>
      <c r="AA115" s="9" t="str">
        <f t="shared" si="74"/>
        <v/>
      </c>
      <c r="AB115" s="9" t="str">
        <f t="shared" si="75"/>
        <v>A</v>
      </c>
      <c r="AC115" s="9" t="str">
        <f t="shared" si="67"/>
        <v>ACTIVE</v>
      </c>
      <c r="AD115" s="36"/>
      <c r="AE115" s="6" t="s">
        <v>71</v>
      </c>
      <c r="AF115" s="6"/>
      <c r="AG115" s="6"/>
      <c r="AH115" s="45" t="s">
        <v>356</v>
      </c>
      <c r="AI115" s="19" t="s">
        <v>73</v>
      </c>
      <c r="AJ115" s="19" t="s">
        <v>73</v>
      </c>
      <c r="AK115" s="20" t="s">
        <v>73</v>
      </c>
      <c r="AL115" s="21" t="s">
        <v>73</v>
      </c>
      <c r="AM115" s="23"/>
      <c r="AN115" s="21" t="s">
        <v>73</v>
      </c>
      <c r="AO115" s="23" t="s">
        <v>73</v>
      </c>
      <c r="AP115" s="21" t="s">
        <v>73</v>
      </c>
      <c r="AQ115" s="23" t="s">
        <v>73</v>
      </c>
      <c r="AR115" s="9" t="str">
        <f t="shared" si="68"/>
        <v>G</v>
      </c>
      <c r="AS115" s="9" t="str">
        <f t="shared" si="88"/>
        <v/>
      </c>
      <c r="AT115" s="9" t="str">
        <f t="shared" si="70"/>
        <v>ACTIVE</v>
      </c>
      <c r="AV115" s="6" t="s">
        <v>71</v>
      </c>
      <c r="AW115" s="6"/>
      <c r="AX115" s="6"/>
      <c r="AY115" s="45" t="s">
        <v>356</v>
      </c>
      <c r="AZ115" s="19" t="s">
        <v>73</v>
      </c>
      <c r="BA115" s="19" t="s">
        <v>73</v>
      </c>
      <c r="BB115" s="20" t="s">
        <v>73</v>
      </c>
      <c r="BC115" s="21" t="s">
        <v>73</v>
      </c>
      <c r="BD115" s="21" t="s">
        <v>73</v>
      </c>
      <c r="BE115" s="21" t="s">
        <v>73</v>
      </c>
      <c r="BF115" s="21" t="s">
        <v>73</v>
      </c>
      <c r="BG115" s="9" t="str">
        <f t="shared" si="76"/>
        <v/>
      </c>
      <c r="BH115" s="9" t="str">
        <f t="shared" si="77"/>
        <v>A</v>
      </c>
      <c r="BI115" s="9" t="str">
        <f t="shared" si="78"/>
        <v>ACTIVE</v>
      </c>
      <c r="BK115" s="6" t="s">
        <v>71</v>
      </c>
      <c r="BL115" s="6"/>
      <c r="BM115" s="6"/>
      <c r="BN115" s="15" t="s">
        <v>356</v>
      </c>
      <c r="BO115" s="21" t="s">
        <v>73</v>
      </c>
      <c r="BP115" s="20" t="s">
        <v>73</v>
      </c>
      <c r="BQ115" s="20" t="s">
        <v>73</v>
      </c>
      <c r="BR115" s="21"/>
      <c r="BS115" s="20" t="s">
        <v>73</v>
      </c>
      <c r="BT115" s="9" t="str">
        <f t="shared" si="79"/>
        <v>G</v>
      </c>
      <c r="BU115" s="9" t="str">
        <f t="shared" si="80"/>
        <v/>
      </c>
      <c r="BV115" s="9" t="str">
        <f t="shared" si="81"/>
        <v>ACTIVE</v>
      </c>
      <c r="BX115" s="6" t="s">
        <v>71</v>
      </c>
      <c r="BY115" s="6"/>
      <c r="BZ115" s="6"/>
      <c r="CA115" s="38" t="s">
        <v>356</v>
      </c>
      <c r="CB115" s="19"/>
      <c r="CC115" s="19"/>
      <c r="CD115" s="20"/>
      <c r="CE115" s="21"/>
      <c r="CF115" s="23"/>
      <c r="CG115" s="21"/>
      <c r="CH115" s="23"/>
      <c r="CI115" s="21"/>
      <c r="CJ115" s="9" t="str">
        <f t="shared" si="82"/>
        <v/>
      </c>
      <c r="CK115" s="9" t="str">
        <f t="shared" si="83"/>
        <v/>
      </c>
      <c r="CL115" s="9" t="str">
        <f t="shared" si="84"/>
        <v/>
      </c>
      <c r="CN115" s="6" t="s">
        <v>71</v>
      </c>
      <c r="CO115" s="6"/>
      <c r="CP115" s="6"/>
      <c r="CQ115" s="38" t="s">
        <v>356</v>
      </c>
      <c r="CR115" s="19"/>
      <c r="CS115" s="19"/>
      <c r="CT115" s="20"/>
      <c r="CU115" s="21"/>
      <c r="CV115" s="23"/>
      <c r="CW115" s="21"/>
      <c r="CX115" s="9" t="str">
        <f t="shared" si="85"/>
        <v/>
      </c>
      <c r="CY115" s="9" t="str">
        <f t="shared" si="86"/>
        <v/>
      </c>
      <c r="CZ115" s="9" t="str">
        <f t="shared" si="87"/>
        <v/>
      </c>
      <c r="DA115" s="1">
        <f t="shared" si="63"/>
        <v>33</v>
      </c>
      <c r="DB115" s="122" t="s">
        <v>625</v>
      </c>
      <c r="DC115" s="117" t="s">
        <v>358</v>
      </c>
    </row>
    <row r="116" spans="1:107" ht="16" x14ac:dyDescent="0.2">
      <c r="A116" s="6" t="s">
        <v>71</v>
      </c>
      <c r="B116" s="6" t="s">
        <v>71</v>
      </c>
      <c r="C116" s="6"/>
      <c r="D116" s="14" t="s">
        <v>359</v>
      </c>
      <c r="E116" s="25"/>
      <c r="F116" s="25"/>
      <c r="G116" s="26"/>
      <c r="H116" s="27"/>
      <c r="I116" s="28" t="s">
        <v>73</v>
      </c>
      <c r="J116" s="27"/>
      <c r="K116" s="28" t="s">
        <v>73</v>
      </c>
      <c r="L116" s="27"/>
      <c r="M116" s="28"/>
      <c r="N116" s="9" t="str">
        <f t="shared" si="71"/>
        <v>G</v>
      </c>
      <c r="O116" s="98" t="str">
        <f t="shared" si="72"/>
        <v/>
      </c>
      <c r="P116" s="9" t="str">
        <f t="shared" si="73"/>
        <v>ACTIVE</v>
      </c>
      <c r="Q116" s="104"/>
      <c r="R116" s="108" t="s">
        <v>71</v>
      </c>
      <c r="S116" s="100" t="s">
        <v>71</v>
      </c>
      <c r="T116" s="6"/>
      <c r="U116" s="40" t="s">
        <v>359</v>
      </c>
      <c r="V116" s="25"/>
      <c r="W116" s="25"/>
      <c r="X116" s="26"/>
      <c r="Y116" s="27"/>
      <c r="Z116" s="28"/>
      <c r="AA116" s="9" t="str">
        <f t="shared" si="74"/>
        <v/>
      </c>
      <c r="AB116" s="9" t="str">
        <f t="shared" si="75"/>
        <v/>
      </c>
      <c r="AC116" s="9" t="str">
        <f t="shared" si="67"/>
        <v/>
      </c>
      <c r="AD116" s="36"/>
      <c r="AE116" s="6" t="s">
        <v>71</v>
      </c>
      <c r="AF116" s="6" t="s">
        <v>71</v>
      </c>
      <c r="AG116" s="6"/>
      <c r="AH116" s="40" t="s">
        <v>359</v>
      </c>
      <c r="AI116" s="25"/>
      <c r="AJ116" s="25"/>
      <c r="AK116" s="26"/>
      <c r="AL116" s="27"/>
      <c r="AM116" s="28"/>
      <c r="AN116" s="27"/>
      <c r="AO116" s="28"/>
      <c r="AP116" s="27"/>
      <c r="AQ116" s="28"/>
      <c r="AR116" s="9" t="str">
        <f t="shared" ref="AR116:AR147" si="89">IF(AND(AS116="",AT116="ACTIVE"),"G","")</f>
        <v/>
      </c>
      <c r="AS116" s="9" t="str">
        <f t="shared" si="88"/>
        <v/>
      </c>
      <c r="AT116" s="9" t="str">
        <f t="shared" ref="AT116:AT147" si="90">IF(COUNTIF(AI116:AQ116,"")&gt;0,"ACTIVE","")</f>
        <v/>
      </c>
      <c r="AV116" s="6" t="s">
        <v>71</v>
      </c>
      <c r="AW116" s="6" t="s">
        <v>71</v>
      </c>
      <c r="AX116" s="6"/>
      <c r="AY116" s="14" t="s">
        <v>359</v>
      </c>
      <c r="AZ116" s="25" t="s">
        <v>73</v>
      </c>
      <c r="BA116" s="25" t="s">
        <v>73</v>
      </c>
      <c r="BB116" s="26" t="s">
        <v>73</v>
      </c>
      <c r="BC116" s="25" t="s">
        <v>73</v>
      </c>
      <c r="BD116" s="28" t="s">
        <v>73</v>
      </c>
      <c r="BE116" s="25" t="s">
        <v>73</v>
      </c>
      <c r="BF116" s="28"/>
      <c r="BG116" s="9" t="str">
        <f t="shared" si="76"/>
        <v>G</v>
      </c>
      <c r="BH116" s="9" t="str">
        <f t="shared" si="77"/>
        <v/>
      </c>
      <c r="BI116" s="9" t="str">
        <f t="shared" si="78"/>
        <v>ACTIVE</v>
      </c>
      <c r="BK116" s="6" t="s">
        <v>71</v>
      </c>
      <c r="BL116" s="6" t="s">
        <v>71</v>
      </c>
      <c r="BM116" s="6"/>
      <c r="BN116" s="40" t="s">
        <v>359</v>
      </c>
      <c r="BO116" s="54"/>
      <c r="BP116" s="25"/>
      <c r="BQ116" s="26"/>
      <c r="BR116" s="27"/>
      <c r="BS116" s="28"/>
      <c r="BT116" s="9" t="str">
        <f t="shared" si="79"/>
        <v/>
      </c>
      <c r="BU116" s="9" t="str">
        <f t="shared" si="80"/>
        <v/>
      </c>
      <c r="BV116" s="9" t="str">
        <f t="shared" si="81"/>
        <v/>
      </c>
      <c r="BX116" s="6" t="s">
        <v>71</v>
      </c>
      <c r="BY116" s="6" t="s">
        <v>71</v>
      </c>
      <c r="BZ116" s="6"/>
      <c r="CA116" s="40" t="s">
        <v>359</v>
      </c>
      <c r="CB116" s="25"/>
      <c r="CC116" s="25"/>
      <c r="CD116" s="26"/>
      <c r="CE116" s="27"/>
      <c r="CF116" s="28"/>
      <c r="CG116" s="27"/>
      <c r="CH116" s="28"/>
      <c r="CI116" s="27"/>
      <c r="CJ116" s="9" t="str">
        <f t="shared" si="82"/>
        <v/>
      </c>
      <c r="CK116" s="9" t="str">
        <f t="shared" si="83"/>
        <v/>
      </c>
      <c r="CL116" s="9" t="str">
        <f t="shared" si="84"/>
        <v/>
      </c>
      <c r="CN116" s="6" t="s">
        <v>71</v>
      </c>
      <c r="CO116" s="6" t="s">
        <v>71</v>
      </c>
      <c r="CP116" s="6"/>
      <c r="CQ116" s="40" t="s">
        <v>359</v>
      </c>
      <c r="CR116" s="25"/>
      <c r="CS116" s="25"/>
      <c r="CT116" s="26"/>
      <c r="CU116" s="27"/>
      <c r="CV116" s="28"/>
      <c r="CW116" s="27"/>
      <c r="CX116" s="9" t="str">
        <f t="shared" si="85"/>
        <v/>
      </c>
      <c r="CY116" s="9" t="str">
        <f t="shared" si="86"/>
        <v/>
      </c>
      <c r="CZ116" s="9" t="str">
        <f t="shared" si="87"/>
        <v/>
      </c>
      <c r="DA116" s="1">
        <f t="shared" si="63"/>
        <v>8</v>
      </c>
      <c r="DB116" s="122" t="s">
        <v>627</v>
      </c>
      <c r="DC116" s="118" t="s">
        <v>153</v>
      </c>
    </row>
    <row r="117" spans="1:107" ht="16" x14ac:dyDescent="0.2">
      <c r="A117" s="6" t="s">
        <v>71</v>
      </c>
      <c r="B117" s="6" t="s">
        <v>71</v>
      </c>
      <c r="C117" s="6"/>
      <c r="D117" s="15" t="s">
        <v>361</v>
      </c>
      <c r="E117" s="19"/>
      <c r="F117" s="19"/>
      <c r="G117" s="20"/>
      <c r="H117" s="21"/>
      <c r="I117" s="23"/>
      <c r="J117" s="21"/>
      <c r="K117" s="23" t="s">
        <v>73</v>
      </c>
      <c r="L117" s="21"/>
      <c r="M117" s="23"/>
      <c r="N117" s="9" t="str">
        <f t="shared" si="71"/>
        <v>G</v>
      </c>
      <c r="O117" s="98" t="str">
        <f t="shared" si="72"/>
        <v/>
      </c>
      <c r="P117" s="9" t="str">
        <f t="shared" si="73"/>
        <v>ACTIVE</v>
      </c>
      <c r="Q117" s="104"/>
      <c r="R117" s="108" t="s">
        <v>71</v>
      </c>
      <c r="S117" s="100" t="s">
        <v>71</v>
      </c>
      <c r="T117" s="6"/>
      <c r="U117" s="38" t="s">
        <v>361</v>
      </c>
      <c r="V117" s="19"/>
      <c r="W117" s="19"/>
      <c r="X117" s="20"/>
      <c r="Y117" s="21"/>
      <c r="Z117" s="23"/>
      <c r="AA117" s="9" t="str">
        <f t="shared" si="74"/>
        <v/>
      </c>
      <c r="AB117" s="9" t="str">
        <f t="shared" si="75"/>
        <v/>
      </c>
      <c r="AC117" s="9" t="str">
        <f t="shared" si="67"/>
        <v/>
      </c>
      <c r="AD117" s="36"/>
      <c r="AE117" s="6" t="s">
        <v>71</v>
      </c>
      <c r="AF117" s="6" t="s">
        <v>71</v>
      </c>
      <c r="AG117" s="6"/>
      <c r="AH117" s="38" t="s">
        <v>361</v>
      </c>
      <c r="AI117" s="19"/>
      <c r="AJ117" s="19"/>
      <c r="AK117" s="20"/>
      <c r="AL117" s="21"/>
      <c r="AM117" s="23"/>
      <c r="AN117" s="21"/>
      <c r="AO117" s="23"/>
      <c r="AP117" s="21"/>
      <c r="AQ117" s="23"/>
      <c r="AR117" s="9" t="str">
        <f t="shared" si="89"/>
        <v/>
      </c>
      <c r="AS117" s="9" t="str">
        <f t="shared" si="88"/>
        <v/>
      </c>
      <c r="AT117" s="9" t="str">
        <f t="shared" si="90"/>
        <v/>
      </c>
      <c r="AV117" s="6" t="s">
        <v>71</v>
      </c>
      <c r="AW117" s="6" t="s">
        <v>71</v>
      </c>
      <c r="AX117" s="6"/>
      <c r="AY117" s="38" t="s">
        <v>361</v>
      </c>
      <c r="AZ117" s="19"/>
      <c r="BA117" s="19"/>
      <c r="BB117" s="20"/>
      <c r="BC117" s="83"/>
      <c r="BD117" s="23"/>
      <c r="BE117" s="83"/>
      <c r="BF117" s="23"/>
      <c r="BG117" s="9" t="str">
        <f t="shared" si="76"/>
        <v/>
      </c>
      <c r="BH117" s="9" t="str">
        <f t="shared" si="77"/>
        <v/>
      </c>
      <c r="BI117" s="9" t="str">
        <f t="shared" si="78"/>
        <v/>
      </c>
      <c r="BK117" s="6" t="s">
        <v>71</v>
      </c>
      <c r="BL117" s="6" t="s">
        <v>71</v>
      </c>
      <c r="BM117" s="6"/>
      <c r="BN117" s="38" t="s">
        <v>361</v>
      </c>
      <c r="BO117" s="64"/>
      <c r="BP117" s="19"/>
      <c r="BQ117" s="20"/>
      <c r="BR117" s="21"/>
      <c r="BS117" s="23"/>
      <c r="BT117" s="9" t="str">
        <f t="shared" si="79"/>
        <v/>
      </c>
      <c r="BU117" s="9" t="str">
        <f t="shared" si="80"/>
        <v/>
      </c>
      <c r="BV117" s="9" t="str">
        <f t="shared" si="81"/>
        <v/>
      </c>
      <c r="BX117" s="6" t="s">
        <v>71</v>
      </c>
      <c r="BY117" s="6" t="s">
        <v>71</v>
      </c>
      <c r="BZ117" s="6"/>
      <c r="CA117" s="38" t="s">
        <v>361</v>
      </c>
      <c r="CB117" s="19"/>
      <c r="CC117" s="19"/>
      <c r="CD117" s="20"/>
      <c r="CE117" s="21"/>
      <c r="CF117" s="23"/>
      <c r="CG117" s="21"/>
      <c r="CH117" s="23"/>
      <c r="CI117" s="21"/>
      <c r="CJ117" s="9" t="str">
        <f t="shared" si="82"/>
        <v/>
      </c>
      <c r="CK117" s="9" t="str">
        <f t="shared" si="83"/>
        <v/>
      </c>
      <c r="CL117" s="9" t="str">
        <f t="shared" si="84"/>
        <v/>
      </c>
      <c r="CN117" s="6" t="s">
        <v>71</v>
      </c>
      <c r="CO117" s="6" t="s">
        <v>71</v>
      </c>
      <c r="CP117" s="6"/>
      <c r="CQ117" s="38" t="s">
        <v>361</v>
      </c>
      <c r="CR117" s="19"/>
      <c r="CS117" s="19"/>
      <c r="CT117" s="20"/>
      <c r="CU117" s="21"/>
      <c r="CV117" s="23"/>
      <c r="CW117" s="21"/>
      <c r="CX117" s="9" t="str">
        <f t="shared" si="85"/>
        <v/>
      </c>
      <c r="CY117" s="9" t="str">
        <f t="shared" si="86"/>
        <v/>
      </c>
      <c r="CZ117" s="9" t="str">
        <f t="shared" si="87"/>
        <v/>
      </c>
      <c r="DA117" s="1">
        <f t="shared" si="63"/>
        <v>1</v>
      </c>
      <c r="DB117" s="122" t="s">
        <v>531</v>
      </c>
      <c r="DC117" s="117" t="s">
        <v>363</v>
      </c>
    </row>
    <row r="118" spans="1:107" ht="16" x14ac:dyDescent="0.2">
      <c r="A118" s="6"/>
      <c r="B118" s="6"/>
      <c r="C118" s="6" t="s">
        <v>71</v>
      </c>
      <c r="D118" s="14" t="s">
        <v>364</v>
      </c>
      <c r="E118" s="25" t="s">
        <v>73</v>
      </c>
      <c r="F118" s="25" t="s">
        <v>73</v>
      </c>
      <c r="G118" s="26" t="s">
        <v>73</v>
      </c>
      <c r="H118" s="27" t="s">
        <v>73</v>
      </c>
      <c r="I118" s="27" t="s">
        <v>73</v>
      </c>
      <c r="J118" s="27" t="s">
        <v>73</v>
      </c>
      <c r="K118" s="27" t="s">
        <v>73</v>
      </c>
      <c r="L118" s="27" t="s">
        <v>73</v>
      </c>
      <c r="M118" s="27" t="s">
        <v>73</v>
      </c>
      <c r="N118" s="9" t="str">
        <f t="shared" si="71"/>
        <v/>
      </c>
      <c r="O118" s="98" t="str">
        <f t="shared" si="72"/>
        <v>A</v>
      </c>
      <c r="P118" s="9" t="str">
        <f t="shared" si="73"/>
        <v>ACTIVE</v>
      </c>
      <c r="Q118" s="104"/>
      <c r="R118" s="108"/>
      <c r="S118" s="100"/>
      <c r="T118" s="6" t="s">
        <v>71</v>
      </c>
      <c r="U118" s="14" t="s">
        <v>364</v>
      </c>
      <c r="V118" s="25" t="s">
        <v>73</v>
      </c>
      <c r="W118" s="25" t="s">
        <v>73</v>
      </c>
      <c r="X118" s="26" t="s">
        <v>73</v>
      </c>
      <c r="Y118" s="27" t="s">
        <v>73</v>
      </c>
      <c r="Z118" s="27" t="s">
        <v>73</v>
      </c>
      <c r="AA118" s="9" t="str">
        <f t="shared" si="74"/>
        <v/>
      </c>
      <c r="AB118" s="9" t="str">
        <f t="shared" si="75"/>
        <v>A</v>
      </c>
      <c r="AC118" s="9" t="str">
        <f t="shared" si="67"/>
        <v>ACTIVE</v>
      </c>
      <c r="AD118" s="36"/>
      <c r="AE118" s="6"/>
      <c r="AF118" s="6"/>
      <c r="AG118" s="6" t="s">
        <v>71</v>
      </c>
      <c r="AH118" s="46" t="s">
        <v>364</v>
      </c>
      <c r="AI118" s="25" t="s">
        <v>73</v>
      </c>
      <c r="AJ118" s="25" t="s">
        <v>73</v>
      </c>
      <c r="AK118" s="26" t="s">
        <v>73</v>
      </c>
      <c r="AL118" s="27" t="s">
        <v>73</v>
      </c>
      <c r="AM118" s="27" t="s">
        <v>73</v>
      </c>
      <c r="AN118" s="27" t="s">
        <v>73</v>
      </c>
      <c r="AO118" s="27" t="s">
        <v>73</v>
      </c>
      <c r="AP118" s="27" t="s">
        <v>73</v>
      </c>
      <c r="AQ118" s="27" t="s">
        <v>73</v>
      </c>
      <c r="AR118" s="9" t="str">
        <f t="shared" si="89"/>
        <v/>
      </c>
      <c r="AS118" s="9" t="str">
        <f t="shared" si="88"/>
        <v>A</v>
      </c>
      <c r="AT118" s="9" t="str">
        <f t="shared" si="90"/>
        <v>ACTIVE</v>
      </c>
      <c r="AV118" s="6"/>
      <c r="AW118" s="6"/>
      <c r="AX118" s="6" t="s">
        <v>71</v>
      </c>
      <c r="AY118" s="14" t="s">
        <v>364</v>
      </c>
      <c r="AZ118" s="25" t="s">
        <v>73</v>
      </c>
      <c r="BA118" s="25" t="s">
        <v>73</v>
      </c>
      <c r="BB118" s="26" t="s">
        <v>73</v>
      </c>
      <c r="BC118" s="27" t="s">
        <v>73</v>
      </c>
      <c r="BD118" s="27" t="s">
        <v>73</v>
      </c>
      <c r="BE118" s="27" t="s">
        <v>73</v>
      </c>
      <c r="BF118" s="27" t="s">
        <v>73</v>
      </c>
      <c r="BG118" s="9" t="str">
        <f t="shared" si="76"/>
        <v/>
      </c>
      <c r="BH118" s="9" t="str">
        <f t="shared" si="77"/>
        <v>A</v>
      </c>
      <c r="BI118" s="9" t="str">
        <f t="shared" si="78"/>
        <v>ACTIVE</v>
      </c>
      <c r="BK118" s="6"/>
      <c r="BL118" s="6"/>
      <c r="BM118" s="6" t="s">
        <v>71</v>
      </c>
      <c r="BN118" s="14" t="s">
        <v>364</v>
      </c>
      <c r="BO118" s="25" t="s">
        <v>73</v>
      </c>
      <c r="BP118" s="25" t="s">
        <v>73</v>
      </c>
      <c r="BQ118" s="26" t="s">
        <v>73</v>
      </c>
      <c r="BR118" s="27" t="s">
        <v>73</v>
      </c>
      <c r="BS118" s="27" t="s">
        <v>73</v>
      </c>
      <c r="BT118" s="9" t="str">
        <f t="shared" si="79"/>
        <v/>
      </c>
      <c r="BU118" s="9" t="str">
        <f t="shared" si="80"/>
        <v>A</v>
      </c>
      <c r="BV118" s="9" t="str">
        <f t="shared" si="81"/>
        <v>ACTIVE</v>
      </c>
      <c r="BX118" s="6"/>
      <c r="BY118" s="6"/>
      <c r="BZ118" s="6" t="s">
        <v>71</v>
      </c>
      <c r="CA118" s="14" t="s">
        <v>364</v>
      </c>
      <c r="CB118" s="25" t="s">
        <v>73</v>
      </c>
      <c r="CC118" s="25" t="s">
        <v>73</v>
      </c>
      <c r="CD118" s="26" t="s">
        <v>73</v>
      </c>
      <c r="CE118" s="27" t="s">
        <v>73</v>
      </c>
      <c r="CF118" s="27" t="s">
        <v>73</v>
      </c>
      <c r="CG118" s="27" t="s">
        <v>73</v>
      </c>
      <c r="CH118" s="27" t="s">
        <v>73</v>
      </c>
      <c r="CI118" s="27" t="s">
        <v>73</v>
      </c>
      <c r="CJ118" s="9" t="str">
        <f t="shared" si="82"/>
        <v/>
      </c>
      <c r="CK118" s="9" t="str">
        <f t="shared" si="83"/>
        <v>A</v>
      </c>
      <c r="CL118" s="9" t="str">
        <f t="shared" si="84"/>
        <v>ACTIVE</v>
      </c>
      <c r="CN118" s="6"/>
      <c r="CO118" s="6"/>
      <c r="CP118" s="6" t="s">
        <v>71</v>
      </c>
      <c r="CQ118" s="14" t="s">
        <v>364</v>
      </c>
      <c r="CR118" s="25" t="s">
        <v>73</v>
      </c>
      <c r="CS118" s="25" t="s">
        <v>73</v>
      </c>
      <c r="CT118" s="26" t="s">
        <v>73</v>
      </c>
      <c r="CU118" s="27" t="s">
        <v>73</v>
      </c>
      <c r="CV118" s="27" t="s">
        <v>73</v>
      </c>
      <c r="CW118" s="27" t="s">
        <v>73</v>
      </c>
      <c r="CX118" s="9" t="str">
        <f t="shared" si="85"/>
        <v/>
      </c>
      <c r="CY118" s="9" t="str">
        <f t="shared" si="86"/>
        <v>A</v>
      </c>
      <c r="CZ118" s="9" t="str">
        <f t="shared" si="87"/>
        <v>ACTIVE</v>
      </c>
      <c r="DA118" s="1">
        <f t="shared" si="63"/>
        <v>49</v>
      </c>
      <c r="DB118" s="122" t="s">
        <v>632</v>
      </c>
      <c r="DC118" s="117" t="s">
        <v>366</v>
      </c>
    </row>
    <row r="119" spans="1:107" ht="16" x14ac:dyDescent="0.2">
      <c r="A119" s="6" t="s">
        <v>71</v>
      </c>
      <c r="B119" s="6" t="s">
        <v>71</v>
      </c>
      <c r="C119" s="6"/>
      <c r="D119" s="15" t="s">
        <v>367</v>
      </c>
      <c r="E119" s="19"/>
      <c r="F119" s="19"/>
      <c r="G119" s="20"/>
      <c r="H119" s="21"/>
      <c r="I119" s="21" t="s">
        <v>73</v>
      </c>
      <c r="J119" s="21"/>
      <c r="K119" s="21"/>
      <c r="L119" s="21"/>
      <c r="M119" s="21"/>
      <c r="N119" s="9" t="str">
        <f t="shared" si="71"/>
        <v>G</v>
      </c>
      <c r="O119" s="98" t="str">
        <f t="shared" si="72"/>
        <v/>
      </c>
      <c r="P119" s="9" t="str">
        <f t="shared" si="73"/>
        <v>ACTIVE</v>
      </c>
      <c r="Q119" s="104"/>
      <c r="R119" s="108" t="s">
        <v>71</v>
      </c>
      <c r="S119" s="100" t="s">
        <v>71</v>
      </c>
      <c r="T119" s="6"/>
      <c r="U119" s="38" t="s">
        <v>367</v>
      </c>
      <c r="V119" s="19"/>
      <c r="W119" s="19"/>
      <c r="X119" s="20"/>
      <c r="Y119" s="21"/>
      <c r="Z119" s="21"/>
      <c r="AA119" s="9" t="str">
        <f t="shared" si="74"/>
        <v/>
      </c>
      <c r="AB119" s="9" t="str">
        <f t="shared" si="75"/>
        <v/>
      </c>
      <c r="AC119" s="9" t="str">
        <f t="shared" si="67"/>
        <v/>
      </c>
      <c r="AD119" s="36"/>
      <c r="AE119" s="6" t="s">
        <v>71</v>
      </c>
      <c r="AF119" s="6" t="s">
        <v>71</v>
      </c>
      <c r="AG119" s="6"/>
      <c r="AH119" s="38" t="s">
        <v>367</v>
      </c>
      <c r="AI119" s="19"/>
      <c r="AJ119" s="19"/>
      <c r="AK119" s="20"/>
      <c r="AL119" s="21"/>
      <c r="AM119" s="21"/>
      <c r="AN119" s="21"/>
      <c r="AO119" s="21"/>
      <c r="AP119" s="21"/>
      <c r="AQ119" s="21"/>
      <c r="AR119" s="9" t="str">
        <f t="shared" si="89"/>
        <v/>
      </c>
      <c r="AS119" s="9" t="str">
        <f t="shared" si="88"/>
        <v/>
      </c>
      <c r="AT119" s="9" t="str">
        <f t="shared" si="90"/>
        <v/>
      </c>
      <c r="AV119" s="6" t="s">
        <v>71</v>
      </c>
      <c r="AW119" s="6" t="s">
        <v>71</v>
      </c>
      <c r="AX119" s="6"/>
      <c r="AY119" s="15" t="s">
        <v>367</v>
      </c>
      <c r="AZ119" s="19" t="s">
        <v>73</v>
      </c>
      <c r="BA119" s="19" t="s">
        <v>73</v>
      </c>
      <c r="BB119" s="20" t="s">
        <v>73</v>
      </c>
      <c r="BC119" s="21" t="s">
        <v>73</v>
      </c>
      <c r="BD119" s="21"/>
      <c r="BE119" s="21" t="s">
        <v>73</v>
      </c>
      <c r="BF119" s="21" t="s">
        <v>73</v>
      </c>
      <c r="BG119" s="9" t="str">
        <f t="shared" si="76"/>
        <v>G</v>
      </c>
      <c r="BH119" s="9" t="str">
        <f t="shared" si="77"/>
        <v/>
      </c>
      <c r="BI119" s="9" t="str">
        <f t="shared" si="78"/>
        <v>ACTIVE</v>
      </c>
      <c r="BK119" s="6" t="s">
        <v>71</v>
      </c>
      <c r="BL119" s="6" t="s">
        <v>71</v>
      </c>
      <c r="BM119" s="6"/>
      <c r="BN119" s="38" t="s">
        <v>367</v>
      </c>
      <c r="BO119" s="19"/>
      <c r="BP119" s="19"/>
      <c r="BQ119" s="20"/>
      <c r="BR119" s="21"/>
      <c r="BS119" s="21"/>
      <c r="BT119" s="9" t="str">
        <f t="shared" si="79"/>
        <v/>
      </c>
      <c r="BU119" s="9" t="str">
        <f t="shared" si="80"/>
        <v/>
      </c>
      <c r="BV119" s="9" t="str">
        <f t="shared" si="81"/>
        <v/>
      </c>
      <c r="BX119" s="6" t="s">
        <v>71</v>
      </c>
      <c r="BY119" s="6" t="s">
        <v>71</v>
      </c>
      <c r="BZ119" s="6"/>
      <c r="CA119" s="38" t="s">
        <v>367</v>
      </c>
      <c r="CB119" s="19"/>
      <c r="CC119" s="19"/>
      <c r="CD119" s="20"/>
      <c r="CE119" s="21"/>
      <c r="CF119" s="21"/>
      <c r="CG119" s="21"/>
      <c r="CH119" s="21"/>
      <c r="CI119" s="21"/>
      <c r="CJ119" s="9" t="str">
        <f t="shared" si="82"/>
        <v/>
      </c>
      <c r="CK119" s="9" t="str">
        <f t="shared" si="83"/>
        <v/>
      </c>
      <c r="CL119" s="9" t="str">
        <f t="shared" si="84"/>
        <v/>
      </c>
      <c r="CN119" s="6" t="s">
        <v>71</v>
      </c>
      <c r="CO119" s="6" t="s">
        <v>71</v>
      </c>
      <c r="CP119" s="6"/>
      <c r="CQ119" s="38" t="s">
        <v>367</v>
      </c>
      <c r="CR119" s="19"/>
      <c r="CS119" s="19"/>
      <c r="CT119" s="20"/>
      <c r="CU119" s="21"/>
      <c r="CV119" s="21"/>
      <c r="CW119" s="21"/>
      <c r="CX119" s="9" t="str">
        <f t="shared" si="85"/>
        <v/>
      </c>
      <c r="CY119" s="9" t="str">
        <f t="shared" si="86"/>
        <v/>
      </c>
      <c r="CZ119" s="9" t="str">
        <f t="shared" si="87"/>
        <v/>
      </c>
      <c r="DA119" s="1">
        <f t="shared" si="63"/>
        <v>7</v>
      </c>
      <c r="DB119" s="122" t="s">
        <v>630</v>
      </c>
      <c r="DC119" s="117" t="s">
        <v>369</v>
      </c>
    </row>
    <row r="120" spans="1:107" ht="16" x14ac:dyDescent="0.2">
      <c r="A120" s="6"/>
      <c r="B120" s="6"/>
      <c r="C120" s="6" t="s">
        <v>71</v>
      </c>
      <c r="D120" s="14" t="s">
        <v>370</v>
      </c>
      <c r="E120" s="25"/>
      <c r="F120" s="25" t="s">
        <v>73</v>
      </c>
      <c r="G120" s="26"/>
      <c r="H120" s="27" t="s">
        <v>73</v>
      </c>
      <c r="I120" s="27"/>
      <c r="J120" s="27" t="s">
        <v>73</v>
      </c>
      <c r="K120" s="27" t="s">
        <v>73</v>
      </c>
      <c r="L120" s="27" t="s">
        <v>73</v>
      </c>
      <c r="M120" s="27" t="s">
        <v>73</v>
      </c>
      <c r="N120" s="9" t="str">
        <f t="shared" si="71"/>
        <v>G</v>
      </c>
      <c r="O120" s="98" t="str">
        <f t="shared" si="72"/>
        <v/>
      </c>
      <c r="P120" s="9" t="str">
        <f t="shared" si="73"/>
        <v>ACTIVE</v>
      </c>
      <c r="Q120" s="104"/>
      <c r="R120" s="108"/>
      <c r="S120" s="100"/>
      <c r="T120" s="6" t="s">
        <v>71</v>
      </c>
      <c r="U120" s="40" t="s">
        <v>370</v>
      </c>
      <c r="V120" s="25"/>
      <c r="W120" s="25"/>
      <c r="X120" s="26"/>
      <c r="Y120" s="27"/>
      <c r="Z120" s="27"/>
      <c r="AA120" s="9" t="str">
        <f t="shared" si="74"/>
        <v/>
      </c>
      <c r="AB120" s="9" t="str">
        <f t="shared" si="75"/>
        <v/>
      </c>
      <c r="AC120" s="9" t="str">
        <f t="shared" si="67"/>
        <v/>
      </c>
      <c r="AD120" s="36"/>
      <c r="AE120" s="6"/>
      <c r="AF120" s="6"/>
      <c r="AG120" s="6" t="s">
        <v>71</v>
      </c>
      <c r="AH120" s="40" t="s">
        <v>370</v>
      </c>
      <c r="AI120" s="25"/>
      <c r="AJ120" s="25"/>
      <c r="AK120" s="26"/>
      <c r="AL120" s="27"/>
      <c r="AM120" s="27"/>
      <c r="AN120" s="27"/>
      <c r="AO120" s="27"/>
      <c r="AP120" s="27"/>
      <c r="AQ120" s="27"/>
      <c r="AR120" s="9" t="str">
        <f t="shared" si="89"/>
        <v/>
      </c>
      <c r="AS120" s="9" t="str">
        <f t="shared" si="88"/>
        <v/>
      </c>
      <c r="AT120" s="9" t="str">
        <f t="shared" si="90"/>
        <v/>
      </c>
      <c r="AV120" s="6"/>
      <c r="AW120" s="6"/>
      <c r="AX120" s="6" t="s">
        <v>71</v>
      </c>
      <c r="AY120" s="40" t="s">
        <v>370</v>
      </c>
      <c r="AZ120" s="25"/>
      <c r="BA120" s="25"/>
      <c r="BB120" s="26"/>
      <c r="BC120" s="27"/>
      <c r="BD120" s="27"/>
      <c r="BE120" s="27"/>
      <c r="BF120" s="27"/>
      <c r="BG120" s="9" t="str">
        <f t="shared" si="76"/>
        <v/>
      </c>
      <c r="BH120" s="9" t="str">
        <f t="shared" si="77"/>
        <v/>
      </c>
      <c r="BI120" s="9" t="str">
        <f t="shared" si="78"/>
        <v/>
      </c>
      <c r="BK120" s="6"/>
      <c r="BL120" s="6"/>
      <c r="BM120" s="6" t="s">
        <v>71</v>
      </c>
      <c r="BN120" s="40" t="s">
        <v>370</v>
      </c>
      <c r="BO120" s="25"/>
      <c r="BP120" s="25"/>
      <c r="BQ120" s="26"/>
      <c r="BR120" s="27"/>
      <c r="BS120" s="27"/>
      <c r="BT120" s="9" t="str">
        <f t="shared" si="79"/>
        <v/>
      </c>
      <c r="BU120" s="9" t="str">
        <f t="shared" si="80"/>
        <v/>
      </c>
      <c r="BV120" s="9" t="str">
        <f t="shared" si="81"/>
        <v/>
      </c>
      <c r="BX120" s="6"/>
      <c r="BY120" s="6"/>
      <c r="BZ120" s="6" t="s">
        <v>71</v>
      </c>
      <c r="CA120" s="40" t="s">
        <v>370</v>
      </c>
      <c r="CB120" s="25"/>
      <c r="CC120" s="25"/>
      <c r="CD120" s="26"/>
      <c r="CE120" s="27"/>
      <c r="CF120" s="27"/>
      <c r="CG120" s="27"/>
      <c r="CH120" s="27"/>
      <c r="CI120" s="27"/>
      <c r="CJ120" s="9" t="str">
        <f t="shared" si="82"/>
        <v/>
      </c>
      <c r="CK120" s="9" t="str">
        <f t="shared" si="83"/>
        <v/>
      </c>
      <c r="CL120" s="9" t="str">
        <f t="shared" si="84"/>
        <v/>
      </c>
      <c r="CN120" s="6"/>
      <c r="CO120" s="6"/>
      <c r="CP120" s="6" t="s">
        <v>71</v>
      </c>
      <c r="CQ120" s="40" t="s">
        <v>370</v>
      </c>
      <c r="CR120" s="25"/>
      <c r="CS120" s="25"/>
      <c r="CT120" s="26"/>
      <c r="CU120" s="27"/>
      <c r="CV120" s="27"/>
      <c r="CW120" s="27"/>
      <c r="CX120" s="9" t="str">
        <f t="shared" si="85"/>
        <v/>
      </c>
      <c r="CY120" s="9" t="str">
        <f t="shared" si="86"/>
        <v/>
      </c>
      <c r="CZ120" s="9" t="str">
        <f t="shared" si="87"/>
        <v/>
      </c>
      <c r="DA120" s="1">
        <f t="shared" si="63"/>
        <v>6</v>
      </c>
      <c r="DB120" s="122" t="s">
        <v>527</v>
      </c>
      <c r="DC120" s="117" t="s">
        <v>372</v>
      </c>
    </row>
    <row r="121" spans="1:107" ht="16" x14ac:dyDescent="0.2">
      <c r="A121" s="6"/>
      <c r="B121" s="6" t="s">
        <v>71</v>
      </c>
      <c r="C121" s="6"/>
      <c r="D121" s="15" t="s">
        <v>373</v>
      </c>
      <c r="E121" s="19"/>
      <c r="F121" s="19"/>
      <c r="G121" s="20"/>
      <c r="H121" s="21"/>
      <c r="I121" s="21"/>
      <c r="J121" s="21"/>
      <c r="K121" s="21"/>
      <c r="L121" s="21" t="s">
        <v>73</v>
      </c>
      <c r="M121" s="21"/>
      <c r="N121" s="9" t="str">
        <f t="shared" si="71"/>
        <v>G</v>
      </c>
      <c r="O121" s="98" t="str">
        <f t="shared" si="72"/>
        <v/>
      </c>
      <c r="P121" s="9" t="str">
        <f t="shared" si="73"/>
        <v>ACTIVE</v>
      </c>
      <c r="Q121" s="104"/>
      <c r="R121" s="108"/>
      <c r="S121" s="100" t="s">
        <v>71</v>
      </c>
      <c r="T121" s="6"/>
      <c r="U121" s="38" t="s">
        <v>373</v>
      </c>
      <c r="V121" s="19"/>
      <c r="W121" s="19"/>
      <c r="X121" s="20"/>
      <c r="Y121" s="21"/>
      <c r="Z121" s="21"/>
      <c r="AA121" s="9" t="str">
        <f t="shared" si="74"/>
        <v/>
      </c>
      <c r="AB121" s="9" t="str">
        <f t="shared" si="75"/>
        <v/>
      </c>
      <c r="AC121" s="9" t="str">
        <f t="shared" si="67"/>
        <v/>
      </c>
      <c r="AD121" s="36"/>
      <c r="AE121" s="6"/>
      <c r="AF121" s="6" t="s">
        <v>71</v>
      </c>
      <c r="AG121" s="6"/>
      <c r="AH121" s="38" t="s">
        <v>373</v>
      </c>
      <c r="AI121" s="19"/>
      <c r="AJ121" s="19"/>
      <c r="AK121" s="20"/>
      <c r="AL121" s="21"/>
      <c r="AM121" s="21"/>
      <c r="AN121" s="21"/>
      <c r="AO121" s="21"/>
      <c r="AP121" s="21"/>
      <c r="AQ121" s="21"/>
      <c r="AR121" s="9" t="str">
        <f t="shared" si="89"/>
        <v/>
      </c>
      <c r="AS121" s="9" t="str">
        <f t="shared" si="88"/>
        <v/>
      </c>
      <c r="AT121" s="9" t="str">
        <f t="shared" si="90"/>
        <v/>
      </c>
      <c r="AV121" s="6"/>
      <c r="AW121" s="6" t="s">
        <v>71</v>
      </c>
      <c r="AX121" s="6"/>
      <c r="AY121" s="38" t="s">
        <v>373</v>
      </c>
      <c r="AZ121" s="19"/>
      <c r="BA121" s="19"/>
      <c r="BB121" s="20"/>
      <c r="BC121" s="21"/>
      <c r="BD121" s="21"/>
      <c r="BE121" s="21"/>
      <c r="BF121" s="21"/>
      <c r="BG121" s="9" t="str">
        <f t="shared" si="76"/>
        <v/>
      </c>
      <c r="BH121" s="9" t="str">
        <f t="shared" si="77"/>
        <v/>
      </c>
      <c r="BI121" s="9" t="str">
        <f t="shared" si="78"/>
        <v/>
      </c>
      <c r="BK121" s="6"/>
      <c r="BL121" s="6" t="s">
        <v>71</v>
      </c>
      <c r="BM121" s="6"/>
      <c r="BN121" s="38" t="s">
        <v>373</v>
      </c>
      <c r="BO121" s="19"/>
      <c r="BP121" s="19"/>
      <c r="BQ121" s="20"/>
      <c r="BR121" s="21"/>
      <c r="BS121" s="21"/>
      <c r="BT121" s="9" t="str">
        <f t="shared" si="79"/>
        <v/>
      </c>
      <c r="BU121" s="9" t="str">
        <f t="shared" si="80"/>
        <v/>
      </c>
      <c r="BV121" s="9" t="str">
        <f t="shared" si="81"/>
        <v/>
      </c>
      <c r="BX121" s="6"/>
      <c r="BY121" s="6" t="s">
        <v>71</v>
      </c>
      <c r="BZ121" s="6"/>
      <c r="CA121" s="38" t="s">
        <v>373</v>
      </c>
      <c r="CB121" s="19"/>
      <c r="CC121" s="19"/>
      <c r="CD121" s="20"/>
      <c r="CE121" s="21"/>
      <c r="CF121" s="21"/>
      <c r="CG121" s="21"/>
      <c r="CH121" s="21"/>
      <c r="CI121" s="21"/>
      <c r="CJ121" s="9" t="str">
        <f t="shared" si="82"/>
        <v/>
      </c>
      <c r="CK121" s="9" t="str">
        <f t="shared" si="83"/>
        <v/>
      </c>
      <c r="CL121" s="9" t="str">
        <f t="shared" si="84"/>
        <v/>
      </c>
      <c r="CN121" s="6"/>
      <c r="CO121" s="6" t="s">
        <v>71</v>
      </c>
      <c r="CP121" s="6"/>
      <c r="CQ121" s="38" t="s">
        <v>373</v>
      </c>
      <c r="CR121" s="19"/>
      <c r="CS121" s="19"/>
      <c r="CT121" s="20"/>
      <c r="CU121" s="21"/>
      <c r="CV121" s="21"/>
      <c r="CW121" s="21"/>
      <c r="CX121" s="9" t="str">
        <f t="shared" si="85"/>
        <v/>
      </c>
      <c r="CY121" s="9" t="str">
        <f t="shared" si="86"/>
        <v/>
      </c>
      <c r="CZ121" s="9" t="str">
        <f t="shared" si="87"/>
        <v/>
      </c>
      <c r="DA121" s="1">
        <f t="shared" si="63"/>
        <v>1</v>
      </c>
      <c r="DB121" s="122" t="s">
        <v>621</v>
      </c>
      <c r="DC121" s="117" t="s">
        <v>375</v>
      </c>
    </row>
    <row r="122" spans="1:107" ht="16" x14ac:dyDescent="0.2">
      <c r="A122" s="6" t="s">
        <v>71</v>
      </c>
      <c r="B122" s="6"/>
      <c r="C122" s="6"/>
      <c r="D122" s="14" t="s">
        <v>376</v>
      </c>
      <c r="E122" s="25"/>
      <c r="F122" s="25"/>
      <c r="G122" s="26"/>
      <c r="H122" s="27" t="s">
        <v>73</v>
      </c>
      <c r="I122" s="27"/>
      <c r="J122" s="27"/>
      <c r="K122" s="27"/>
      <c r="L122" s="27" t="s">
        <v>73</v>
      </c>
      <c r="M122" s="27"/>
      <c r="N122" s="9" t="str">
        <f t="shared" si="71"/>
        <v>G</v>
      </c>
      <c r="O122" s="98" t="str">
        <f t="shared" si="72"/>
        <v/>
      </c>
      <c r="P122" s="9" t="str">
        <f t="shared" si="73"/>
        <v>ACTIVE</v>
      </c>
      <c r="Q122" s="104"/>
      <c r="R122" s="108" t="s">
        <v>71</v>
      </c>
      <c r="S122" s="100"/>
      <c r="T122" s="6"/>
      <c r="U122" s="40" t="s">
        <v>376</v>
      </c>
      <c r="V122" s="25"/>
      <c r="W122" s="25"/>
      <c r="X122" s="26"/>
      <c r="Y122" s="27"/>
      <c r="Z122" s="27"/>
      <c r="AA122" s="9" t="str">
        <f t="shared" si="74"/>
        <v/>
      </c>
      <c r="AB122" s="9" t="str">
        <f t="shared" si="75"/>
        <v/>
      </c>
      <c r="AC122" s="9" t="str">
        <f t="shared" si="67"/>
        <v/>
      </c>
      <c r="AD122" s="36"/>
      <c r="AE122" s="6" t="s">
        <v>71</v>
      </c>
      <c r="AF122" s="6"/>
      <c r="AG122" s="6"/>
      <c r="AH122" s="40" t="s">
        <v>376</v>
      </c>
      <c r="AI122" s="25"/>
      <c r="AJ122" s="25"/>
      <c r="AK122" s="26"/>
      <c r="AL122" s="27"/>
      <c r="AM122" s="27"/>
      <c r="AN122" s="27"/>
      <c r="AO122" s="27"/>
      <c r="AP122" s="27"/>
      <c r="AQ122" s="27"/>
      <c r="AR122" s="9" t="str">
        <f t="shared" si="89"/>
        <v/>
      </c>
      <c r="AS122" s="9" t="str">
        <f t="shared" si="88"/>
        <v/>
      </c>
      <c r="AT122" s="9" t="str">
        <f t="shared" si="90"/>
        <v/>
      </c>
      <c r="AV122" s="6" t="s">
        <v>71</v>
      </c>
      <c r="AW122" s="6"/>
      <c r="AX122" s="6"/>
      <c r="AY122" s="40" t="s">
        <v>376</v>
      </c>
      <c r="AZ122" s="25"/>
      <c r="BA122" s="25"/>
      <c r="BB122" s="26"/>
      <c r="BC122" s="27"/>
      <c r="BD122" s="27"/>
      <c r="BE122" s="27"/>
      <c r="BF122" s="27"/>
      <c r="BG122" s="9" t="str">
        <f t="shared" si="76"/>
        <v/>
      </c>
      <c r="BH122" s="9" t="str">
        <f t="shared" si="77"/>
        <v/>
      </c>
      <c r="BI122" s="9" t="str">
        <f t="shared" si="78"/>
        <v/>
      </c>
      <c r="BK122" s="6" t="s">
        <v>71</v>
      </c>
      <c r="BL122" s="6"/>
      <c r="BM122" s="6"/>
      <c r="BN122" s="40" t="s">
        <v>376</v>
      </c>
      <c r="BO122" s="25"/>
      <c r="BP122" s="25"/>
      <c r="BQ122" s="26"/>
      <c r="BR122" s="27"/>
      <c r="BS122" s="27"/>
      <c r="BT122" s="9" t="str">
        <f t="shared" si="79"/>
        <v/>
      </c>
      <c r="BU122" s="9" t="str">
        <f t="shared" si="80"/>
        <v/>
      </c>
      <c r="BV122" s="9" t="str">
        <f t="shared" si="81"/>
        <v/>
      </c>
      <c r="BX122" s="6" t="s">
        <v>71</v>
      </c>
      <c r="BY122" s="6"/>
      <c r="BZ122" s="6"/>
      <c r="CA122" s="40" t="s">
        <v>376</v>
      </c>
      <c r="CB122" s="25"/>
      <c r="CC122" s="25"/>
      <c r="CD122" s="26"/>
      <c r="CE122" s="27"/>
      <c r="CF122" s="27"/>
      <c r="CG122" s="27"/>
      <c r="CH122" s="27"/>
      <c r="CI122" s="27"/>
      <c r="CJ122" s="9" t="str">
        <f t="shared" si="82"/>
        <v/>
      </c>
      <c r="CK122" s="9" t="str">
        <f t="shared" si="83"/>
        <v/>
      </c>
      <c r="CL122" s="9" t="str">
        <f t="shared" si="84"/>
        <v/>
      </c>
      <c r="CN122" s="6" t="s">
        <v>71</v>
      </c>
      <c r="CO122" s="6"/>
      <c r="CP122" s="6"/>
      <c r="CQ122" s="40" t="s">
        <v>376</v>
      </c>
      <c r="CR122" s="25"/>
      <c r="CS122" s="25"/>
      <c r="CT122" s="26"/>
      <c r="CU122" s="27"/>
      <c r="CV122" s="27"/>
      <c r="CW122" s="27"/>
      <c r="CX122" s="9" t="str">
        <f t="shared" si="85"/>
        <v/>
      </c>
      <c r="CY122" s="9" t="str">
        <f t="shared" si="86"/>
        <v/>
      </c>
      <c r="CZ122" s="9" t="str">
        <f t="shared" si="87"/>
        <v/>
      </c>
      <c r="DA122" s="1">
        <f t="shared" si="63"/>
        <v>2</v>
      </c>
      <c r="DB122" s="122" t="s">
        <v>610</v>
      </c>
      <c r="DC122" s="117" t="s">
        <v>378</v>
      </c>
    </row>
    <row r="123" spans="1:107" ht="16" x14ac:dyDescent="0.2">
      <c r="A123" s="6"/>
      <c r="B123" s="6" t="s">
        <v>71</v>
      </c>
      <c r="C123" s="6"/>
      <c r="D123" s="15" t="s">
        <v>379</v>
      </c>
      <c r="E123" s="19" t="s">
        <v>73</v>
      </c>
      <c r="F123" s="19" t="s">
        <v>73</v>
      </c>
      <c r="G123" s="20" t="s">
        <v>73</v>
      </c>
      <c r="H123" s="21" t="s">
        <v>73</v>
      </c>
      <c r="I123" s="23" t="s">
        <v>73</v>
      </c>
      <c r="J123" s="21" t="s">
        <v>73</v>
      </c>
      <c r="K123" s="23" t="s">
        <v>73</v>
      </c>
      <c r="L123" s="21" t="s">
        <v>73</v>
      </c>
      <c r="M123" s="23" t="s">
        <v>73</v>
      </c>
      <c r="N123" s="9" t="str">
        <f t="shared" si="71"/>
        <v/>
      </c>
      <c r="O123" s="98" t="str">
        <f t="shared" si="72"/>
        <v>A</v>
      </c>
      <c r="P123" s="9" t="str">
        <f t="shared" si="73"/>
        <v>ACTIVE</v>
      </c>
      <c r="Q123" s="104"/>
      <c r="R123" s="108"/>
      <c r="S123" s="100" t="s">
        <v>71</v>
      </c>
      <c r="T123" s="6"/>
      <c r="U123" s="15" t="s">
        <v>379</v>
      </c>
      <c r="V123" s="19" t="s">
        <v>73</v>
      </c>
      <c r="W123" s="19" t="s">
        <v>73</v>
      </c>
      <c r="X123" s="20" t="s">
        <v>73</v>
      </c>
      <c r="Y123" s="21" t="s">
        <v>73</v>
      </c>
      <c r="Z123" s="23" t="s">
        <v>73</v>
      </c>
      <c r="AA123" s="9" t="str">
        <f t="shared" si="74"/>
        <v/>
      </c>
      <c r="AB123" s="9" t="str">
        <f t="shared" si="75"/>
        <v>A</v>
      </c>
      <c r="AC123" s="9" t="str">
        <f t="shared" si="67"/>
        <v>ACTIVE</v>
      </c>
      <c r="AD123" s="36"/>
      <c r="AE123" s="6"/>
      <c r="AF123" s="6" t="s">
        <v>71</v>
      </c>
      <c r="AG123" s="6"/>
      <c r="AH123" s="45" t="s">
        <v>379</v>
      </c>
      <c r="AI123" s="19" t="s">
        <v>73</v>
      </c>
      <c r="AJ123" s="19" t="s">
        <v>73</v>
      </c>
      <c r="AK123" s="20" t="s">
        <v>73</v>
      </c>
      <c r="AL123" s="21" t="s">
        <v>73</v>
      </c>
      <c r="AM123" s="23" t="s">
        <v>73</v>
      </c>
      <c r="AN123" s="21"/>
      <c r="AO123" s="23" t="s">
        <v>73</v>
      </c>
      <c r="AP123" s="21"/>
      <c r="AQ123" s="23" t="s">
        <v>73</v>
      </c>
      <c r="AR123" s="9" t="str">
        <f t="shared" si="89"/>
        <v>G</v>
      </c>
      <c r="AS123" s="9" t="str">
        <f t="shared" si="88"/>
        <v/>
      </c>
      <c r="AT123" s="9" t="str">
        <f t="shared" si="90"/>
        <v>ACTIVE</v>
      </c>
      <c r="AV123" s="6"/>
      <c r="AW123" s="6" t="s">
        <v>71</v>
      </c>
      <c r="AX123" s="6"/>
      <c r="AY123" s="15" t="s">
        <v>379</v>
      </c>
      <c r="AZ123" s="19" t="s">
        <v>73</v>
      </c>
      <c r="BA123" s="19" t="s">
        <v>73</v>
      </c>
      <c r="BB123" s="20" t="s">
        <v>73</v>
      </c>
      <c r="BC123" s="21" t="s">
        <v>73</v>
      </c>
      <c r="BD123" s="23" t="s">
        <v>73</v>
      </c>
      <c r="BE123" s="21" t="s">
        <v>73</v>
      </c>
      <c r="BF123" s="23" t="s">
        <v>73</v>
      </c>
      <c r="BG123" s="9" t="str">
        <f t="shared" si="76"/>
        <v/>
      </c>
      <c r="BH123" s="9" t="str">
        <f t="shared" si="77"/>
        <v>A</v>
      </c>
      <c r="BI123" s="9" t="str">
        <f t="shared" si="78"/>
        <v>ACTIVE</v>
      </c>
      <c r="BK123" s="6"/>
      <c r="BL123" s="6" t="s">
        <v>71</v>
      </c>
      <c r="BM123" s="6"/>
      <c r="BN123" s="15" t="s">
        <v>379</v>
      </c>
      <c r="BO123" s="19" t="s">
        <v>73</v>
      </c>
      <c r="BP123" s="19" t="s">
        <v>73</v>
      </c>
      <c r="BQ123" s="20" t="s">
        <v>73</v>
      </c>
      <c r="BR123" s="21" t="s">
        <v>73</v>
      </c>
      <c r="BS123" s="23" t="s">
        <v>73</v>
      </c>
      <c r="BT123" s="9" t="str">
        <f t="shared" si="79"/>
        <v/>
      </c>
      <c r="BU123" s="9" t="str">
        <f t="shared" si="80"/>
        <v>A</v>
      </c>
      <c r="BV123" s="9" t="str">
        <f t="shared" si="81"/>
        <v>ACTIVE</v>
      </c>
      <c r="BX123" s="6"/>
      <c r="BY123" s="6" t="s">
        <v>71</v>
      </c>
      <c r="BZ123" s="6"/>
      <c r="CA123" s="15" t="s">
        <v>379</v>
      </c>
      <c r="CB123" s="19" t="s">
        <v>73</v>
      </c>
      <c r="CC123" s="19" t="s">
        <v>73</v>
      </c>
      <c r="CD123" s="20" t="s">
        <v>73</v>
      </c>
      <c r="CE123" s="21" t="s">
        <v>73</v>
      </c>
      <c r="CF123" s="23" t="s">
        <v>73</v>
      </c>
      <c r="CG123" s="21" t="s">
        <v>73</v>
      </c>
      <c r="CH123" s="23" t="s">
        <v>73</v>
      </c>
      <c r="CI123" s="21" t="s">
        <v>73</v>
      </c>
      <c r="CJ123" s="9" t="str">
        <f t="shared" si="82"/>
        <v/>
      </c>
      <c r="CK123" s="9" t="str">
        <f t="shared" si="83"/>
        <v>A</v>
      </c>
      <c r="CL123" s="9" t="str">
        <f t="shared" si="84"/>
        <v>ACTIVE</v>
      </c>
      <c r="CN123" s="6"/>
      <c r="CO123" s="6" t="s">
        <v>71</v>
      </c>
      <c r="CP123" s="6"/>
      <c r="CQ123" s="15" t="s">
        <v>379</v>
      </c>
      <c r="CR123" s="19" t="s">
        <v>73</v>
      </c>
      <c r="CS123" s="19" t="s">
        <v>73</v>
      </c>
      <c r="CT123" s="20" t="s">
        <v>73</v>
      </c>
      <c r="CU123" s="21" t="s">
        <v>73</v>
      </c>
      <c r="CV123" s="23" t="s">
        <v>73</v>
      </c>
      <c r="CW123" s="21" t="s">
        <v>73</v>
      </c>
      <c r="CX123" s="9" t="str">
        <f t="shared" si="85"/>
        <v/>
      </c>
      <c r="CY123" s="9" t="str">
        <f t="shared" si="86"/>
        <v>A</v>
      </c>
      <c r="CZ123" s="9" t="str">
        <f t="shared" si="87"/>
        <v>ACTIVE</v>
      </c>
      <c r="DA123" s="1">
        <f t="shared" si="63"/>
        <v>47</v>
      </c>
      <c r="DB123" s="122" t="s">
        <v>617</v>
      </c>
      <c r="DC123" s="117" t="s">
        <v>381</v>
      </c>
    </row>
    <row r="124" spans="1:107" ht="16" x14ac:dyDescent="0.2">
      <c r="A124" s="12" t="s">
        <v>71</v>
      </c>
      <c r="B124" s="12"/>
      <c r="C124" s="12"/>
      <c r="D124" s="40" t="s">
        <v>382</v>
      </c>
      <c r="E124" s="25"/>
      <c r="F124" s="25"/>
      <c r="G124" s="26"/>
      <c r="H124" s="27"/>
      <c r="I124" s="28"/>
      <c r="J124" s="27"/>
      <c r="K124" s="28"/>
      <c r="L124" s="27"/>
      <c r="M124" s="28"/>
      <c r="N124" s="9" t="str">
        <f t="shared" si="71"/>
        <v/>
      </c>
      <c r="O124" s="98" t="str">
        <f t="shared" si="72"/>
        <v/>
      </c>
      <c r="P124" s="9" t="str">
        <f t="shared" si="73"/>
        <v/>
      </c>
      <c r="Q124" s="104"/>
      <c r="R124" s="109" t="s">
        <v>71</v>
      </c>
      <c r="S124" s="101"/>
      <c r="T124" s="12"/>
      <c r="U124" s="40" t="s">
        <v>382</v>
      </c>
      <c r="V124" s="25"/>
      <c r="W124" s="25"/>
      <c r="X124" s="26"/>
      <c r="Y124" s="27"/>
      <c r="Z124" s="28"/>
      <c r="AA124" s="9" t="str">
        <f t="shared" si="74"/>
        <v/>
      </c>
      <c r="AB124" s="9" t="str">
        <f t="shared" si="75"/>
        <v/>
      </c>
      <c r="AC124" s="9" t="str">
        <f t="shared" si="67"/>
        <v/>
      </c>
      <c r="AD124" s="36"/>
      <c r="AE124" s="12" t="s">
        <v>71</v>
      </c>
      <c r="AF124" s="12"/>
      <c r="AG124" s="12"/>
      <c r="AH124" s="40" t="s">
        <v>382</v>
      </c>
      <c r="AI124" s="25"/>
      <c r="AJ124" s="25"/>
      <c r="AK124" s="26"/>
      <c r="AL124" s="27"/>
      <c r="AM124" s="28"/>
      <c r="AN124" s="27"/>
      <c r="AO124" s="28"/>
      <c r="AP124" s="27"/>
      <c r="AQ124" s="28"/>
      <c r="AR124" s="9" t="str">
        <f t="shared" si="89"/>
        <v/>
      </c>
      <c r="AS124" s="9" t="str">
        <f t="shared" si="88"/>
        <v/>
      </c>
      <c r="AT124" s="9" t="str">
        <f t="shared" si="90"/>
        <v/>
      </c>
      <c r="AV124" s="12" t="s">
        <v>71</v>
      </c>
      <c r="AW124" s="12"/>
      <c r="AX124" s="12"/>
      <c r="AY124" s="40" t="s">
        <v>382</v>
      </c>
      <c r="AZ124" s="25"/>
      <c r="BA124" s="25"/>
      <c r="BB124" s="26" t="s">
        <v>73</v>
      </c>
      <c r="BC124" s="27"/>
      <c r="BD124" s="28"/>
      <c r="BE124" s="27"/>
      <c r="BF124" s="28"/>
      <c r="BG124" s="9" t="str">
        <f t="shared" si="76"/>
        <v>G</v>
      </c>
      <c r="BH124" s="9" t="str">
        <f t="shared" si="77"/>
        <v/>
      </c>
      <c r="BI124" s="9" t="str">
        <f t="shared" si="78"/>
        <v>ACTIVE</v>
      </c>
      <c r="BK124" s="12" t="s">
        <v>71</v>
      </c>
      <c r="BL124" s="12"/>
      <c r="BM124" s="12"/>
      <c r="BN124" s="40" t="s">
        <v>382</v>
      </c>
      <c r="BO124" s="25"/>
      <c r="BP124" s="25"/>
      <c r="BQ124" s="26"/>
      <c r="BR124" s="27"/>
      <c r="BS124" s="28"/>
      <c r="BT124" s="9" t="str">
        <f t="shared" si="79"/>
        <v/>
      </c>
      <c r="BU124" s="9" t="str">
        <f t="shared" si="80"/>
        <v/>
      </c>
      <c r="BV124" s="9" t="str">
        <f t="shared" si="81"/>
        <v/>
      </c>
      <c r="BX124" s="12" t="s">
        <v>71</v>
      </c>
      <c r="BY124" s="12"/>
      <c r="BZ124" s="12"/>
      <c r="CA124" s="40" t="s">
        <v>382</v>
      </c>
      <c r="CB124" s="25"/>
      <c r="CC124" s="25"/>
      <c r="CD124" s="26"/>
      <c r="CE124" s="27"/>
      <c r="CF124" s="28"/>
      <c r="CG124" s="27"/>
      <c r="CH124" s="28"/>
      <c r="CI124" s="27"/>
      <c r="CJ124" s="9" t="str">
        <f t="shared" si="82"/>
        <v/>
      </c>
      <c r="CK124" s="9" t="str">
        <f t="shared" si="83"/>
        <v/>
      </c>
      <c r="CL124" s="9" t="str">
        <f t="shared" si="84"/>
        <v/>
      </c>
      <c r="CN124" s="12" t="s">
        <v>71</v>
      </c>
      <c r="CO124" s="12"/>
      <c r="CP124" s="12"/>
      <c r="CQ124" s="40" t="s">
        <v>382</v>
      </c>
      <c r="CR124" s="25"/>
      <c r="CS124" s="25"/>
      <c r="CT124" s="26"/>
      <c r="CU124" s="27"/>
      <c r="CV124" s="28"/>
      <c r="CW124" s="27"/>
      <c r="CX124" s="9" t="str">
        <f t="shared" si="85"/>
        <v/>
      </c>
      <c r="CY124" s="9" t="str">
        <f t="shared" si="86"/>
        <v/>
      </c>
      <c r="CZ124" s="9" t="str">
        <f t="shared" si="87"/>
        <v/>
      </c>
      <c r="DA124" s="1">
        <f t="shared" si="63"/>
        <v>1</v>
      </c>
      <c r="DB124" s="122" t="s">
        <v>614</v>
      </c>
      <c r="DC124" s="117" t="s">
        <v>384</v>
      </c>
    </row>
    <row r="125" spans="1:107" ht="16" x14ac:dyDescent="0.2">
      <c r="A125" s="12" t="s">
        <v>71</v>
      </c>
      <c r="B125" s="12"/>
      <c r="C125" s="12" t="s">
        <v>71</v>
      </c>
      <c r="D125" s="14" t="s">
        <v>382</v>
      </c>
      <c r="E125" s="25" t="s">
        <v>73</v>
      </c>
      <c r="F125" s="25" t="s">
        <v>73</v>
      </c>
      <c r="G125" s="26"/>
      <c r="H125" s="27" t="s">
        <v>73</v>
      </c>
      <c r="I125" s="28"/>
      <c r="J125" s="27" t="s">
        <v>73</v>
      </c>
      <c r="K125" s="28" t="s">
        <v>73</v>
      </c>
      <c r="L125" s="27" t="s">
        <v>73</v>
      </c>
      <c r="M125" s="28"/>
      <c r="N125" s="9" t="str">
        <f t="shared" si="71"/>
        <v>G</v>
      </c>
      <c r="O125" s="98" t="str">
        <f t="shared" si="72"/>
        <v/>
      </c>
      <c r="P125" s="9" t="str">
        <f t="shared" si="73"/>
        <v>ACTIVE</v>
      </c>
      <c r="Q125" s="104"/>
      <c r="R125" s="109" t="s">
        <v>71</v>
      </c>
      <c r="S125" s="101"/>
      <c r="T125" s="12" t="s">
        <v>71</v>
      </c>
      <c r="U125" s="40" t="s">
        <v>382</v>
      </c>
      <c r="V125" s="25"/>
      <c r="W125" s="25"/>
      <c r="X125" s="26"/>
      <c r="Y125" s="27"/>
      <c r="Z125" s="28"/>
      <c r="AA125" s="9" t="str">
        <f t="shared" si="74"/>
        <v/>
      </c>
      <c r="AB125" s="9" t="str">
        <f t="shared" si="75"/>
        <v/>
      </c>
      <c r="AC125" s="9" t="str">
        <f t="shared" si="67"/>
        <v/>
      </c>
      <c r="AD125" s="36"/>
      <c r="AE125" s="12" t="s">
        <v>71</v>
      </c>
      <c r="AF125" s="12"/>
      <c r="AG125" s="12" t="s">
        <v>71</v>
      </c>
      <c r="AH125" s="40" t="s">
        <v>382</v>
      </c>
      <c r="AI125" s="25"/>
      <c r="AJ125" s="25"/>
      <c r="AK125" s="26"/>
      <c r="AL125" s="27"/>
      <c r="AM125" s="28"/>
      <c r="AN125" s="27"/>
      <c r="AO125" s="28"/>
      <c r="AP125" s="27"/>
      <c r="AQ125" s="28"/>
      <c r="AR125" s="9" t="str">
        <f t="shared" si="89"/>
        <v/>
      </c>
      <c r="AS125" s="9" t="str">
        <f t="shared" si="88"/>
        <v/>
      </c>
      <c r="AT125" s="9" t="str">
        <f t="shared" si="90"/>
        <v/>
      </c>
      <c r="AV125" s="12" t="s">
        <v>71</v>
      </c>
      <c r="AW125" s="12"/>
      <c r="AX125" s="12" t="s">
        <v>71</v>
      </c>
      <c r="AY125" s="40" t="s">
        <v>382</v>
      </c>
      <c r="AZ125" s="25"/>
      <c r="BA125" s="25"/>
      <c r="BB125" s="26"/>
      <c r="BC125" s="27"/>
      <c r="BD125" s="28"/>
      <c r="BE125" s="27"/>
      <c r="BF125" s="28"/>
      <c r="BG125" s="9" t="str">
        <f t="shared" si="76"/>
        <v/>
      </c>
      <c r="BH125" s="9" t="str">
        <f t="shared" si="77"/>
        <v/>
      </c>
      <c r="BI125" s="9" t="str">
        <f t="shared" si="78"/>
        <v/>
      </c>
      <c r="BK125" s="12" t="s">
        <v>71</v>
      </c>
      <c r="BL125" s="12"/>
      <c r="BM125" s="12" t="s">
        <v>71</v>
      </c>
      <c r="BN125" s="40" t="s">
        <v>382</v>
      </c>
      <c r="BO125" s="25"/>
      <c r="BP125" s="25"/>
      <c r="BQ125" s="26"/>
      <c r="BR125" s="27"/>
      <c r="BS125" s="28"/>
      <c r="BT125" s="9" t="str">
        <f t="shared" si="79"/>
        <v/>
      </c>
      <c r="BU125" s="9" t="str">
        <f t="shared" si="80"/>
        <v/>
      </c>
      <c r="BV125" s="9" t="str">
        <f t="shared" si="81"/>
        <v/>
      </c>
      <c r="BX125" s="12" t="s">
        <v>71</v>
      </c>
      <c r="BY125" s="12"/>
      <c r="BZ125" s="12" t="s">
        <v>71</v>
      </c>
      <c r="CA125" s="14" t="s">
        <v>382</v>
      </c>
      <c r="CB125" s="25"/>
      <c r="CC125" s="25"/>
      <c r="CD125" s="26" t="s">
        <v>73</v>
      </c>
      <c r="CE125" s="27"/>
      <c r="CF125" s="28"/>
      <c r="CG125" s="27" t="s">
        <v>73</v>
      </c>
      <c r="CH125" s="28"/>
      <c r="CI125" s="27"/>
      <c r="CJ125" s="9" t="str">
        <f t="shared" si="82"/>
        <v>G</v>
      </c>
      <c r="CK125" s="9" t="str">
        <f t="shared" si="83"/>
        <v/>
      </c>
      <c r="CL125" s="9" t="str">
        <f t="shared" si="84"/>
        <v>ACTIVE</v>
      </c>
      <c r="CN125" s="12" t="s">
        <v>71</v>
      </c>
      <c r="CO125" s="12"/>
      <c r="CP125" s="12" t="s">
        <v>71</v>
      </c>
      <c r="CQ125" s="14" t="s">
        <v>382</v>
      </c>
      <c r="CR125" s="25" t="s">
        <v>73</v>
      </c>
      <c r="CS125" s="25"/>
      <c r="CT125" s="26"/>
      <c r="CU125" s="27" t="s">
        <v>73</v>
      </c>
      <c r="CV125" s="28"/>
      <c r="CW125" s="27"/>
      <c r="CX125" s="9" t="str">
        <f t="shared" si="85"/>
        <v>G</v>
      </c>
      <c r="CY125" s="9" t="str">
        <f t="shared" si="86"/>
        <v/>
      </c>
      <c r="CZ125" s="9" t="str">
        <f t="shared" si="87"/>
        <v>ACTIVE</v>
      </c>
      <c r="DA125" s="1">
        <f t="shared" si="63"/>
        <v>10</v>
      </c>
      <c r="DB125" s="122" t="s">
        <v>614</v>
      </c>
      <c r="DC125" s="117" t="s">
        <v>384</v>
      </c>
    </row>
    <row r="126" spans="1:107" ht="16" x14ac:dyDescent="0.2">
      <c r="A126" s="12"/>
      <c r="B126" s="12" t="s">
        <v>71</v>
      </c>
      <c r="C126" s="12"/>
      <c r="D126" s="14" t="s">
        <v>385</v>
      </c>
      <c r="E126" s="25" t="s">
        <v>73</v>
      </c>
      <c r="F126" s="25" t="s">
        <v>73</v>
      </c>
      <c r="G126" s="26"/>
      <c r="H126" s="27" t="s">
        <v>73</v>
      </c>
      <c r="I126" s="27"/>
      <c r="J126" s="27" t="s">
        <v>73</v>
      </c>
      <c r="K126" s="27" t="s">
        <v>73</v>
      </c>
      <c r="L126" s="27" t="s">
        <v>73</v>
      </c>
      <c r="M126" s="27"/>
      <c r="N126" s="9" t="str">
        <f t="shared" si="71"/>
        <v>G</v>
      </c>
      <c r="O126" s="98" t="str">
        <f t="shared" si="72"/>
        <v/>
      </c>
      <c r="P126" s="9" t="str">
        <f t="shared" si="73"/>
        <v>ACTIVE</v>
      </c>
      <c r="Q126" s="104"/>
      <c r="R126" s="109"/>
      <c r="S126" s="101" t="s">
        <v>71</v>
      </c>
      <c r="T126" s="12"/>
      <c r="U126" s="40" t="s">
        <v>385</v>
      </c>
      <c r="V126" s="25"/>
      <c r="W126" s="25"/>
      <c r="X126" s="26"/>
      <c r="Y126" s="27"/>
      <c r="Z126" s="27"/>
      <c r="AA126" s="9" t="str">
        <f t="shared" si="74"/>
        <v/>
      </c>
      <c r="AB126" s="9" t="str">
        <f t="shared" si="75"/>
        <v/>
      </c>
      <c r="AC126" s="9" t="str">
        <f t="shared" si="67"/>
        <v/>
      </c>
      <c r="AD126" s="36"/>
      <c r="AE126" s="12"/>
      <c r="AF126" s="12" t="s">
        <v>71</v>
      </c>
      <c r="AG126" s="12"/>
      <c r="AH126" s="40" t="s">
        <v>385</v>
      </c>
      <c r="AI126" s="25"/>
      <c r="AJ126" s="25"/>
      <c r="AK126" s="26"/>
      <c r="AL126" s="27"/>
      <c r="AM126" s="27"/>
      <c r="AN126" s="27"/>
      <c r="AO126" s="27"/>
      <c r="AP126" s="27"/>
      <c r="AQ126" s="27"/>
      <c r="AR126" s="9" t="str">
        <f t="shared" si="89"/>
        <v/>
      </c>
      <c r="AS126" s="9" t="str">
        <f t="shared" si="88"/>
        <v/>
      </c>
      <c r="AT126" s="9" t="str">
        <f t="shared" si="90"/>
        <v/>
      </c>
      <c r="AV126" s="12"/>
      <c r="AW126" s="12" t="s">
        <v>71</v>
      </c>
      <c r="AX126" s="12"/>
      <c r="AY126" s="40" t="s">
        <v>385</v>
      </c>
      <c r="AZ126" s="25"/>
      <c r="BA126" s="25"/>
      <c r="BB126" s="26"/>
      <c r="BC126" s="27"/>
      <c r="BD126" s="27"/>
      <c r="BE126" s="27"/>
      <c r="BF126" s="27"/>
      <c r="BG126" s="9" t="str">
        <f t="shared" si="76"/>
        <v/>
      </c>
      <c r="BH126" s="9" t="str">
        <f t="shared" si="77"/>
        <v/>
      </c>
      <c r="BI126" s="9" t="str">
        <f t="shared" si="78"/>
        <v/>
      </c>
      <c r="BK126" s="12"/>
      <c r="BL126" s="12" t="s">
        <v>71</v>
      </c>
      <c r="BM126" s="12"/>
      <c r="BN126" s="40" t="s">
        <v>385</v>
      </c>
      <c r="BO126" s="25"/>
      <c r="BP126" s="25"/>
      <c r="BQ126" s="26"/>
      <c r="BR126" s="27"/>
      <c r="BS126" s="27"/>
      <c r="BT126" s="9" t="str">
        <f t="shared" si="79"/>
        <v/>
      </c>
      <c r="BU126" s="9" t="str">
        <f t="shared" si="80"/>
        <v/>
      </c>
      <c r="BV126" s="9" t="str">
        <f t="shared" si="81"/>
        <v/>
      </c>
      <c r="BX126" s="12"/>
      <c r="BY126" s="12" t="s">
        <v>71</v>
      </c>
      <c r="BZ126" s="12"/>
      <c r="CA126" s="40" t="s">
        <v>385</v>
      </c>
      <c r="CB126" s="25"/>
      <c r="CC126" s="25"/>
      <c r="CD126" s="26"/>
      <c r="CE126" s="27"/>
      <c r="CF126" s="27"/>
      <c r="CG126" s="27"/>
      <c r="CH126" s="27"/>
      <c r="CI126" s="27"/>
      <c r="CJ126" s="9" t="str">
        <f t="shared" si="82"/>
        <v/>
      </c>
      <c r="CK126" s="9" t="str">
        <f t="shared" si="83"/>
        <v/>
      </c>
      <c r="CL126" s="9" t="str">
        <f t="shared" si="84"/>
        <v/>
      </c>
      <c r="CN126" s="12"/>
      <c r="CO126" s="12" t="s">
        <v>71</v>
      </c>
      <c r="CP126" s="12"/>
      <c r="CQ126" s="40" t="s">
        <v>385</v>
      </c>
      <c r="CR126" s="25"/>
      <c r="CS126" s="25"/>
      <c r="CT126" s="26"/>
      <c r="CU126" s="27"/>
      <c r="CV126" s="27"/>
      <c r="CW126" s="27"/>
      <c r="CX126" s="9" t="str">
        <f t="shared" si="85"/>
        <v/>
      </c>
      <c r="CY126" s="9" t="str">
        <f t="shared" si="86"/>
        <v/>
      </c>
      <c r="CZ126" s="9" t="str">
        <f t="shared" si="87"/>
        <v/>
      </c>
      <c r="DA126" s="1">
        <f t="shared" si="63"/>
        <v>6</v>
      </c>
      <c r="DB126" s="122" t="s">
        <v>614</v>
      </c>
      <c r="DC126" s="117" t="s">
        <v>384</v>
      </c>
    </row>
    <row r="127" spans="1:107" ht="16" x14ac:dyDescent="0.2">
      <c r="A127" s="12"/>
      <c r="B127" s="12"/>
      <c r="C127" s="12" t="s">
        <v>71</v>
      </c>
      <c r="D127" s="14" t="s">
        <v>386</v>
      </c>
      <c r="E127" s="25" t="s">
        <v>73</v>
      </c>
      <c r="F127" s="25" t="s">
        <v>73</v>
      </c>
      <c r="G127" s="26" t="s">
        <v>73</v>
      </c>
      <c r="H127" s="27" t="s">
        <v>73</v>
      </c>
      <c r="I127" s="27" t="s">
        <v>73</v>
      </c>
      <c r="J127" s="27" t="s">
        <v>73</v>
      </c>
      <c r="K127" s="27" t="s">
        <v>73</v>
      </c>
      <c r="L127" s="27" t="s">
        <v>73</v>
      </c>
      <c r="M127" s="27" t="s">
        <v>73</v>
      </c>
      <c r="N127" s="9" t="str">
        <f t="shared" si="71"/>
        <v/>
      </c>
      <c r="O127" s="98" t="str">
        <f t="shared" si="72"/>
        <v>A</v>
      </c>
      <c r="P127" s="9" t="str">
        <f t="shared" si="73"/>
        <v>ACTIVE</v>
      </c>
      <c r="Q127" s="104"/>
      <c r="R127" s="109"/>
      <c r="S127" s="101"/>
      <c r="T127" s="12" t="s">
        <v>71</v>
      </c>
      <c r="U127" s="14" t="s">
        <v>386</v>
      </c>
      <c r="V127" s="25" t="s">
        <v>73</v>
      </c>
      <c r="W127" s="25" t="s">
        <v>73</v>
      </c>
      <c r="X127" s="26" t="s">
        <v>73</v>
      </c>
      <c r="Y127" s="27" t="s">
        <v>73</v>
      </c>
      <c r="Z127" s="27" t="s">
        <v>73</v>
      </c>
      <c r="AA127" s="9" t="str">
        <f t="shared" si="74"/>
        <v/>
      </c>
      <c r="AB127" s="9" t="str">
        <f t="shared" si="75"/>
        <v>A</v>
      </c>
      <c r="AC127" s="9" t="str">
        <f t="shared" si="67"/>
        <v>ACTIVE</v>
      </c>
      <c r="AD127" s="36"/>
      <c r="AE127" s="12"/>
      <c r="AF127" s="12"/>
      <c r="AG127" s="12" t="s">
        <v>71</v>
      </c>
      <c r="AH127" s="46" t="s">
        <v>386</v>
      </c>
      <c r="AI127" s="25" t="s">
        <v>73</v>
      </c>
      <c r="AJ127" s="25" t="s">
        <v>73</v>
      </c>
      <c r="AK127" s="26" t="s">
        <v>73</v>
      </c>
      <c r="AL127" s="27" t="s">
        <v>73</v>
      </c>
      <c r="AM127" s="27" t="s">
        <v>73</v>
      </c>
      <c r="AN127" s="27" t="s">
        <v>73</v>
      </c>
      <c r="AO127" s="27" t="s">
        <v>73</v>
      </c>
      <c r="AP127" s="27" t="s">
        <v>73</v>
      </c>
      <c r="AQ127" s="27" t="s">
        <v>73</v>
      </c>
      <c r="AR127" s="9" t="str">
        <f t="shared" si="89"/>
        <v/>
      </c>
      <c r="AS127" s="9" t="str">
        <f t="shared" si="88"/>
        <v>A</v>
      </c>
      <c r="AT127" s="9" t="str">
        <f t="shared" si="90"/>
        <v>ACTIVE</v>
      </c>
      <c r="AV127" s="12"/>
      <c r="AW127" s="12"/>
      <c r="AX127" s="12" t="s">
        <v>71</v>
      </c>
      <c r="AY127" s="46" t="s">
        <v>386</v>
      </c>
      <c r="AZ127" s="25" t="s">
        <v>73</v>
      </c>
      <c r="BA127" s="25" t="s">
        <v>73</v>
      </c>
      <c r="BB127" s="26" t="s">
        <v>73</v>
      </c>
      <c r="BC127" s="27" t="s">
        <v>73</v>
      </c>
      <c r="BD127" s="27" t="s">
        <v>73</v>
      </c>
      <c r="BE127" s="27" t="s">
        <v>73</v>
      </c>
      <c r="BF127" s="27" t="s">
        <v>73</v>
      </c>
      <c r="BG127" s="9" t="str">
        <f t="shared" si="76"/>
        <v/>
      </c>
      <c r="BH127" s="9" t="str">
        <f t="shared" si="77"/>
        <v>A</v>
      </c>
      <c r="BI127" s="9" t="str">
        <f t="shared" si="78"/>
        <v>ACTIVE</v>
      </c>
      <c r="BK127" s="12"/>
      <c r="BL127" s="12"/>
      <c r="BM127" s="12" t="s">
        <v>71</v>
      </c>
      <c r="BN127" s="14" t="s">
        <v>386</v>
      </c>
      <c r="BO127" s="25" t="s">
        <v>73</v>
      </c>
      <c r="BP127" s="25" t="s">
        <v>73</v>
      </c>
      <c r="BQ127" s="26" t="s">
        <v>73</v>
      </c>
      <c r="BR127" s="27" t="s">
        <v>73</v>
      </c>
      <c r="BS127" s="27" t="s">
        <v>73</v>
      </c>
      <c r="BT127" s="9" t="str">
        <f t="shared" si="79"/>
        <v/>
      </c>
      <c r="BU127" s="9" t="str">
        <f t="shared" si="80"/>
        <v>A</v>
      </c>
      <c r="BV127" s="9" t="str">
        <f t="shared" si="81"/>
        <v>ACTIVE</v>
      </c>
      <c r="BX127" s="12"/>
      <c r="BY127" s="12"/>
      <c r="BZ127" s="12" t="s">
        <v>71</v>
      </c>
      <c r="CA127" s="14" t="s">
        <v>386</v>
      </c>
      <c r="CB127" s="25" t="s">
        <v>73</v>
      </c>
      <c r="CC127" s="25" t="s">
        <v>73</v>
      </c>
      <c r="CD127" s="26" t="s">
        <v>73</v>
      </c>
      <c r="CE127" s="27" t="s">
        <v>73</v>
      </c>
      <c r="CF127" s="27" t="s">
        <v>73</v>
      </c>
      <c r="CG127" s="27" t="s">
        <v>73</v>
      </c>
      <c r="CH127" s="27" t="s">
        <v>73</v>
      </c>
      <c r="CI127" s="27" t="s">
        <v>73</v>
      </c>
      <c r="CJ127" s="9" t="str">
        <f t="shared" si="82"/>
        <v/>
      </c>
      <c r="CK127" s="9" t="str">
        <f t="shared" si="83"/>
        <v>A</v>
      </c>
      <c r="CL127" s="9" t="str">
        <f t="shared" si="84"/>
        <v>ACTIVE</v>
      </c>
      <c r="CN127" s="12"/>
      <c r="CO127" s="12"/>
      <c r="CP127" s="12" t="s">
        <v>71</v>
      </c>
      <c r="CQ127" s="40" t="s">
        <v>386</v>
      </c>
      <c r="CR127" s="25"/>
      <c r="CS127" s="25"/>
      <c r="CT127" s="26"/>
      <c r="CU127" s="27"/>
      <c r="CV127" s="27"/>
      <c r="CW127" s="27"/>
      <c r="CX127" s="9" t="str">
        <f t="shared" si="85"/>
        <v/>
      </c>
      <c r="CY127" s="9" t="str">
        <f t="shared" si="86"/>
        <v/>
      </c>
      <c r="CZ127" s="9" t="str">
        <f t="shared" si="87"/>
        <v/>
      </c>
      <c r="DA127" s="1">
        <f t="shared" si="63"/>
        <v>43</v>
      </c>
      <c r="DB127" s="122" t="s">
        <v>608</v>
      </c>
      <c r="DC127" s="117" t="s">
        <v>384</v>
      </c>
    </row>
    <row r="128" spans="1:107" ht="16" x14ac:dyDescent="0.2">
      <c r="A128" s="6" t="s">
        <v>71</v>
      </c>
      <c r="B128" s="6"/>
      <c r="C128" s="6"/>
      <c r="D128" s="15" t="s">
        <v>388</v>
      </c>
      <c r="E128" s="19"/>
      <c r="F128" s="19"/>
      <c r="G128" s="20"/>
      <c r="H128" s="21" t="s">
        <v>73</v>
      </c>
      <c r="I128" s="23"/>
      <c r="J128" s="21" t="s">
        <v>73</v>
      </c>
      <c r="K128" s="23"/>
      <c r="L128" s="21" t="s">
        <v>73</v>
      </c>
      <c r="M128" s="23"/>
      <c r="N128" s="9" t="str">
        <f t="shared" si="71"/>
        <v>G</v>
      </c>
      <c r="O128" s="98" t="str">
        <f t="shared" si="72"/>
        <v/>
      </c>
      <c r="P128" s="9" t="str">
        <f t="shared" si="73"/>
        <v>ACTIVE</v>
      </c>
      <c r="Q128" s="104"/>
      <c r="R128" s="108" t="s">
        <v>71</v>
      </c>
      <c r="S128" s="100"/>
      <c r="T128" s="6"/>
      <c r="U128" s="38" t="s">
        <v>388</v>
      </c>
      <c r="V128" s="19"/>
      <c r="W128" s="19"/>
      <c r="X128" s="20"/>
      <c r="Y128" s="21"/>
      <c r="Z128" s="23"/>
      <c r="AA128" s="9" t="str">
        <f t="shared" si="74"/>
        <v/>
      </c>
      <c r="AB128" s="9" t="str">
        <f t="shared" si="75"/>
        <v/>
      </c>
      <c r="AC128" s="9" t="str">
        <f t="shared" si="67"/>
        <v/>
      </c>
      <c r="AD128" s="36"/>
      <c r="AE128" s="6" t="s">
        <v>71</v>
      </c>
      <c r="AF128" s="6"/>
      <c r="AG128" s="6"/>
      <c r="AH128" s="38" t="s">
        <v>388</v>
      </c>
      <c r="AI128" s="19"/>
      <c r="AJ128" s="19"/>
      <c r="AK128" s="20"/>
      <c r="AL128" s="21"/>
      <c r="AM128" s="23"/>
      <c r="AN128" s="21"/>
      <c r="AO128" s="23"/>
      <c r="AP128" s="21"/>
      <c r="AQ128" s="23"/>
      <c r="AR128" s="9" t="str">
        <f t="shared" si="89"/>
        <v/>
      </c>
      <c r="AS128" s="9" t="str">
        <f t="shared" si="88"/>
        <v/>
      </c>
      <c r="AT128" s="9" t="str">
        <f t="shared" si="90"/>
        <v/>
      </c>
      <c r="AV128" s="6" t="s">
        <v>71</v>
      </c>
      <c r="AW128" s="6"/>
      <c r="AX128" s="6"/>
      <c r="AY128" s="38" t="s">
        <v>388</v>
      </c>
      <c r="AZ128" s="19"/>
      <c r="BA128" s="19"/>
      <c r="BB128" s="20"/>
      <c r="BC128" s="21"/>
      <c r="BD128" s="23"/>
      <c r="BE128" s="21"/>
      <c r="BF128" s="23"/>
      <c r="BG128" s="9" t="str">
        <f t="shared" si="76"/>
        <v/>
      </c>
      <c r="BH128" s="9" t="str">
        <f t="shared" si="77"/>
        <v/>
      </c>
      <c r="BI128" s="9" t="str">
        <f t="shared" si="78"/>
        <v/>
      </c>
      <c r="BK128" s="6" t="s">
        <v>71</v>
      </c>
      <c r="BL128" s="6"/>
      <c r="BM128" s="6"/>
      <c r="BN128" s="38" t="s">
        <v>388</v>
      </c>
      <c r="BO128" s="19"/>
      <c r="BP128" s="19"/>
      <c r="BQ128" s="20"/>
      <c r="BR128" s="21"/>
      <c r="BS128" s="23"/>
      <c r="BT128" s="9" t="str">
        <f t="shared" si="79"/>
        <v/>
      </c>
      <c r="BU128" s="9" t="str">
        <f t="shared" si="80"/>
        <v/>
      </c>
      <c r="BV128" s="9" t="str">
        <f t="shared" si="81"/>
        <v/>
      </c>
      <c r="BX128" s="6" t="s">
        <v>71</v>
      </c>
      <c r="BY128" s="6"/>
      <c r="BZ128" s="6"/>
      <c r="CA128" s="38" t="s">
        <v>388</v>
      </c>
      <c r="CB128" s="19"/>
      <c r="CC128" s="19"/>
      <c r="CD128" s="20"/>
      <c r="CE128" s="21"/>
      <c r="CF128" s="23"/>
      <c r="CG128" s="21"/>
      <c r="CH128" s="23"/>
      <c r="CI128" s="23"/>
      <c r="CJ128" s="9" t="str">
        <f t="shared" si="82"/>
        <v/>
      </c>
      <c r="CK128" s="9" t="str">
        <f t="shared" si="83"/>
        <v/>
      </c>
      <c r="CL128" s="9" t="str">
        <f t="shared" si="84"/>
        <v/>
      </c>
      <c r="CN128" s="6" t="s">
        <v>71</v>
      </c>
      <c r="CO128" s="6"/>
      <c r="CP128" s="6"/>
      <c r="CQ128" s="38" t="s">
        <v>388</v>
      </c>
      <c r="CR128" s="19"/>
      <c r="CS128" s="19"/>
      <c r="CT128" s="20"/>
      <c r="CU128" s="21"/>
      <c r="CV128" s="23"/>
      <c r="CW128" s="21"/>
      <c r="CX128" s="9" t="str">
        <f t="shared" si="85"/>
        <v/>
      </c>
      <c r="CY128" s="9" t="str">
        <f t="shared" si="86"/>
        <v/>
      </c>
      <c r="CZ128" s="9" t="str">
        <f t="shared" si="87"/>
        <v/>
      </c>
      <c r="DA128" s="1">
        <f t="shared" si="63"/>
        <v>3</v>
      </c>
      <c r="DB128" s="122" t="s">
        <v>648</v>
      </c>
      <c r="DC128" s="117" t="s">
        <v>390</v>
      </c>
    </row>
    <row r="129" spans="1:107" ht="16" x14ac:dyDescent="0.2">
      <c r="A129" s="6"/>
      <c r="B129" s="6"/>
      <c r="C129" s="6" t="s">
        <v>71</v>
      </c>
      <c r="D129" s="14" t="s">
        <v>391</v>
      </c>
      <c r="E129" s="25" t="s">
        <v>73</v>
      </c>
      <c r="F129" s="25" t="s">
        <v>73</v>
      </c>
      <c r="G129" s="26" t="s">
        <v>73</v>
      </c>
      <c r="H129" s="27" t="s">
        <v>73</v>
      </c>
      <c r="I129" s="28" t="s">
        <v>73</v>
      </c>
      <c r="J129" s="27" t="s">
        <v>73</v>
      </c>
      <c r="K129" s="28" t="s">
        <v>73</v>
      </c>
      <c r="L129" s="27" t="s">
        <v>73</v>
      </c>
      <c r="M129" s="28" t="s">
        <v>73</v>
      </c>
      <c r="N129" s="9" t="str">
        <f t="shared" si="71"/>
        <v/>
      </c>
      <c r="O129" s="98" t="str">
        <f t="shared" si="72"/>
        <v>A</v>
      </c>
      <c r="P129" s="9" t="str">
        <f t="shared" si="73"/>
        <v>ACTIVE</v>
      </c>
      <c r="Q129" s="104"/>
      <c r="R129" s="108"/>
      <c r="S129" s="100"/>
      <c r="T129" s="6" t="s">
        <v>71</v>
      </c>
      <c r="U129" s="14" t="s">
        <v>391</v>
      </c>
      <c r="V129" s="25" t="s">
        <v>73</v>
      </c>
      <c r="W129" s="25" t="s">
        <v>73</v>
      </c>
      <c r="X129" s="26" t="s">
        <v>73</v>
      </c>
      <c r="Y129" s="27" t="s">
        <v>73</v>
      </c>
      <c r="Z129" s="28" t="s">
        <v>73</v>
      </c>
      <c r="AA129" s="9" t="str">
        <f t="shared" si="74"/>
        <v/>
      </c>
      <c r="AB129" s="9" t="str">
        <f t="shared" si="75"/>
        <v>A</v>
      </c>
      <c r="AC129" s="9" t="str">
        <f t="shared" si="67"/>
        <v>ACTIVE</v>
      </c>
      <c r="AD129" s="36"/>
      <c r="AE129" s="6"/>
      <c r="AF129" s="6"/>
      <c r="AG129" s="6" t="s">
        <v>71</v>
      </c>
      <c r="AH129" s="46" t="s">
        <v>391</v>
      </c>
      <c r="AI129" s="25" t="s">
        <v>73</v>
      </c>
      <c r="AJ129" s="25" t="s">
        <v>73</v>
      </c>
      <c r="AK129" s="26" t="s">
        <v>73</v>
      </c>
      <c r="AL129" s="27" t="s">
        <v>73</v>
      </c>
      <c r="AM129" s="28" t="s">
        <v>73</v>
      </c>
      <c r="AN129" s="27" t="s">
        <v>73</v>
      </c>
      <c r="AO129" s="28" t="s">
        <v>73</v>
      </c>
      <c r="AP129" s="27" t="s">
        <v>73</v>
      </c>
      <c r="AQ129" s="28" t="s">
        <v>73</v>
      </c>
      <c r="AR129" s="9" t="str">
        <f t="shared" si="89"/>
        <v/>
      </c>
      <c r="AS129" s="9" t="str">
        <f t="shared" si="88"/>
        <v>A</v>
      </c>
      <c r="AT129" s="9" t="str">
        <f t="shared" si="90"/>
        <v>ACTIVE</v>
      </c>
      <c r="AV129" s="6"/>
      <c r="AW129" s="6"/>
      <c r="AX129" s="6" t="s">
        <v>71</v>
      </c>
      <c r="AY129" s="14" t="s">
        <v>391</v>
      </c>
      <c r="AZ129" s="25" t="s">
        <v>73</v>
      </c>
      <c r="BA129" s="25" t="s">
        <v>73</v>
      </c>
      <c r="BB129" s="26" t="s">
        <v>73</v>
      </c>
      <c r="BC129" s="27" t="s">
        <v>73</v>
      </c>
      <c r="BD129" s="28" t="s">
        <v>73</v>
      </c>
      <c r="BE129" s="27" t="s">
        <v>73</v>
      </c>
      <c r="BF129" s="28" t="s">
        <v>73</v>
      </c>
      <c r="BG129" s="9" t="str">
        <f t="shared" si="76"/>
        <v/>
      </c>
      <c r="BH129" s="9" t="str">
        <f t="shared" si="77"/>
        <v>A</v>
      </c>
      <c r="BI129" s="9" t="str">
        <f t="shared" si="78"/>
        <v>ACTIVE</v>
      </c>
      <c r="BK129" s="6"/>
      <c r="BL129" s="6"/>
      <c r="BM129" s="6" t="s">
        <v>71</v>
      </c>
      <c r="BN129" s="14" t="s">
        <v>391</v>
      </c>
      <c r="BO129" s="25" t="s">
        <v>73</v>
      </c>
      <c r="BP129" s="25" t="s">
        <v>73</v>
      </c>
      <c r="BQ129" s="26" t="s">
        <v>73</v>
      </c>
      <c r="BR129" s="27" t="s">
        <v>73</v>
      </c>
      <c r="BS129" s="28" t="s">
        <v>73</v>
      </c>
      <c r="BT129" s="9" t="str">
        <f t="shared" si="79"/>
        <v/>
      </c>
      <c r="BU129" s="9" t="str">
        <f t="shared" si="80"/>
        <v>A</v>
      </c>
      <c r="BV129" s="9" t="str">
        <f t="shared" si="81"/>
        <v>ACTIVE</v>
      </c>
      <c r="BX129" s="6"/>
      <c r="BY129" s="6"/>
      <c r="BZ129" s="6" t="s">
        <v>71</v>
      </c>
      <c r="CA129" s="40" t="s">
        <v>391</v>
      </c>
      <c r="CB129" s="25"/>
      <c r="CC129" s="25"/>
      <c r="CD129" s="26"/>
      <c r="CE129" s="27"/>
      <c r="CF129" s="28"/>
      <c r="CG129" s="27"/>
      <c r="CH129" s="28"/>
      <c r="CI129" s="28"/>
      <c r="CJ129" s="9" t="str">
        <f t="shared" si="82"/>
        <v/>
      </c>
      <c r="CK129" s="9" t="str">
        <f t="shared" si="83"/>
        <v/>
      </c>
      <c r="CL129" s="9" t="str">
        <f t="shared" si="84"/>
        <v/>
      </c>
      <c r="CN129" s="6"/>
      <c r="CO129" s="6"/>
      <c r="CP129" s="6" t="s">
        <v>71</v>
      </c>
      <c r="CQ129" s="14" t="s">
        <v>391</v>
      </c>
      <c r="CR129" s="25" t="s">
        <v>73</v>
      </c>
      <c r="CS129" s="25" t="s">
        <v>73</v>
      </c>
      <c r="CT129" s="26" t="s">
        <v>73</v>
      </c>
      <c r="CU129" s="27" t="s">
        <v>73</v>
      </c>
      <c r="CV129" s="28" t="s">
        <v>73</v>
      </c>
      <c r="CW129" s="27" t="s">
        <v>73</v>
      </c>
      <c r="CX129" s="9" t="str">
        <f t="shared" si="85"/>
        <v/>
      </c>
      <c r="CY129" s="9" t="str">
        <f t="shared" si="86"/>
        <v>A</v>
      </c>
      <c r="CZ129" s="9" t="str">
        <f t="shared" si="87"/>
        <v>ACTIVE</v>
      </c>
      <c r="DA129" s="1">
        <f t="shared" si="63"/>
        <v>41</v>
      </c>
      <c r="DB129" s="122" t="s">
        <v>641</v>
      </c>
      <c r="DC129" s="117" t="s">
        <v>393</v>
      </c>
    </row>
    <row r="130" spans="1:107" ht="16" x14ac:dyDescent="0.2">
      <c r="A130" s="12" t="s">
        <v>71</v>
      </c>
      <c r="B130" s="12" t="s">
        <v>71</v>
      </c>
      <c r="C130" s="12"/>
      <c r="D130" s="15" t="s">
        <v>394</v>
      </c>
      <c r="E130" s="19" t="s">
        <v>73</v>
      </c>
      <c r="F130" s="19" t="s">
        <v>73</v>
      </c>
      <c r="G130" s="20" t="s">
        <v>73</v>
      </c>
      <c r="H130" s="21" t="s">
        <v>73</v>
      </c>
      <c r="I130" s="21"/>
      <c r="J130" s="21" t="s">
        <v>73</v>
      </c>
      <c r="K130" s="21" t="s">
        <v>73</v>
      </c>
      <c r="L130" s="21" t="s">
        <v>73</v>
      </c>
      <c r="M130" s="21" t="s">
        <v>73</v>
      </c>
      <c r="N130" s="9" t="str">
        <f t="shared" si="71"/>
        <v>G</v>
      </c>
      <c r="O130" s="98" t="str">
        <f t="shared" si="72"/>
        <v/>
      </c>
      <c r="P130" s="9" t="str">
        <f t="shared" si="73"/>
        <v>ACTIVE</v>
      </c>
      <c r="Q130" s="104"/>
      <c r="R130" s="109" t="s">
        <v>71</v>
      </c>
      <c r="S130" s="101" t="s">
        <v>71</v>
      </c>
      <c r="T130" s="12"/>
      <c r="U130" s="38" t="s">
        <v>394</v>
      </c>
      <c r="V130" s="19"/>
      <c r="W130" s="19"/>
      <c r="X130" s="20"/>
      <c r="Y130" s="21"/>
      <c r="Z130" s="21"/>
      <c r="AA130" s="9" t="str">
        <f t="shared" si="74"/>
        <v/>
      </c>
      <c r="AB130" s="9" t="str">
        <f t="shared" si="75"/>
        <v/>
      </c>
      <c r="AC130" s="9" t="str">
        <f t="shared" si="67"/>
        <v/>
      </c>
      <c r="AD130" s="36"/>
      <c r="AE130" s="12" t="s">
        <v>71</v>
      </c>
      <c r="AF130" s="12" t="s">
        <v>71</v>
      </c>
      <c r="AG130" s="12"/>
      <c r="AH130" s="38" t="s">
        <v>394</v>
      </c>
      <c r="AI130" s="19"/>
      <c r="AJ130" s="19"/>
      <c r="AK130" s="20"/>
      <c r="AL130" s="21"/>
      <c r="AM130" s="21"/>
      <c r="AN130" s="21"/>
      <c r="AO130" s="21"/>
      <c r="AP130" s="21"/>
      <c r="AQ130" s="21"/>
      <c r="AR130" s="9" t="str">
        <f t="shared" si="89"/>
        <v/>
      </c>
      <c r="AS130" s="9" t="str">
        <f t="shared" si="88"/>
        <v/>
      </c>
      <c r="AT130" s="9" t="str">
        <f t="shared" si="90"/>
        <v/>
      </c>
      <c r="AV130" s="12" t="s">
        <v>71</v>
      </c>
      <c r="AW130" s="12" t="s">
        <v>71</v>
      </c>
      <c r="AX130" s="12"/>
      <c r="AY130" s="15" t="s">
        <v>394</v>
      </c>
      <c r="AZ130" s="19" t="s">
        <v>73</v>
      </c>
      <c r="BA130" s="19" t="s">
        <v>73</v>
      </c>
      <c r="BB130" s="20" t="s">
        <v>73</v>
      </c>
      <c r="BC130" s="21" t="s">
        <v>73</v>
      </c>
      <c r="BD130" s="21"/>
      <c r="BE130" s="21" t="s">
        <v>73</v>
      </c>
      <c r="BF130" s="21" t="s">
        <v>73</v>
      </c>
      <c r="BG130" s="9" t="str">
        <f t="shared" si="76"/>
        <v>G</v>
      </c>
      <c r="BH130" s="9" t="str">
        <f t="shared" si="77"/>
        <v/>
      </c>
      <c r="BI130" s="9" t="str">
        <f t="shared" si="78"/>
        <v>ACTIVE</v>
      </c>
      <c r="BK130" s="12" t="s">
        <v>71</v>
      </c>
      <c r="BL130" s="12" t="s">
        <v>71</v>
      </c>
      <c r="BM130" s="12"/>
      <c r="BN130" s="38" t="s">
        <v>394</v>
      </c>
      <c r="BO130" s="19"/>
      <c r="BP130" s="19"/>
      <c r="BQ130" s="20"/>
      <c r="BR130" s="21"/>
      <c r="BS130" s="21"/>
      <c r="BT130" s="9" t="str">
        <f t="shared" si="79"/>
        <v/>
      </c>
      <c r="BU130" s="9" t="str">
        <f t="shared" si="80"/>
        <v/>
      </c>
      <c r="BV130" s="9" t="str">
        <f t="shared" si="81"/>
        <v/>
      </c>
      <c r="BX130" s="12" t="s">
        <v>71</v>
      </c>
      <c r="BY130" s="12" t="s">
        <v>71</v>
      </c>
      <c r="BZ130" s="12"/>
      <c r="CA130" s="15" t="s">
        <v>394</v>
      </c>
      <c r="CB130" s="19" t="s">
        <v>73</v>
      </c>
      <c r="CC130" s="19"/>
      <c r="CD130" s="20" t="s">
        <v>73</v>
      </c>
      <c r="CE130" s="21"/>
      <c r="CF130" s="21" t="s">
        <v>73</v>
      </c>
      <c r="CG130" s="21" t="s">
        <v>73</v>
      </c>
      <c r="CH130" s="21" t="s">
        <v>73</v>
      </c>
      <c r="CI130" s="21" t="s">
        <v>73</v>
      </c>
      <c r="CJ130" s="9" t="str">
        <f t="shared" si="82"/>
        <v>G</v>
      </c>
      <c r="CK130" s="9" t="str">
        <f t="shared" si="83"/>
        <v/>
      </c>
      <c r="CL130" s="9" t="str">
        <f t="shared" si="84"/>
        <v>ACTIVE</v>
      </c>
      <c r="CN130" s="12" t="s">
        <v>71</v>
      </c>
      <c r="CO130" s="12" t="s">
        <v>71</v>
      </c>
      <c r="CP130" s="12"/>
      <c r="CQ130" s="15" t="s">
        <v>394</v>
      </c>
      <c r="CR130" s="19" t="s">
        <v>73</v>
      </c>
      <c r="CS130" s="19"/>
      <c r="CT130" s="20" t="s">
        <v>73</v>
      </c>
      <c r="CU130" s="21"/>
      <c r="CV130" s="21"/>
      <c r="CW130" s="21" t="s">
        <v>73</v>
      </c>
      <c r="CX130" s="9" t="str">
        <f t="shared" si="85"/>
        <v>G</v>
      </c>
      <c r="CY130" s="9" t="str">
        <f t="shared" si="86"/>
        <v/>
      </c>
      <c r="CZ130" s="9" t="str">
        <f t="shared" si="87"/>
        <v>ACTIVE</v>
      </c>
      <c r="DA130" s="1">
        <f t="shared" si="63"/>
        <v>23</v>
      </c>
      <c r="DB130" s="122" t="s">
        <v>644</v>
      </c>
      <c r="DC130" s="117" t="s">
        <v>396</v>
      </c>
    </row>
    <row r="131" spans="1:107" ht="16" x14ac:dyDescent="0.2">
      <c r="A131" s="12" t="s">
        <v>71</v>
      </c>
      <c r="B131" s="12"/>
      <c r="C131" s="12"/>
      <c r="D131" s="38" t="s">
        <v>397</v>
      </c>
      <c r="E131" s="19"/>
      <c r="F131" s="19"/>
      <c r="G131" s="20"/>
      <c r="H131" s="21"/>
      <c r="I131" s="21"/>
      <c r="J131" s="21"/>
      <c r="K131" s="21"/>
      <c r="L131" s="21"/>
      <c r="M131" s="21"/>
      <c r="N131" s="9" t="str">
        <f t="shared" ref="N131:N160" si="91">IF(AND(O131="",P131="ACTIVE"),"G","")</f>
        <v/>
      </c>
      <c r="O131" s="98" t="str">
        <f t="shared" ref="O131:O162" si="92">IF(AND(E131="",F131="",G131="",H131="",I131="",J131="",K131="",L131="",M131=""),"A","")</f>
        <v/>
      </c>
      <c r="P131" s="9" t="str">
        <f t="shared" ref="P131:P162" si="93">IF(COUNTIF(E131:M131,"")&gt;0,"ACTIVE","")</f>
        <v/>
      </c>
      <c r="Q131" s="104"/>
      <c r="R131" s="109" t="s">
        <v>71</v>
      </c>
      <c r="S131" s="101"/>
      <c r="T131" s="12"/>
      <c r="U131" s="15" t="s">
        <v>397</v>
      </c>
      <c r="V131" s="19" t="s">
        <v>73</v>
      </c>
      <c r="W131" s="19" t="s">
        <v>73</v>
      </c>
      <c r="X131" s="20" t="s">
        <v>73</v>
      </c>
      <c r="Y131" s="21" t="s">
        <v>73</v>
      </c>
      <c r="Z131" s="21" t="s">
        <v>73</v>
      </c>
      <c r="AA131" s="9" t="str">
        <f t="shared" ref="AA131:AA160" si="94">IF(AND(AB131="",AC131="ACTIVE"),"G","")</f>
        <v/>
      </c>
      <c r="AB131" s="9" t="str">
        <f t="shared" ref="AB131:AB162" si="95">IF(AND(V131="",W131="",X131="",Y131="",Z131=""),"A","")</f>
        <v>A</v>
      </c>
      <c r="AC131" s="9" t="str">
        <f t="shared" si="67"/>
        <v>ACTIVE</v>
      </c>
      <c r="AD131" s="36"/>
      <c r="AE131" s="12" t="s">
        <v>71</v>
      </c>
      <c r="AF131" s="12"/>
      <c r="AG131" s="12"/>
      <c r="AH131" s="45" t="s">
        <v>397</v>
      </c>
      <c r="AI131" s="19" t="s">
        <v>73</v>
      </c>
      <c r="AJ131" s="19" t="s">
        <v>73</v>
      </c>
      <c r="AK131" s="20" t="s">
        <v>73</v>
      </c>
      <c r="AL131" s="21" t="s">
        <v>73</v>
      </c>
      <c r="AM131" s="21" t="s">
        <v>73</v>
      </c>
      <c r="AN131" s="21"/>
      <c r="AO131" s="21"/>
      <c r="AP131" s="21"/>
      <c r="AQ131" s="21" t="s">
        <v>73</v>
      </c>
      <c r="AR131" s="9" t="str">
        <f t="shared" si="89"/>
        <v>G</v>
      </c>
      <c r="AS131" s="9" t="str">
        <f t="shared" si="88"/>
        <v/>
      </c>
      <c r="AT131" s="9" t="str">
        <f t="shared" si="90"/>
        <v>ACTIVE</v>
      </c>
      <c r="AV131" s="12" t="s">
        <v>71</v>
      </c>
      <c r="AW131" s="12"/>
      <c r="AX131" s="12"/>
      <c r="AY131" s="38" t="s">
        <v>397</v>
      </c>
      <c r="AZ131" s="19"/>
      <c r="BA131" s="19"/>
      <c r="BB131" s="20"/>
      <c r="BC131" s="21"/>
      <c r="BD131" s="21"/>
      <c r="BE131" s="21"/>
      <c r="BF131" s="21"/>
      <c r="BG131" s="9" t="str">
        <f t="shared" ref="BG131:BG160" si="96">IF(AND(BH131="",BI131="ACTIVE"),"G","")</f>
        <v/>
      </c>
      <c r="BH131" s="9" t="str">
        <f t="shared" ref="BH131:BH162" si="97">IF(AND(AZ131="",BA131="",BB131="",BC131="",BD131="",BE131="",BF131=""),"A","")</f>
        <v/>
      </c>
      <c r="BI131" s="9" t="str">
        <f t="shared" ref="BI131:BI162" si="98">IF(COUNTIF(AX131:BF131,"")&gt;0,"ACTIVE","")</f>
        <v/>
      </c>
      <c r="BK131" s="12" t="s">
        <v>71</v>
      </c>
      <c r="BL131" s="12"/>
      <c r="BM131" s="12"/>
      <c r="BN131" s="38" t="s">
        <v>397</v>
      </c>
      <c r="BO131" s="19"/>
      <c r="BP131" s="19"/>
      <c r="BQ131" s="20"/>
      <c r="BR131" s="21"/>
      <c r="BS131" s="21"/>
      <c r="BT131" s="9" t="str">
        <f t="shared" ref="BT131:BT160" si="99">IF(AND(BU131="",BV131="ACTIVE"),"G","")</f>
        <v/>
      </c>
      <c r="BU131" s="9" t="str">
        <f t="shared" ref="BU131:BU162" si="100">IF(AND(BO131="",BP131="",BQ131="",BR131="",BS131=""),"A","")</f>
        <v/>
      </c>
      <c r="BV131" s="9" t="str">
        <f t="shared" ref="BV131:BV162" si="101">IF(COUNTIF(BO131:BS131,"")&gt;0,"ACTIVE","")</f>
        <v/>
      </c>
      <c r="BX131" s="12" t="s">
        <v>71</v>
      </c>
      <c r="BY131" s="12"/>
      <c r="BZ131" s="12"/>
      <c r="CA131" s="38" t="s">
        <v>397</v>
      </c>
      <c r="CB131" s="19"/>
      <c r="CC131" s="19"/>
      <c r="CD131" s="20"/>
      <c r="CE131" s="21"/>
      <c r="CF131" s="21"/>
      <c r="CG131" s="21"/>
      <c r="CH131" s="21"/>
      <c r="CI131" s="21"/>
      <c r="CJ131" s="9" t="str">
        <f t="shared" ref="CJ131:CJ160" si="102">IF(AND(CK131="",CL131="ACTIVE"),"G","")</f>
        <v/>
      </c>
      <c r="CK131" s="9" t="str">
        <f t="shared" ref="CK131:CK162" si="103">IF(AND(CB131="",CC131="",CD131="",CE131="",CF131="",CG131="",CH131="",CI131=""),"A","")</f>
        <v/>
      </c>
      <c r="CL131" s="9" t="str">
        <f t="shared" ref="CL131:CL162" si="104">IF(COUNTIF(CB131:CI131,"")&gt;0,"ACTIVE","")</f>
        <v/>
      </c>
      <c r="CN131" s="12" t="s">
        <v>71</v>
      </c>
      <c r="CO131" s="12"/>
      <c r="CP131" s="12"/>
      <c r="CQ131" s="38" t="s">
        <v>397</v>
      </c>
      <c r="CR131" s="19"/>
      <c r="CS131" s="19"/>
      <c r="CT131" s="20"/>
      <c r="CU131" s="21"/>
      <c r="CV131" s="21"/>
      <c r="CW131" s="21"/>
      <c r="CX131" s="9" t="str">
        <f t="shared" ref="CX131:CX160" si="105">IF(AND(CY131="",CZ131="ACTIVE"),"G","")</f>
        <v/>
      </c>
      <c r="CY131" s="9" t="str">
        <f t="shared" ref="CY131:CY162" si="106">IF(AND(CR131="",CS131="",CT131="",CU131="",CV131="",CW131=""),"A","")</f>
        <v/>
      </c>
      <c r="CZ131" s="9" t="str">
        <f t="shared" ref="CZ131:CZ162" si="107">IF(COUNTIF(CR131:CW131,"")&gt;0,"ACTIVE","")</f>
        <v/>
      </c>
      <c r="DA131" s="1">
        <f t="shared" si="63"/>
        <v>11</v>
      </c>
      <c r="DB131" s="122" t="s">
        <v>644</v>
      </c>
      <c r="DC131" s="117" t="s">
        <v>396</v>
      </c>
    </row>
    <row r="132" spans="1:107" ht="16" x14ac:dyDescent="0.2">
      <c r="A132" s="12"/>
      <c r="B132" s="12" t="s">
        <v>71</v>
      </c>
      <c r="C132" s="12"/>
      <c r="D132" s="38" t="s">
        <v>398</v>
      </c>
      <c r="E132" s="19"/>
      <c r="F132" s="19"/>
      <c r="G132" s="20"/>
      <c r="H132" s="21"/>
      <c r="I132" s="23"/>
      <c r="J132" s="21"/>
      <c r="K132" s="23"/>
      <c r="L132" s="21"/>
      <c r="M132" s="23"/>
      <c r="N132" s="9" t="str">
        <f t="shared" si="91"/>
        <v/>
      </c>
      <c r="O132" s="98" t="str">
        <f t="shared" si="92"/>
        <v/>
      </c>
      <c r="P132" s="9" t="str">
        <f t="shared" si="93"/>
        <v/>
      </c>
      <c r="Q132" s="104"/>
      <c r="R132" s="109"/>
      <c r="S132" s="101" t="s">
        <v>71</v>
      </c>
      <c r="T132" s="12"/>
      <c r="U132" s="15" t="s">
        <v>398</v>
      </c>
      <c r="V132" s="19"/>
      <c r="W132" s="19" t="s">
        <v>73</v>
      </c>
      <c r="X132" s="20" t="s">
        <v>73</v>
      </c>
      <c r="Y132" s="21"/>
      <c r="Z132" s="23" t="s">
        <v>73</v>
      </c>
      <c r="AA132" s="9" t="str">
        <f t="shared" si="94"/>
        <v>G</v>
      </c>
      <c r="AB132" s="9" t="str">
        <f t="shared" si="95"/>
        <v/>
      </c>
      <c r="AC132" s="9" t="str">
        <f t="shared" si="67"/>
        <v>ACTIVE</v>
      </c>
      <c r="AD132" s="36"/>
      <c r="AE132" s="12"/>
      <c r="AF132" s="12" t="s">
        <v>71</v>
      </c>
      <c r="AG132" s="12"/>
      <c r="AH132" s="38" t="s">
        <v>398</v>
      </c>
      <c r="AI132" s="19"/>
      <c r="AJ132" s="19"/>
      <c r="AK132" s="20"/>
      <c r="AL132" s="21"/>
      <c r="AM132" s="23"/>
      <c r="AN132" s="21"/>
      <c r="AO132" s="23"/>
      <c r="AP132" s="21"/>
      <c r="AQ132" s="23"/>
      <c r="AR132" s="9" t="str">
        <f t="shared" si="89"/>
        <v/>
      </c>
      <c r="AS132" s="9" t="str">
        <f t="shared" si="88"/>
        <v/>
      </c>
      <c r="AT132" s="9" t="str">
        <f t="shared" si="90"/>
        <v/>
      </c>
      <c r="AV132" s="12"/>
      <c r="AW132" s="12" t="s">
        <v>71</v>
      </c>
      <c r="AX132" s="12"/>
      <c r="AY132" s="38" t="s">
        <v>398</v>
      </c>
      <c r="AZ132" s="19"/>
      <c r="BA132" s="19"/>
      <c r="BB132" s="20"/>
      <c r="BC132" s="21"/>
      <c r="BD132" s="23"/>
      <c r="BE132" s="21"/>
      <c r="BF132" s="23"/>
      <c r="BG132" s="9" t="str">
        <f t="shared" si="96"/>
        <v/>
      </c>
      <c r="BH132" s="9" t="str">
        <f t="shared" si="97"/>
        <v/>
      </c>
      <c r="BI132" s="9" t="str">
        <f t="shared" si="98"/>
        <v/>
      </c>
      <c r="BK132" s="12"/>
      <c r="BL132" s="12" t="s">
        <v>71</v>
      </c>
      <c r="BM132" s="12"/>
      <c r="BN132" s="38" t="s">
        <v>398</v>
      </c>
      <c r="BO132" s="51"/>
      <c r="BP132" s="51"/>
      <c r="BQ132" s="52"/>
      <c r="BR132" s="53"/>
      <c r="BS132" s="57"/>
      <c r="BT132" s="9" t="str">
        <f t="shared" si="99"/>
        <v/>
      </c>
      <c r="BU132" s="9" t="str">
        <f t="shared" si="100"/>
        <v/>
      </c>
      <c r="BV132" s="9" t="str">
        <f t="shared" si="101"/>
        <v/>
      </c>
      <c r="BX132" s="12"/>
      <c r="BY132" s="12" t="s">
        <v>71</v>
      </c>
      <c r="BZ132" s="12"/>
      <c r="CA132" s="38" t="s">
        <v>398</v>
      </c>
      <c r="CB132" s="19"/>
      <c r="CC132" s="19"/>
      <c r="CD132" s="20"/>
      <c r="CE132" s="21"/>
      <c r="CF132" s="23"/>
      <c r="CG132" s="21"/>
      <c r="CH132" s="23"/>
      <c r="CI132" s="21"/>
      <c r="CJ132" s="9" t="str">
        <f t="shared" si="102"/>
        <v/>
      </c>
      <c r="CK132" s="9" t="str">
        <f t="shared" si="103"/>
        <v/>
      </c>
      <c r="CL132" s="9" t="str">
        <f t="shared" si="104"/>
        <v/>
      </c>
      <c r="CN132" s="12"/>
      <c r="CO132" s="12" t="s">
        <v>71</v>
      </c>
      <c r="CP132" s="12"/>
      <c r="CQ132" s="38" t="s">
        <v>398</v>
      </c>
      <c r="CR132" s="19"/>
      <c r="CS132" s="19"/>
      <c r="CT132" s="20"/>
      <c r="CU132" s="21"/>
      <c r="CV132" s="23"/>
      <c r="CW132" s="21"/>
      <c r="CX132" s="9" t="str">
        <f t="shared" si="105"/>
        <v/>
      </c>
      <c r="CY132" s="9" t="str">
        <f t="shared" si="106"/>
        <v/>
      </c>
      <c r="CZ132" s="9" t="str">
        <f t="shared" si="107"/>
        <v/>
      </c>
      <c r="DA132" s="1">
        <f t="shared" ref="DA132:DA162" si="108">COUNTIF(A132:CZ132,"")</f>
        <v>3</v>
      </c>
      <c r="DB132" s="122" t="s">
        <v>644</v>
      </c>
      <c r="DC132" s="117" t="s">
        <v>396</v>
      </c>
    </row>
    <row r="133" spans="1:107" ht="16" x14ac:dyDescent="0.2">
      <c r="A133" s="6"/>
      <c r="B133" s="6" t="s">
        <v>71</v>
      </c>
      <c r="C133" s="6"/>
      <c r="D133" s="14" t="s">
        <v>399</v>
      </c>
      <c r="E133" s="25"/>
      <c r="F133" s="25" t="s">
        <v>73</v>
      </c>
      <c r="G133" s="26"/>
      <c r="H133" s="27"/>
      <c r="I133" s="28" t="s">
        <v>73</v>
      </c>
      <c r="J133" s="27"/>
      <c r="K133" s="28" t="s">
        <v>73</v>
      </c>
      <c r="L133" s="27" t="s">
        <v>73</v>
      </c>
      <c r="M133" s="28"/>
      <c r="N133" s="9" t="str">
        <f t="shared" si="91"/>
        <v>G</v>
      </c>
      <c r="O133" s="98" t="str">
        <f t="shared" si="92"/>
        <v/>
      </c>
      <c r="P133" s="9" t="str">
        <f t="shared" si="93"/>
        <v>ACTIVE</v>
      </c>
      <c r="Q133" s="104"/>
      <c r="R133" s="108"/>
      <c r="S133" s="100" t="s">
        <v>71</v>
      </c>
      <c r="T133" s="6"/>
      <c r="U133" s="40" t="s">
        <v>399</v>
      </c>
      <c r="V133" s="25"/>
      <c r="W133" s="25"/>
      <c r="X133" s="26"/>
      <c r="Y133" s="27"/>
      <c r="Z133" s="28"/>
      <c r="AA133" s="9" t="str">
        <f t="shared" si="94"/>
        <v/>
      </c>
      <c r="AB133" s="9" t="str">
        <f t="shared" si="95"/>
        <v/>
      </c>
      <c r="AC133" s="9" t="str">
        <f t="shared" si="67"/>
        <v/>
      </c>
      <c r="AD133" s="36"/>
      <c r="AE133" s="6"/>
      <c r="AF133" s="6" t="s">
        <v>71</v>
      </c>
      <c r="AG133" s="6"/>
      <c r="AH133" s="40" t="s">
        <v>399</v>
      </c>
      <c r="AI133" s="25"/>
      <c r="AJ133" s="25"/>
      <c r="AK133" s="26"/>
      <c r="AL133" s="27"/>
      <c r="AM133" s="28"/>
      <c r="AN133" s="27"/>
      <c r="AO133" s="28"/>
      <c r="AP133" s="27"/>
      <c r="AQ133" s="28"/>
      <c r="AR133" s="9" t="str">
        <f t="shared" si="89"/>
        <v/>
      </c>
      <c r="AS133" s="9" t="str">
        <f t="shared" si="88"/>
        <v/>
      </c>
      <c r="AT133" s="9" t="str">
        <f t="shared" si="90"/>
        <v/>
      </c>
      <c r="AV133" s="6"/>
      <c r="AW133" s="6" t="s">
        <v>71</v>
      </c>
      <c r="AX133" s="6"/>
      <c r="AY133" s="14" t="s">
        <v>399</v>
      </c>
      <c r="AZ133" s="25" t="s">
        <v>73</v>
      </c>
      <c r="BA133" s="25" t="s">
        <v>73</v>
      </c>
      <c r="BB133" s="26" t="s">
        <v>73</v>
      </c>
      <c r="BC133" s="27" t="s">
        <v>73</v>
      </c>
      <c r="BD133" s="28"/>
      <c r="BE133" s="27" t="s">
        <v>73</v>
      </c>
      <c r="BF133" s="28" t="s">
        <v>73</v>
      </c>
      <c r="BG133" s="9" t="str">
        <f t="shared" si="96"/>
        <v>G</v>
      </c>
      <c r="BH133" s="9" t="str">
        <f t="shared" si="97"/>
        <v/>
      </c>
      <c r="BI133" s="9" t="str">
        <f t="shared" si="98"/>
        <v>ACTIVE</v>
      </c>
      <c r="BK133" s="6"/>
      <c r="BL133" s="6" t="s">
        <v>71</v>
      </c>
      <c r="BM133" s="6"/>
      <c r="BN133" s="14" t="s">
        <v>399</v>
      </c>
      <c r="BO133" s="27" t="s">
        <v>73</v>
      </c>
      <c r="BP133" s="27" t="s">
        <v>73</v>
      </c>
      <c r="BQ133" s="27" t="s">
        <v>73</v>
      </c>
      <c r="BR133" s="27" t="s">
        <v>73</v>
      </c>
      <c r="BS133" s="28" t="s">
        <v>73</v>
      </c>
      <c r="BT133" s="9" t="str">
        <f t="shared" si="99"/>
        <v/>
      </c>
      <c r="BU133" s="9" t="str">
        <f t="shared" si="100"/>
        <v>A</v>
      </c>
      <c r="BV133" s="9" t="str">
        <f t="shared" si="101"/>
        <v>ACTIVE</v>
      </c>
      <c r="BX133" s="6"/>
      <c r="BY133" s="6" t="s">
        <v>71</v>
      </c>
      <c r="BZ133" s="6"/>
      <c r="CA133" s="14" t="s">
        <v>399</v>
      </c>
      <c r="CB133" s="25"/>
      <c r="CC133" s="25"/>
      <c r="CD133" s="26"/>
      <c r="CE133" s="27"/>
      <c r="CF133" s="28"/>
      <c r="CG133" s="27" t="s">
        <v>73</v>
      </c>
      <c r="CH133" s="28" t="s">
        <v>73</v>
      </c>
      <c r="CI133" s="27"/>
      <c r="CJ133" s="9" t="str">
        <f t="shared" si="102"/>
        <v>G</v>
      </c>
      <c r="CK133" s="9" t="str">
        <f t="shared" si="103"/>
        <v/>
      </c>
      <c r="CL133" s="9" t="str">
        <f t="shared" si="104"/>
        <v>ACTIVE</v>
      </c>
      <c r="CN133" s="6"/>
      <c r="CO133" s="6" t="s">
        <v>71</v>
      </c>
      <c r="CP133" s="6"/>
      <c r="CQ133" s="14" t="s">
        <v>399</v>
      </c>
      <c r="CR133" s="25" t="s">
        <v>73</v>
      </c>
      <c r="CS133" s="25" t="s">
        <v>73</v>
      </c>
      <c r="CT133" s="26" t="s">
        <v>73</v>
      </c>
      <c r="CU133" s="27" t="s">
        <v>73</v>
      </c>
      <c r="CV133" s="28" t="s">
        <v>73</v>
      </c>
      <c r="CW133" s="27" t="s">
        <v>73</v>
      </c>
      <c r="CX133" s="9" t="str">
        <f t="shared" si="105"/>
        <v/>
      </c>
      <c r="CY133" s="9" t="str">
        <f t="shared" si="106"/>
        <v>A</v>
      </c>
      <c r="CZ133" s="9" t="str">
        <f t="shared" si="107"/>
        <v>ACTIVE</v>
      </c>
      <c r="DA133" s="1">
        <f t="shared" si="108"/>
        <v>23</v>
      </c>
      <c r="DB133" s="122" t="s">
        <v>634</v>
      </c>
      <c r="DC133" s="117" t="s">
        <v>401</v>
      </c>
    </row>
    <row r="134" spans="1:107" ht="16" x14ac:dyDescent="0.2">
      <c r="A134" s="6"/>
      <c r="B134" s="6"/>
      <c r="C134" s="6" t="s">
        <v>71</v>
      </c>
      <c r="D134" s="38" t="s">
        <v>402</v>
      </c>
      <c r="E134" s="19"/>
      <c r="F134" s="19"/>
      <c r="G134" s="20"/>
      <c r="H134" s="21"/>
      <c r="I134" s="21"/>
      <c r="J134" s="21"/>
      <c r="K134" s="21"/>
      <c r="L134" s="21"/>
      <c r="M134" s="21"/>
      <c r="N134" s="9" t="str">
        <f t="shared" si="91"/>
        <v/>
      </c>
      <c r="O134" s="98" t="str">
        <f t="shared" si="92"/>
        <v/>
      </c>
      <c r="P134" s="9" t="str">
        <f t="shared" si="93"/>
        <v/>
      </c>
      <c r="Q134" s="104"/>
      <c r="R134" s="108"/>
      <c r="S134" s="100"/>
      <c r="T134" s="6" t="s">
        <v>71</v>
      </c>
      <c r="U134" s="15" t="s">
        <v>402</v>
      </c>
      <c r="V134" s="19" t="s">
        <v>73</v>
      </c>
      <c r="W134" s="19" t="s">
        <v>73</v>
      </c>
      <c r="X134" s="20" t="s">
        <v>73</v>
      </c>
      <c r="Y134" s="21" t="s">
        <v>73</v>
      </c>
      <c r="Z134" s="21" t="s">
        <v>73</v>
      </c>
      <c r="AA134" s="9" t="str">
        <f t="shared" si="94"/>
        <v/>
      </c>
      <c r="AB134" s="9" t="str">
        <f t="shared" si="95"/>
        <v>A</v>
      </c>
      <c r="AC134" s="9" t="str">
        <f t="shared" si="67"/>
        <v>ACTIVE</v>
      </c>
      <c r="AD134" s="36"/>
      <c r="AE134" s="6"/>
      <c r="AF134" s="6"/>
      <c r="AG134" s="6" t="s">
        <v>71</v>
      </c>
      <c r="AH134" s="45" t="s">
        <v>402</v>
      </c>
      <c r="AI134" s="19" t="s">
        <v>73</v>
      </c>
      <c r="AJ134" s="19" t="s">
        <v>73</v>
      </c>
      <c r="AK134" s="20" t="s">
        <v>73</v>
      </c>
      <c r="AL134" s="21" t="s">
        <v>73</v>
      </c>
      <c r="AM134" s="21" t="s">
        <v>73</v>
      </c>
      <c r="AN134" s="21" t="s">
        <v>73</v>
      </c>
      <c r="AO134" s="21" t="s">
        <v>73</v>
      </c>
      <c r="AP134" s="21" t="s">
        <v>73</v>
      </c>
      <c r="AQ134" s="21" t="s">
        <v>73</v>
      </c>
      <c r="AR134" s="9" t="str">
        <f t="shared" si="89"/>
        <v/>
      </c>
      <c r="AS134" s="9" t="str">
        <f t="shared" si="88"/>
        <v>A</v>
      </c>
      <c r="AT134" s="9" t="str">
        <f t="shared" si="90"/>
        <v>ACTIVE</v>
      </c>
      <c r="AV134" s="6"/>
      <c r="AW134" s="6"/>
      <c r="AX134" s="6" t="s">
        <v>71</v>
      </c>
      <c r="AY134" s="38" t="s">
        <v>402</v>
      </c>
      <c r="AZ134" s="19"/>
      <c r="BA134" s="19"/>
      <c r="BB134" s="20"/>
      <c r="BC134" s="21"/>
      <c r="BD134" s="21"/>
      <c r="BE134" s="21"/>
      <c r="BF134" s="21"/>
      <c r="BG134" s="9" t="str">
        <f t="shared" si="96"/>
        <v/>
      </c>
      <c r="BH134" s="9" t="str">
        <f t="shared" si="97"/>
        <v/>
      </c>
      <c r="BI134" s="9" t="str">
        <f t="shared" si="98"/>
        <v/>
      </c>
      <c r="BK134" s="6"/>
      <c r="BL134" s="6"/>
      <c r="BM134" s="6" t="s">
        <v>71</v>
      </c>
      <c r="BN134" s="15" t="s">
        <v>402</v>
      </c>
      <c r="BO134" s="21" t="s">
        <v>73</v>
      </c>
      <c r="BP134" s="21" t="s">
        <v>73</v>
      </c>
      <c r="BQ134" s="21" t="s">
        <v>73</v>
      </c>
      <c r="BR134" s="21" t="s">
        <v>73</v>
      </c>
      <c r="BS134" s="21" t="s">
        <v>73</v>
      </c>
      <c r="BT134" s="9" t="str">
        <f t="shared" si="99"/>
        <v/>
      </c>
      <c r="BU134" s="9" t="str">
        <f t="shared" si="100"/>
        <v>A</v>
      </c>
      <c r="BV134" s="9" t="str">
        <f t="shared" si="101"/>
        <v>ACTIVE</v>
      </c>
      <c r="BX134" s="6"/>
      <c r="BY134" s="6"/>
      <c r="BZ134" s="6" t="s">
        <v>71</v>
      </c>
      <c r="CA134" s="38" t="s">
        <v>402</v>
      </c>
      <c r="CB134" s="19"/>
      <c r="CC134" s="19"/>
      <c r="CD134" s="20"/>
      <c r="CE134" s="21"/>
      <c r="CF134" s="21"/>
      <c r="CG134" s="21"/>
      <c r="CH134" s="21"/>
      <c r="CI134" s="21"/>
      <c r="CJ134" s="9" t="str">
        <f t="shared" si="102"/>
        <v/>
      </c>
      <c r="CK134" s="9" t="str">
        <f t="shared" si="103"/>
        <v/>
      </c>
      <c r="CL134" s="9" t="str">
        <f t="shared" si="104"/>
        <v/>
      </c>
      <c r="CN134" s="6"/>
      <c r="CO134" s="6"/>
      <c r="CP134" s="6" t="s">
        <v>71</v>
      </c>
      <c r="CQ134" s="38" t="s">
        <v>402</v>
      </c>
      <c r="CR134" s="19"/>
      <c r="CS134" s="19"/>
      <c r="CT134" s="20"/>
      <c r="CU134" s="21"/>
      <c r="CV134" s="21"/>
      <c r="CW134" s="21"/>
      <c r="CX134" s="9" t="str">
        <f t="shared" si="105"/>
        <v/>
      </c>
      <c r="CY134" s="9" t="str">
        <f t="shared" si="106"/>
        <v/>
      </c>
      <c r="CZ134" s="9" t="str">
        <f t="shared" si="107"/>
        <v/>
      </c>
      <c r="DA134" s="1">
        <f t="shared" si="108"/>
        <v>19</v>
      </c>
      <c r="DB134" s="122" t="s">
        <v>633</v>
      </c>
      <c r="DC134" s="117" t="s">
        <v>404</v>
      </c>
    </row>
    <row r="135" spans="1:107" ht="16" x14ac:dyDescent="0.2">
      <c r="A135" s="12"/>
      <c r="B135" s="12" t="s">
        <v>71</v>
      </c>
      <c r="C135" s="12"/>
      <c r="D135" s="40" t="s">
        <v>405</v>
      </c>
      <c r="E135" s="25"/>
      <c r="F135" s="25"/>
      <c r="G135" s="26"/>
      <c r="H135" s="27"/>
      <c r="I135" s="28"/>
      <c r="J135" s="27"/>
      <c r="K135" s="28"/>
      <c r="L135" s="27"/>
      <c r="M135" s="28"/>
      <c r="N135" s="9" t="str">
        <f t="shared" si="91"/>
        <v/>
      </c>
      <c r="O135" s="98" t="str">
        <f t="shared" si="92"/>
        <v/>
      </c>
      <c r="P135" s="9" t="str">
        <f t="shared" si="93"/>
        <v/>
      </c>
      <c r="Q135" s="104"/>
      <c r="R135" s="109"/>
      <c r="S135" s="101" t="s">
        <v>71</v>
      </c>
      <c r="T135" s="12"/>
      <c r="U135" s="14" t="s">
        <v>405</v>
      </c>
      <c r="V135" s="25"/>
      <c r="W135" s="28"/>
      <c r="X135" s="27"/>
      <c r="Y135" s="27"/>
      <c r="Z135" s="75" t="s">
        <v>73</v>
      </c>
      <c r="AA135" s="9" t="str">
        <f t="shared" si="94"/>
        <v>G</v>
      </c>
      <c r="AB135" s="9" t="str">
        <f t="shared" si="95"/>
        <v/>
      </c>
      <c r="AC135" s="9" t="str">
        <f t="shared" si="67"/>
        <v>ACTIVE</v>
      </c>
      <c r="AD135" s="36"/>
      <c r="AE135" s="12"/>
      <c r="AF135" s="12" t="s">
        <v>71</v>
      </c>
      <c r="AG135" s="12"/>
      <c r="AH135" s="46" t="s">
        <v>405</v>
      </c>
      <c r="AI135" s="25"/>
      <c r="AJ135" s="26"/>
      <c r="AK135" s="27"/>
      <c r="AL135" s="27"/>
      <c r="AM135" s="28"/>
      <c r="AN135" s="26"/>
      <c r="AO135" s="28"/>
      <c r="AP135" s="26"/>
      <c r="AQ135" s="28"/>
      <c r="AR135" s="9" t="str">
        <f t="shared" si="89"/>
        <v/>
      </c>
      <c r="AS135" s="9" t="str">
        <f t="shared" si="88"/>
        <v/>
      </c>
      <c r="AT135" s="9" t="str">
        <f t="shared" si="90"/>
        <v/>
      </c>
      <c r="AV135" s="12"/>
      <c r="AW135" s="12" t="s">
        <v>71</v>
      </c>
      <c r="AX135" s="12"/>
      <c r="AY135" s="40" t="s">
        <v>405</v>
      </c>
      <c r="AZ135" s="25"/>
      <c r="BA135" s="25"/>
      <c r="BB135" s="26"/>
      <c r="BC135" s="27"/>
      <c r="BD135" s="28"/>
      <c r="BE135" s="27"/>
      <c r="BF135" s="28"/>
      <c r="BG135" s="9" t="str">
        <f t="shared" si="96"/>
        <v/>
      </c>
      <c r="BH135" s="9" t="str">
        <f t="shared" si="97"/>
        <v/>
      </c>
      <c r="BI135" s="9" t="str">
        <f t="shared" si="98"/>
        <v/>
      </c>
      <c r="BK135" s="12"/>
      <c r="BL135" s="12" t="s">
        <v>71</v>
      </c>
      <c r="BM135" s="12"/>
      <c r="BN135" s="40" t="s">
        <v>405</v>
      </c>
      <c r="BO135" s="25"/>
      <c r="BP135" s="25"/>
      <c r="BQ135" s="26"/>
      <c r="BR135" s="27"/>
      <c r="BS135" s="28"/>
      <c r="BT135" s="9" t="str">
        <f t="shared" si="99"/>
        <v/>
      </c>
      <c r="BU135" s="9" t="str">
        <f t="shared" si="100"/>
        <v/>
      </c>
      <c r="BV135" s="9" t="str">
        <f t="shared" si="101"/>
        <v/>
      </c>
      <c r="BX135" s="12"/>
      <c r="BY135" s="12" t="s">
        <v>71</v>
      </c>
      <c r="BZ135" s="12"/>
      <c r="CA135" s="46" t="s">
        <v>405</v>
      </c>
      <c r="CB135" s="27"/>
      <c r="CC135" s="27" t="s">
        <v>73</v>
      </c>
      <c r="CD135" s="27"/>
      <c r="CE135" s="27"/>
      <c r="CF135" s="28"/>
      <c r="CG135" s="27"/>
      <c r="CH135" s="28"/>
      <c r="CI135" s="27"/>
      <c r="CJ135" s="9" t="str">
        <f t="shared" si="102"/>
        <v>G</v>
      </c>
      <c r="CK135" s="9" t="str">
        <f t="shared" si="103"/>
        <v/>
      </c>
      <c r="CL135" s="9" t="str">
        <f t="shared" si="104"/>
        <v>ACTIVE</v>
      </c>
      <c r="CN135" s="12"/>
      <c r="CO135" s="12" t="s">
        <v>71</v>
      </c>
      <c r="CP135" s="12"/>
      <c r="CQ135" s="40" t="s">
        <v>405</v>
      </c>
      <c r="CR135" s="25"/>
      <c r="CS135" s="25"/>
      <c r="CT135" s="26"/>
      <c r="CU135" s="27"/>
      <c r="CV135" s="28"/>
      <c r="CW135" s="27"/>
      <c r="CX135" s="9" t="str">
        <f t="shared" si="105"/>
        <v/>
      </c>
      <c r="CY135" s="9" t="str">
        <f t="shared" si="106"/>
        <v/>
      </c>
      <c r="CZ135" s="9" t="str">
        <f t="shared" si="107"/>
        <v/>
      </c>
      <c r="DA135" s="1">
        <f t="shared" si="108"/>
        <v>2</v>
      </c>
      <c r="DB135" s="122" t="s">
        <v>636</v>
      </c>
      <c r="DC135" s="117" t="s">
        <v>407</v>
      </c>
    </row>
    <row r="136" spans="1:107" ht="16" x14ac:dyDescent="0.2">
      <c r="A136" s="12"/>
      <c r="B136" s="12" t="s">
        <v>71</v>
      </c>
      <c r="C136" s="12" t="s">
        <v>71</v>
      </c>
      <c r="D136" s="90" t="s">
        <v>405</v>
      </c>
      <c r="E136" s="25"/>
      <c r="F136" s="25"/>
      <c r="G136" s="26"/>
      <c r="H136" s="27"/>
      <c r="I136" s="28"/>
      <c r="J136" s="27"/>
      <c r="K136" s="28"/>
      <c r="L136" s="27"/>
      <c r="M136" s="28"/>
      <c r="N136" s="9" t="str">
        <f t="shared" si="91"/>
        <v/>
      </c>
      <c r="O136" s="98" t="str">
        <f t="shared" si="92"/>
        <v/>
      </c>
      <c r="P136" s="9" t="str">
        <f t="shared" si="93"/>
        <v/>
      </c>
      <c r="Q136" s="104"/>
      <c r="R136" s="109"/>
      <c r="S136" s="101" t="s">
        <v>71</v>
      </c>
      <c r="T136" s="12" t="s">
        <v>71</v>
      </c>
      <c r="U136" s="61" t="s">
        <v>405</v>
      </c>
      <c r="V136" s="25"/>
      <c r="W136" s="28"/>
      <c r="X136" s="27"/>
      <c r="Y136" s="27"/>
      <c r="Z136" s="27"/>
      <c r="AA136" s="9" t="str">
        <f t="shared" si="94"/>
        <v/>
      </c>
      <c r="AB136" s="9" t="str">
        <f t="shared" si="95"/>
        <v/>
      </c>
      <c r="AC136" s="9" t="str">
        <f t="shared" si="67"/>
        <v/>
      </c>
      <c r="AD136" s="36"/>
      <c r="AE136" s="12"/>
      <c r="AF136" s="12" t="s">
        <v>71</v>
      </c>
      <c r="AG136" s="12" t="s">
        <v>71</v>
      </c>
      <c r="AH136" s="61" t="s">
        <v>405</v>
      </c>
      <c r="AI136" s="25"/>
      <c r="AJ136" s="26"/>
      <c r="AK136" s="27"/>
      <c r="AL136" s="27"/>
      <c r="AM136" s="28"/>
      <c r="AN136" s="28"/>
      <c r="AO136" s="28"/>
      <c r="AP136" s="28"/>
      <c r="AQ136" s="28"/>
      <c r="AR136" s="9" t="str">
        <f t="shared" si="89"/>
        <v/>
      </c>
      <c r="AS136" s="9" t="str">
        <f t="shared" si="88"/>
        <v/>
      </c>
      <c r="AT136" s="9" t="str">
        <f t="shared" si="90"/>
        <v/>
      </c>
      <c r="AV136" s="12"/>
      <c r="AW136" s="12" t="s">
        <v>71</v>
      </c>
      <c r="AX136" s="12" t="s">
        <v>71</v>
      </c>
      <c r="AY136" s="61" t="s">
        <v>405</v>
      </c>
      <c r="AZ136" s="25"/>
      <c r="BA136" s="25"/>
      <c r="BB136" s="26"/>
      <c r="BC136" s="27"/>
      <c r="BD136" s="28"/>
      <c r="BE136" s="27"/>
      <c r="BF136" s="28"/>
      <c r="BG136" s="9" t="str">
        <f t="shared" si="96"/>
        <v/>
      </c>
      <c r="BH136" s="9" t="str">
        <f t="shared" si="97"/>
        <v/>
      </c>
      <c r="BI136" s="9" t="str">
        <f t="shared" si="98"/>
        <v/>
      </c>
      <c r="BK136" s="12"/>
      <c r="BL136" s="12" t="s">
        <v>71</v>
      </c>
      <c r="BM136" s="12" t="s">
        <v>71</v>
      </c>
      <c r="BN136" s="61" t="s">
        <v>405</v>
      </c>
      <c r="BO136" s="25"/>
      <c r="BP136" s="25"/>
      <c r="BQ136" s="26"/>
      <c r="BR136" s="27"/>
      <c r="BS136" s="28"/>
      <c r="BT136" s="9" t="str">
        <f t="shared" si="99"/>
        <v/>
      </c>
      <c r="BU136" s="9" t="str">
        <f t="shared" si="100"/>
        <v/>
      </c>
      <c r="BV136" s="9" t="str">
        <f t="shared" si="101"/>
        <v/>
      </c>
      <c r="BX136" s="12"/>
      <c r="BY136" s="12" t="s">
        <v>71</v>
      </c>
      <c r="BZ136" s="12" t="s">
        <v>71</v>
      </c>
      <c r="CA136" s="61" t="s">
        <v>405</v>
      </c>
      <c r="CB136" s="27"/>
      <c r="CC136" s="27"/>
      <c r="CD136" s="27"/>
      <c r="CE136" s="27"/>
      <c r="CF136" s="28"/>
      <c r="CG136" s="27"/>
      <c r="CH136" s="28"/>
      <c r="CI136" s="27"/>
      <c r="CJ136" s="9" t="str">
        <f t="shared" si="102"/>
        <v/>
      </c>
      <c r="CK136" s="9" t="str">
        <f t="shared" si="103"/>
        <v/>
      </c>
      <c r="CL136" s="9" t="str">
        <f t="shared" si="104"/>
        <v/>
      </c>
      <c r="CN136" s="12"/>
      <c r="CO136" s="12" t="s">
        <v>71</v>
      </c>
      <c r="CP136" s="12" t="s">
        <v>71</v>
      </c>
      <c r="CQ136" s="46" t="s">
        <v>405</v>
      </c>
      <c r="CR136" s="25"/>
      <c r="CS136" s="25" t="s">
        <v>73</v>
      </c>
      <c r="CT136" s="26"/>
      <c r="CU136" s="27"/>
      <c r="CV136" s="28"/>
      <c r="CW136" s="27"/>
      <c r="CX136" s="9" t="str">
        <f t="shared" si="105"/>
        <v>G</v>
      </c>
      <c r="CY136" s="9" t="str">
        <f t="shared" si="106"/>
        <v/>
      </c>
      <c r="CZ136" s="9" t="str">
        <f t="shared" si="107"/>
        <v>ACTIVE</v>
      </c>
      <c r="DA136" s="1">
        <f t="shared" si="108"/>
        <v>1</v>
      </c>
      <c r="DB136" s="122" t="s">
        <v>636</v>
      </c>
      <c r="DC136" s="117" t="s">
        <v>407</v>
      </c>
    </row>
    <row r="137" spans="1:107" ht="16" x14ac:dyDescent="0.2">
      <c r="A137" s="12"/>
      <c r="B137" s="12"/>
      <c r="C137" s="12" t="s">
        <v>71</v>
      </c>
      <c r="D137" s="40" t="s">
        <v>408</v>
      </c>
      <c r="E137" s="25"/>
      <c r="F137" s="25"/>
      <c r="G137" s="26"/>
      <c r="H137" s="27"/>
      <c r="I137" s="28"/>
      <c r="J137" s="27"/>
      <c r="K137" s="28"/>
      <c r="L137" s="27"/>
      <c r="M137" s="28"/>
      <c r="N137" s="9" t="str">
        <f t="shared" si="91"/>
        <v/>
      </c>
      <c r="O137" s="98" t="str">
        <f t="shared" si="92"/>
        <v/>
      </c>
      <c r="P137" s="9" t="str">
        <f t="shared" si="93"/>
        <v/>
      </c>
      <c r="Q137" s="104"/>
      <c r="R137" s="109"/>
      <c r="S137" s="101"/>
      <c r="T137" s="12" t="s">
        <v>71</v>
      </c>
      <c r="U137" s="40" t="s">
        <v>408</v>
      </c>
      <c r="V137" s="25"/>
      <c r="W137" s="28"/>
      <c r="X137" s="27"/>
      <c r="Y137" s="27"/>
      <c r="Z137" s="27"/>
      <c r="AA137" s="9" t="str">
        <f t="shared" si="94"/>
        <v/>
      </c>
      <c r="AB137" s="9" t="str">
        <f t="shared" si="95"/>
        <v/>
      </c>
      <c r="AC137" s="9" t="str">
        <f t="shared" si="67"/>
        <v/>
      </c>
      <c r="AD137" s="36"/>
      <c r="AE137" s="12"/>
      <c r="AF137" s="12"/>
      <c r="AG137" s="12" t="s">
        <v>71</v>
      </c>
      <c r="AH137" s="40" t="s">
        <v>408</v>
      </c>
      <c r="AI137" s="25"/>
      <c r="AJ137" s="26"/>
      <c r="AK137" s="27"/>
      <c r="AL137" s="27"/>
      <c r="AM137" s="28"/>
      <c r="AN137" s="28"/>
      <c r="AO137" s="28"/>
      <c r="AP137" s="28"/>
      <c r="AQ137" s="28"/>
      <c r="AR137" s="9" t="str">
        <f t="shared" si="89"/>
        <v/>
      </c>
      <c r="AS137" s="9" t="str">
        <f t="shared" si="88"/>
        <v/>
      </c>
      <c r="AT137" s="9" t="str">
        <f t="shared" si="90"/>
        <v/>
      </c>
      <c r="AV137" s="12"/>
      <c r="AW137" s="12"/>
      <c r="AX137" s="12" t="s">
        <v>71</v>
      </c>
      <c r="AY137" s="14" t="s">
        <v>408</v>
      </c>
      <c r="AZ137" s="25" t="s">
        <v>73</v>
      </c>
      <c r="BA137" s="25" t="s">
        <v>73</v>
      </c>
      <c r="BB137" s="26" t="s">
        <v>73</v>
      </c>
      <c r="BC137" s="27" t="s">
        <v>73</v>
      </c>
      <c r="BD137" s="27" t="s">
        <v>73</v>
      </c>
      <c r="BE137" s="27" t="s">
        <v>73</v>
      </c>
      <c r="BF137" s="27" t="s">
        <v>73</v>
      </c>
      <c r="BG137" s="9" t="str">
        <f t="shared" si="96"/>
        <v/>
      </c>
      <c r="BH137" s="9" t="str">
        <f t="shared" si="97"/>
        <v>A</v>
      </c>
      <c r="BI137" s="9" t="str">
        <f t="shared" si="98"/>
        <v>ACTIVE</v>
      </c>
      <c r="BK137" s="12"/>
      <c r="BL137" s="12"/>
      <c r="BM137" s="12" t="s">
        <v>71</v>
      </c>
      <c r="BN137" s="40" t="s">
        <v>408</v>
      </c>
      <c r="BO137" s="25"/>
      <c r="BP137" s="25"/>
      <c r="BQ137" s="26"/>
      <c r="BR137" s="27"/>
      <c r="BS137" s="28"/>
      <c r="BT137" s="9" t="str">
        <f t="shared" si="99"/>
        <v/>
      </c>
      <c r="BU137" s="9" t="str">
        <f t="shared" si="100"/>
        <v/>
      </c>
      <c r="BV137" s="9" t="str">
        <f t="shared" si="101"/>
        <v/>
      </c>
      <c r="BX137" s="12"/>
      <c r="BY137" s="12"/>
      <c r="BZ137" s="12" t="s">
        <v>71</v>
      </c>
      <c r="CA137" s="40" t="s">
        <v>408</v>
      </c>
      <c r="CB137" s="27"/>
      <c r="CC137" s="27"/>
      <c r="CD137" s="27"/>
      <c r="CE137" s="27"/>
      <c r="CF137" s="28"/>
      <c r="CG137" s="27"/>
      <c r="CH137" s="28"/>
      <c r="CI137" s="27"/>
      <c r="CJ137" s="9" t="str">
        <f t="shared" si="102"/>
        <v/>
      </c>
      <c r="CK137" s="9" t="str">
        <f t="shared" si="103"/>
        <v/>
      </c>
      <c r="CL137" s="9" t="str">
        <f t="shared" si="104"/>
        <v/>
      </c>
      <c r="CN137" s="12"/>
      <c r="CO137" s="12"/>
      <c r="CP137" s="12" t="s">
        <v>71</v>
      </c>
      <c r="CQ137" s="40" t="s">
        <v>408</v>
      </c>
      <c r="CR137" s="25"/>
      <c r="CS137" s="25"/>
      <c r="CT137" s="26"/>
      <c r="CU137" s="27"/>
      <c r="CV137" s="28"/>
      <c r="CW137" s="27"/>
      <c r="CX137" s="9" t="str">
        <f t="shared" si="105"/>
        <v/>
      </c>
      <c r="CY137" s="9" t="str">
        <f t="shared" si="106"/>
        <v/>
      </c>
      <c r="CZ137" s="9" t="str">
        <f t="shared" si="107"/>
        <v/>
      </c>
      <c r="DA137" s="1">
        <f t="shared" si="108"/>
        <v>7</v>
      </c>
      <c r="DB137" s="122" t="s">
        <v>636</v>
      </c>
      <c r="DC137" s="117" t="s">
        <v>407</v>
      </c>
    </row>
    <row r="138" spans="1:107" ht="16" x14ac:dyDescent="0.2">
      <c r="A138" s="6"/>
      <c r="B138" s="6"/>
      <c r="C138" s="6" t="s">
        <v>71</v>
      </c>
      <c r="D138" s="15" t="s">
        <v>409</v>
      </c>
      <c r="E138" s="19" t="s">
        <v>73</v>
      </c>
      <c r="F138" s="19" t="s">
        <v>73</v>
      </c>
      <c r="G138" s="20" t="s">
        <v>73</v>
      </c>
      <c r="H138" s="21" t="s">
        <v>73</v>
      </c>
      <c r="I138" s="23" t="s">
        <v>73</v>
      </c>
      <c r="J138" s="21" t="s">
        <v>73</v>
      </c>
      <c r="K138" s="23" t="s">
        <v>73</v>
      </c>
      <c r="L138" s="21" t="s">
        <v>73</v>
      </c>
      <c r="M138" s="23" t="s">
        <v>73</v>
      </c>
      <c r="N138" s="9" t="str">
        <f t="shared" si="91"/>
        <v/>
      </c>
      <c r="O138" s="98" t="str">
        <f t="shared" si="92"/>
        <v>A</v>
      </c>
      <c r="P138" s="9" t="str">
        <f t="shared" si="93"/>
        <v>ACTIVE</v>
      </c>
      <c r="Q138" s="104"/>
      <c r="R138" s="108"/>
      <c r="S138" s="100"/>
      <c r="T138" s="6" t="s">
        <v>71</v>
      </c>
      <c r="U138" s="15" t="s">
        <v>409</v>
      </c>
      <c r="V138" s="19" t="s">
        <v>73</v>
      </c>
      <c r="W138" s="23" t="s">
        <v>73</v>
      </c>
      <c r="X138" s="21" t="s">
        <v>73</v>
      </c>
      <c r="Y138" s="21" t="s">
        <v>73</v>
      </c>
      <c r="Z138" s="21" t="s">
        <v>73</v>
      </c>
      <c r="AA138" s="9" t="str">
        <f t="shared" si="94"/>
        <v/>
      </c>
      <c r="AB138" s="9" t="str">
        <f t="shared" si="95"/>
        <v>A</v>
      </c>
      <c r="AC138" s="9" t="str">
        <f t="shared" si="67"/>
        <v>ACTIVE</v>
      </c>
      <c r="AD138" s="36"/>
      <c r="AE138" s="6"/>
      <c r="AF138" s="6"/>
      <c r="AG138" s="6" t="s">
        <v>71</v>
      </c>
      <c r="AH138" s="45" t="s">
        <v>409</v>
      </c>
      <c r="AI138" s="19" t="s">
        <v>73</v>
      </c>
      <c r="AJ138" s="20" t="s">
        <v>73</v>
      </c>
      <c r="AK138" s="21" t="s">
        <v>73</v>
      </c>
      <c r="AL138" s="21" t="s">
        <v>73</v>
      </c>
      <c r="AM138" s="23" t="s">
        <v>73</v>
      </c>
      <c r="AN138" s="23" t="s">
        <v>73</v>
      </c>
      <c r="AO138" s="23" t="s">
        <v>73</v>
      </c>
      <c r="AP138" s="23" t="s">
        <v>73</v>
      </c>
      <c r="AQ138" s="23" t="s">
        <v>73</v>
      </c>
      <c r="AR138" s="9" t="str">
        <f t="shared" si="89"/>
        <v/>
      </c>
      <c r="AS138" s="9" t="str">
        <f t="shared" si="88"/>
        <v>A</v>
      </c>
      <c r="AT138" s="9" t="str">
        <f t="shared" si="90"/>
        <v>ACTIVE</v>
      </c>
      <c r="AV138" s="6"/>
      <c r="AW138" s="6"/>
      <c r="AX138" s="6" t="s">
        <v>71</v>
      </c>
      <c r="AY138" s="15" t="s">
        <v>409</v>
      </c>
      <c r="AZ138" s="19" t="s">
        <v>73</v>
      </c>
      <c r="BA138" s="19" t="s">
        <v>73</v>
      </c>
      <c r="BB138" s="20" t="s">
        <v>73</v>
      </c>
      <c r="BC138" s="21" t="s">
        <v>73</v>
      </c>
      <c r="BD138" s="23" t="s">
        <v>73</v>
      </c>
      <c r="BE138" s="21" t="s">
        <v>73</v>
      </c>
      <c r="BF138" s="23" t="s">
        <v>73</v>
      </c>
      <c r="BG138" s="9" t="str">
        <f t="shared" si="96"/>
        <v/>
      </c>
      <c r="BH138" s="9" t="str">
        <f t="shared" si="97"/>
        <v>A</v>
      </c>
      <c r="BI138" s="9" t="str">
        <f t="shared" si="98"/>
        <v>ACTIVE</v>
      </c>
      <c r="BK138" s="6"/>
      <c r="BL138" s="6"/>
      <c r="BM138" s="6" t="s">
        <v>71</v>
      </c>
      <c r="BN138" s="15" t="s">
        <v>409</v>
      </c>
      <c r="BO138" s="19" t="s">
        <v>73</v>
      </c>
      <c r="BP138" s="19" t="s">
        <v>73</v>
      </c>
      <c r="BQ138" s="20" t="s">
        <v>73</v>
      </c>
      <c r="BR138" s="21" t="s">
        <v>73</v>
      </c>
      <c r="BS138" s="23" t="s">
        <v>73</v>
      </c>
      <c r="BT138" s="9" t="str">
        <f t="shared" si="99"/>
        <v/>
      </c>
      <c r="BU138" s="9" t="str">
        <f t="shared" si="100"/>
        <v>A</v>
      </c>
      <c r="BV138" s="9" t="str">
        <f t="shared" si="101"/>
        <v>ACTIVE</v>
      </c>
      <c r="BX138" s="6"/>
      <c r="BY138" s="6"/>
      <c r="BZ138" s="6" t="s">
        <v>71</v>
      </c>
      <c r="CA138" s="15" t="s">
        <v>409</v>
      </c>
      <c r="CB138" s="64" t="s">
        <v>73</v>
      </c>
      <c r="CC138" s="64" t="s">
        <v>73</v>
      </c>
      <c r="CD138" s="65" t="s">
        <v>73</v>
      </c>
      <c r="CE138" s="66" t="s">
        <v>73</v>
      </c>
      <c r="CF138" s="23" t="s">
        <v>73</v>
      </c>
      <c r="CG138" s="21" t="s">
        <v>73</v>
      </c>
      <c r="CH138" s="23" t="s">
        <v>73</v>
      </c>
      <c r="CI138" s="21" t="s">
        <v>73</v>
      </c>
      <c r="CJ138" s="9" t="str">
        <f t="shared" si="102"/>
        <v/>
      </c>
      <c r="CK138" s="9" t="str">
        <f t="shared" si="103"/>
        <v>A</v>
      </c>
      <c r="CL138" s="9" t="str">
        <f t="shared" si="104"/>
        <v>ACTIVE</v>
      </c>
      <c r="CN138" s="6"/>
      <c r="CO138" s="6"/>
      <c r="CP138" s="6" t="s">
        <v>71</v>
      </c>
      <c r="CQ138" s="15" t="s">
        <v>409</v>
      </c>
      <c r="CR138" s="19" t="s">
        <v>73</v>
      </c>
      <c r="CS138" s="19" t="s">
        <v>73</v>
      </c>
      <c r="CT138" s="20" t="s">
        <v>73</v>
      </c>
      <c r="CU138" s="21" t="s">
        <v>73</v>
      </c>
      <c r="CV138" s="23" t="s">
        <v>73</v>
      </c>
      <c r="CW138" s="21" t="s">
        <v>73</v>
      </c>
      <c r="CX138" s="9" t="str">
        <f t="shared" si="105"/>
        <v/>
      </c>
      <c r="CY138" s="9" t="str">
        <f t="shared" si="106"/>
        <v>A</v>
      </c>
      <c r="CZ138" s="9" t="str">
        <f t="shared" si="107"/>
        <v>ACTIVE</v>
      </c>
      <c r="DA138" s="1">
        <f t="shared" si="108"/>
        <v>49</v>
      </c>
      <c r="DB138" s="122" t="s">
        <v>647</v>
      </c>
      <c r="DC138" s="117" t="s">
        <v>411</v>
      </c>
    </row>
    <row r="139" spans="1:107" ht="16" x14ac:dyDescent="0.2">
      <c r="A139" s="12" t="s">
        <v>71</v>
      </c>
      <c r="B139" s="12" t="s">
        <v>71</v>
      </c>
      <c r="C139" s="12" t="s">
        <v>71</v>
      </c>
      <c r="D139" s="40" t="s">
        <v>412</v>
      </c>
      <c r="E139" s="25"/>
      <c r="F139" s="25"/>
      <c r="G139" s="26"/>
      <c r="H139" s="27"/>
      <c r="I139" s="27"/>
      <c r="J139" s="27"/>
      <c r="K139" s="27"/>
      <c r="L139" s="27"/>
      <c r="M139" s="27"/>
      <c r="N139" s="9" t="str">
        <f t="shared" si="91"/>
        <v/>
      </c>
      <c r="O139" s="98" t="str">
        <f t="shared" si="92"/>
        <v/>
      </c>
      <c r="P139" s="9" t="str">
        <f t="shared" si="93"/>
        <v/>
      </c>
      <c r="Q139" s="104"/>
      <c r="R139" s="109" t="s">
        <v>71</v>
      </c>
      <c r="S139" s="101" t="s">
        <v>71</v>
      </c>
      <c r="T139" s="12" t="s">
        <v>71</v>
      </c>
      <c r="U139" s="76" t="s">
        <v>412</v>
      </c>
      <c r="V139" s="25"/>
      <c r="W139" s="27"/>
      <c r="X139" s="27"/>
      <c r="Y139" s="27"/>
      <c r="Z139" s="27"/>
      <c r="AA139" s="9" t="str">
        <f t="shared" si="94"/>
        <v/>
      </c>
      <c r="AB139" s="9" t="str">
        <f t="shared" si="95"/>
        <v/>
      </c>
      <c r="AC139" s="9" t="str">
        <f t="shared" si="67"/>
        <v/>
      </c>
      <c r="AD139" s="36"/>
      <c r="AE139" s="12" t="s">
        <v>71</v>
      </c>
      <c r="AF139" s="12" t="s">
        <v>71</v>
      </c>
      <c r="AG139" s="12" t="s">
        <v>71</v>
      </c>
      <c r="AH139" s="40" t="s">
        <v>412</v>
      </c>
      <c r="AI139" s="25"/>
      <c r="AJ139" s="26"/>
      <c r="AK139" s="27"/>
      <c r="AL139" s="27"/>
      <c r="AM139" s="27"/>
      <c r="AN139" s="27"/>
      <c r="AO139" s="27"/>
      <c r="AP139" s="27"/>
      <c r="AQ139" s="27"/>
      <c r="AR139" s="9" t="str">
        <f t="shared" si="89"/>
        <v/>
      </c>
      <c r="AS139" s="9" t="str">
        <f t="shared" si="88"/>
        <v/>
      </c>
      <c r="AT139" s="9" t="str">
        <f t="shared" si="90"/>
        <v/>
      </c>
      <c r="AV139" s="12" t="s">
        <v>71</v>
      </c>
      <c r="AW139" s="12" t="s">
        <v>71</v>
      </c>
      <c r="AX139" s="12" t="s">
        <v>71</v>
      </c>
      <c r="AY139" s="14" t="s">
        <v>412</v>
      </c>
      <c r="AZ139" s="25" t="s">
        <v>73</v>
      </c>
      <c r="BA139" s="25" t="s">
        <v>73</v>
      </c>
      <c r="BB139" s="26" t="s">
        <v>73</v>
      </c>
      <c r="BC139" s="27" t="s">
        <v>73</v>
      </c>
      <c r="BD139" s="27" t="s">
        <v>73</v>
      </c>
      <c r="BE139" s="27" t="s">
        <v>73</v>
      </c>
      <c r="BF139" s="27" t="s">
        <v>73</v>
      </c>
      <c r="BG139" s="9" t="str">
        <f t="shared" si="96"/>
        <v/>
      </c>
      <c r="BH139" s="9" t="str">
        <f t="shared" si="97"/>
        <v>A</v>
      </c>
      <c r="BI139" s="9" t="str">
        <f t="shared" si="98"/>
        <v>ACTIVE</v>
      </c>
      <c r="BK139" s="12" t="s">
        <v>71</v>
      </c>
      <c r="BL139" s="12" t="s">
        <v>71</v>
      </c>
      <c r="BM139" s="12" t="s">
        <v>71</v>
      </c>
      <c r="BN139" s="40" t="s">
        <v>412</v>
      </c>
      <c r="BO139" s="25"/>
      <c r="BP139" s="25"/>
      <c r="BQ139" s="26"/>
      <c r="BR139" s="27"/>
      <c r="BS139" s="27"/>
      <c r="BT139" s="9" t="str">
        <f t="shared" si="99"/>
        <v/>
      </c>
      <c r="BU139" s="9" t="str">
        <f t="shared" si="100"/>
        <v/>
      </c>
      <c r="BV139" s="9" t="str">
        <f t="shared" si="101"/>
        <v/>
      </c>
      <c r="BX139" s="12" t="s">
        <v>71</v>
      </c>
      <c r="BY139" s="12" t="s">
        <v>71</v>
      </c>
      <c r="BZ139" s="12" t="s">
        <v>71</v>
      </c>
      <c r="CA139" s="40" t="s">
        <v>412</v>
      </c>
      <c r="CB139" s="25"/>
      <c r="CC139" s="25"/>
      <c r="CD139" s="26"/>
      <c r="CE139" s="27"/>
      <c r="CF139" s="27"/>
      <c r="CG139" s="27"/>
      <c r="CH139" s="27"/>
      <c r="CI139" s="27"/>
      <c r="CJ139" s="9" t="str">
        <f t="shared" si="102"/>
        <v/>
      </c>
      <c r="CK139" s="9" t="str">
        <f t="shared" si="103"/>
        <v/>
      </c>
      <c r="CL139" s="9" t="str">
        <f t="shared" si="104"/>
        <v/>
      </c>
      <c r="CN139" s="12" t="s">
        <v>71</v>
      </c>
      <c r="CO139" s="12" t="s">
        <v>71</v>
      </c>
      <c r="CP139" s="12" t="s">
        <v>71</v>
      </c>
      <c r="CQ139" s="40" t="s">
        <v>412</v>
      </c>
      <c r="CR139" s="25"/>
      <c r="CS139" s="25"/>
      <c r="CT139" s="26"/>
      <c r="CU139" s="27"/>
      <c r="CV139" s="27"/>
      <c r="CW139" s="27"/>
      <c r="CX139" s="9" t="str">
        <f t="shared" si="105"/>
        <v/>
      </c>
      <c r="CY139" s="9" t="str">
        <f t="shared" si="106"/>
        <v/>
      </c>
      <c r="CZ139" s="9" t="str">
        <f t="shared" si="107"/>
        <v/>
      </c>
      <c r="DA139" s="1">
        <f t="shared" si="108"/>
        <v>7</v>
      </c>
      <c r="DB139" s="122" t="s">
        <v>645</v>
      </c>
      <c r="DC139" s="117" t="s">
        <v>414</v>
      </c>
    </row>
    <row r="140" spans="1:107" ht="16" x14ac:dyDescent="0.2">
      <c r="A140" s="12" t="s">
        <v>71</v>
      </c>
      <c r="B140" s="12"/>
      <c r="C140" s="12"/>
      <c r="D140" s="40" t="s">
        <v>412</v>
      </c>
      <c r="E140" s="25"/>
      <c r="F140" s="25"/>
      <c r="G140" s="26"/>
      <c r="H140" s="27"/>
      <c r="I140" s="27"/>
      <c r="J140" s="27"/>
      <c r="K140" s="27"/>
      <c r="L140" s="27"/>
      <c r="M140" s="27"/>
      <c r="N140" s="9" t="str">
        <f t="shared" si="91"/>
        <v/>
      </c>
      <c r="O140" s="98" t="str">
        <f t="shared" si="92"/>
        <v/>
      </c>
      <c r="P140" s="9" t="str">
        <f t="shared" si="93"/>
        <v/>
      </c>
      <c r="Q140" s="104"/>
      <c r="R140" s="109" t="s">
        <v>71</v>
      </c>
      <c r="S140" s="101"/>
      <c r="T140" s="12"/>
      <c r="U140" s="76" t="s">
        <v>412</v>
      </c>
      <c r="V140" s="25"/>
      <c r="W140" s="27"/>
      <c r="X140" s="27"/>
      <c r="Y140" s="27"/>
      <c r="Z140" s="27"/>
      <c r="AA140" s="9" t="str">
        <f t="shared" si="94"/>
        <v/>
      </c>
      <c r="AB140" s="9" t="str">
        <f t="shared" si="95"/>
        <v/>
      </c>
      <c r="AC140" s="9" t="str">
        <f t="shared" si="67"/>
        <v/>
      </c>
      <c r="AD140" s="36"/>
      <c r="AE140" s="12" t="s">
        <v>71</v>
      </c>
      <c r="AF140" s="12"/>
      <c r="AG140" s="12"/>
      <c r="AH140" s="40" t="s">
        <v>412</v>
      </c>
      <c r="AI140" s="25"/>
      <c r="AJ140" s="26"/>
      <c r="AK140" s="27"/>
      <c r="AL140" s="27"/>
      <c r="AM140" s="27"/>
      <c r="AN140" s="27"/>
      <c r="AO140" s="27"/>
      <c r="AP140" s="27"/>
      <c r="AQ140" s="27"/>
      <c r="AR140" s="9" t="str">
        <f t="shared" si="89"/>
        <v/>
      </c>
      <c r="AS140" s="9" t="str">
        <f t="shared" si="88"/>
        <v/>
      </c>
      <c r="AT140" s="9" t="str">
        <f t="shared" si="90"/>
        <v/>
      </c>
      <c r="AV140" s="12" t="s">
        <v>71</v>
      </c>
      <c r="AW140" s="12"/>
      <c r="AX140" s="12"/>
      <c r="AY140" s="40" t="s">
        <v>412</v>
      </c>
      <c r="AZ140" s="25"/>
      <c r="BA140" s="25"/>
      <c r="BB140" s="26"/>
      <c r="BC140" s="27"/>
      <c r="BD140" s="27"/>
      <c r="BE140" s="27"/>
      <c r="BF140" s="27"/>
      <c r="BG140" s="9" t="str">
        <f t="shared" si="96"/>
        <v/>
      </c>
      <c r="BH140" s="9" t="str">
        <f t="shared" si="97"/>
        <v/>
      </c>
      <c r="BI140" s="9" t="str">
        <f t="shared" si="98"/>
        <v/>
      </c>
      <c r="BK140" s="12" t="s">
        <v>71</v>
      </c>
      <c r="BL140" s="12"/>
      <c r="BM140" s="12"/>
      <c r="BN140" s="40" t="s">
        <v>412</v>
      </c>
      <c r="BO140" s="25"/>
      <c r="BP140" s="25"/>
      <c r="BQ140" s="26"/>
      <c r="BR140" s="27"/>
      <c r="BS140" s="27"/>
      <c r="BT140" s="9" t="str">
        <f t="shared" si="99"/>
        <v/>
      </c>
      <c r="BU140" s="9" t="str">
        <f t="shared" si="100"/>
        <v/>
      </c>
      <c r="BV140" s="9" t="str">
        <f t="shared" si="101"/>
        <v/>
      </c>
      <c r="BX140" s="12" t="s">
        <v>71</v>
      </c>
      <c r="BY140" s="12"/>
      <c r="BZ140" s="12"/>
      <c r="CA140" s="40" t="s">
        <v>412</v>
      </c>
      <c r="CB140" s="25"/>
      <c r="CC140" s="25"/>
      <c r="CD140" s="26"/>
      <c r="CE140" s="27"/>
      <c r="CF140" s="27"/>
      <c r="CG140" s="27"/>
      <c r="CH140" s="27"/>
      <c r="CI140" s="27"/>
      <c r="CJ140" s="9" t="str">
        <f t="shared" si="102"/>
        <v/>
      </c>
      <c r="CK140" s="9" t="str">
        <f t="shared" si="103"/>
        <v/>
      </c>
      <c r="CL140" s="9" t="str">
        <f t="shared" si="104"/>
        <v/>
      </c>
      <c r="CN140" s="12" t="s">
        <v>71</v>
      </c>
      <c r="CO140" s="12"/>
      <c r="CP140" s="12"/>
      <c r="CQ140" s="46" t="s">
        <v>412</v>
      </c>
      <c r="CR140" s="25" t="s">
        <v>73</v>
      </c>
      <c r="CS140" s="25" t="s">
        <v>73</v>
      </c>
      <c r="CT140" s="26" t="s">
        <v>73</v>
      </c>
      <c r="CU140" s="27" t="s">
        <v>73</v>
      </c>
      <c r="CV140" s="27" t="s">
        <v>73</v>
      </c>
      <c r="CW140" s="27" t="s">
        <v>73</v>
      </c>
      <c r="CX140" s="9" t="str">
        <f t="shared" si="105"/>
        <v/>
      </c>
      <c r="CY140" s="9" t="str">
        <f t="shared" si="106"/>
        <v>A</v>
      </c>
      <c r="CZ140" s="9" t="str">
        <f t="shared" si="107"/>
        <v>ACTIVE</v>
      </c>
      <c r="DA140" s="1">
        <f t="shared" si="108"/>
        <v>6</v>
      </c>
      <c r="DB140" s="122" t="s">
        <v>645</v>
      </c>
      <c r="DC140" s="117" t="s">
        <v>414</v>
      </c>
    </row>
    <row r="141" spans="1:107" ht="16" x14ac:dyDescent="0.2">
      <c r="A141" s="12"/>
      <c r="B141" s="12"/>
      <c r="C141" s="12" t="s">
        <v>71</v>
      </c>
      <c r="D141" s="14" t="s">
        <v>412</v>
      </c>
      <c r="E141" s="25"/>
      <c r="F141" s="25"/>
      <c r="G141" s="26"/>
      <c r="H141" s="27"/>
      <c r="I141" s="27"/>
      <c r="J141" s="27"/>
      <c r="K141" s="27"/>
      <c r="L141" s="27" t="s">
        <v>73</v>
      </c>
      <c r="M141" s="27"/>
      <c r="N141" s="9" t="str">
        <f t="shared" si="91"/>
        <v>G</v>
      </c>
      <c r="O141" s="98" t="str">
        <f t="shared" si="92"/>
        <v/>
      </c>
      <c r="P141" s="9" t="str">
        <f t="shared" si="93"/>
        <v>ACTIVE</v>
      </c>
      <c r="Q141" s="104"/>
      <c r="R141" s="109"/>
      <c r="S141" s="101"/>
      <c r="T141" s="12" t="s">
        <v>71</v>
      </c>
      <c r="U141" s="14" t="s">
        <v>412</v>
      </c>
      <c r="V141" s="25"/>
      <c r="W141" s="27" t="s">
        <v>73</v>
      </c>
      <c r="X141" s="27" t="s">
        <v>73</v>
      </c>
      <c r="Y141" s="27"/>
      <c r="Z141" s="27" t="s">
        <v>73</v>
      </c>
      <c r="AA141" s="9" t="str">
        <f t="shared" si="94"/>
        <v>G</v>
      </c>
      <c r="AB141" s="9" t="str">
        <f t="shared" si="95"/>
        <v/>
      </c>
      <c r="AC141" s="9" t="str">
        <f t="shared" si="67"/>
        <v>ACTIVE</v>
      </c>
      <c r="AD141" s="36"/>
      <c r="AE141" s="12"/>
      <c r="AF141" s="12"/>
      <c r="AG141" s="12" t="s">
        <v>71</v>
      </c>
      <c r="AH141" s="14" t="s">
        <v>412</v>
      </c>
      <c r="AI141" s="25" t="s">
        <v>73</v>
      </c>
      <c r="AJ141" s="26" t="s">
        <v>73</v>
      </c>
      <c r="AK141" s="27" t="s">
        <v>73</v>
      </c>
      <c r="AL141" s="27" t="s">
        <v>73</v>
      </c>
      <c r="AM141" s="27" t="s">
        <v>73</v>
      </c>
      <c r="AN141" s="27" t="s">
        <v>73</v>
      </c>
      <c r="AO141" s="27" t="s">
        <v>73</v>
      </c>
      <c r="AP141" s="27"/>
      <c r="AQ141" s="27" t="s">
        <v>73</v>
      </c>
      <c r="AR141" s="9" t="str">
        <f t="shared" si="89"/>
        <v>G</v>
      </c>
      <c r="AS141" s="9" t="str">
        <f t="shared" si="88"/>
        <v/>
      </c>
      <c r="AT141" s="9" t="str">
        <f t="shared" si="90"/>
        <v>ACTIVE</v>
      </c>
      <c r="AV141" s="12"/>
      <c r="AW141" s="12"/>
      <c r="AX141" s="12" t="s">
        <v>71</v>
      </c>
      <c r="AY141" s="40" t="s">
        <v>412</v>
      </c>
      <c r="AZ141" s="25"/>
      <c r="BA141" s="25"/>
      <c r="BB141" s="26"/>
      <c r="BC141" s="27"/>
      <c r="BD141" s="27"/>
      <c r="BE141" s="27"/>
      <c r="BF141" s="27"/>
      <c r="BG141" s="9" t="str">
        <f t="shared" si="96"/>
        <v/>
      </c>
      <c r="BH141" s="9" t="str">
        <f t="shared" si="97"/>
        <v/>
      </c>
      <c r="BI141" s="9" t="str">
        <f t="shared" si="98"/>
        <v/>
      </c>
      <c r="BK141" s="12"/>
      <c r="BL141" s="12"/>
      <c r="BM141" s="12" t="s">
        <v>71</v>
      </c>
      <c r="BN141" s="46" t="s">
        <v>412</v>
      </c>
      <c r="BO141" s="25" t="s">
        <v>73</v>
      </c>
      <c r="BP141" s="25" t="s">
        <v>73</v>
      </c>
      <c r="BQ141" s="26" t="s">
        <v>73</v>
      </c>
      <c r="BR141" s="27" t="s">
        <v>73</v>
      </c>
      <c r="BS141" s="27" t="s">
        <v>73</v>
      </c>
      <c r="BT141" s="9" t="str">
        <f t="shared" si="99"/>
        <v/>
      </c>
      <c r="BU141" s="9" t="str">
        <f t="shared" si="100"/>
        <v>A</v>
      </c>
      <c r="BV141" s="9" t="str">
        <f t="shared" si="101"/>
        <v>ACTIVE</v>
      </c>
      <c r="BX141" s="12"/>
      <c r="BY141" s="12"/>
      <c r="BZ141" s="12" t="s">
        <v>71</v>
      </c>
      <c r="CA141" s="40" t="s">
        <v>412</v>
      </c>
      <c r="CB141" s="25"/>
      <c r="CC141" s="25"/>
      <c r="CD141" s="26"/>
      <c r="CE141" s="27"/>
      <c r="CF141" s="27"/>
      <c r="CG141" s="27"/>
      <c r="CH141" s="27"/>
      <c r="CI141" s="27"/>
      <c r="CJ141" s="9" t="str">
        <f t="shared" si="102"/>
        <v/>
      </c>
      <c r="CK141" s="9" t="str">
        <f t="shared" si="103"/>
        <v/>
      </c>
      <c r="CL141" s="9" t="str">
        <f t="shared" si="104"/>
        <v/>
      </c>
      <c r="CN141" s="12"/>
      <c r="CO141" s="12"/>
      <c r="CP141" s="12" t="s">
        <v>71</v>
      </c>
      <c r="CQ141" s="40" t="s">
        <v>412</v>
      </c>
      <c r="CR141" s="25"/>
      <c r="CS141" s="25"/>
      <c r="CT141" s="26"/>
      <c r="CU141" s="27"/>
      <c r="CV141" s="27"/>
      <c r="CW141" s="27"/>
      <c r="CX141" s="9" t="str">
        <f t="shared" si="105"/>
        <v/>
      </c>
      <c r="CY141" s="9" t="str">
        <f t="shared" si="106"/>
        <v/>
      </c>
      <c r="CZ141" s="9" t="str">
        <f t="shared" si="107"/>
        <v/>
      </c>
      <c r="DA141" s="1">
        <f t="shared" si="108"/>
        <v>17</v>
      </c>
      <c r="DB141" s="122" t="s">
        <v>645</v>
      </c>
      <c r="DC141" s="117" t="s">
        <v>414</v>
      </c>
    </row>
    <row r="142" spans="1:107" ht="16" x14ac:dyDescent="0.2">
      <c r="A142" s="6"/>
      <c r="B142" s="6"/>
      <c r="C142" s="6" t="s">
        <v>71</v>
      </c>
      <c r="D142" s="38" t="s">
        <v>415</v>
      </c>
      <c r="E142" s="19"/>
      <c r="F142" s="19"/>
      <c r="G142" s="20"/>
      <c r="H142" s="21"/>
      <c r="I142" s="21"/>
      <c r="J142" s="21"/>
      <c r="K142" s="21"/>
      <c r="L142" s="21"/>
      <c r="M142" s="21"/>
      <c r="N142" s="9" t="str">
        <f t="shared" si="91"/>
        <v/>
      </c>
      <c r="O142" s="98" t="str">
        <f t="shared" si="92"/>
        <v/>
      </c>
      <c r="P142" s="9" t="str">
        <f t="shared" si="93"/>
        <v/>
      </c>
      <c r="Q142" s="104"/>
      <c r="R142" s="108"/>
      <c r="S142" s="100"/>
      <c r="T142" s="6" t="s">
        <v>71</v>
      </c>
      <c r="U142" s="15" t="s">
        <v>415</v>
      </c>
      <c r="V142" s="19"/>
      <c r="W142" s="21"/>
      <c r="X142" s="21" t="s">
        <v>73</v>
      </c>
      <c r="Y142" s="21"/>
      <c r="Z142" s="21"/>
      <c r="AA142" s="9" t="str">
        <f t="shared" si="94"/>
        <v>G</v>
      </c>
      <c r="AB142" s="9" t="str">
        <f t="shared" si="95"/>
        <v/>
      </c>
      <c r="AC142" s="9" t="str">
        <f t="shared" si="67"/>
        <v>ACTIVE</v>
      </c>
      <c r="AD142" s="36"/>
      <c r="AE142" s="6"/>
      <c r="AF142" s="6"/>
      <c r="AG142" s="6" t="s">
        <v>71</v>
      </c>
      <c r="AH142" s="45" t="s">
        <v>415</v>
      </c>
      <c r="AI142" s="19"/>
      <c r="AJ142" s="20" t="s">
        <v>73</v>
      </c>
      <c r="AK142" s="21"/>
      <c r="AL142" s="21"/>
      <c r="AM142" s="21"/>
      <c r="AN142" s="21"/>
      <c r="AO142" s="21"/>
      <c r="AP142" s="21"/>
      <c r="AQ142" s="21"/>
      <c r="AR142" s="9" t="str">
        <f t="shared" si="89"/>
        <v>G</v>
      </c>
      <c r="AS142" s="9" t="str">
        <f t="shared" ref="AS142:AS162" si="109">IF(AND(AI142="",AJ142="",AK142="",AL142="",AM142="",AN142="",AO142="",AP142="",AQ142=""),"A","")</f>
        <v/>
      </c>
      <c r="AT142" s="9" t="str">
        <f t="shared" si="90"/>
        <v>ACTIVE</v>
      </c>
      <c r="AV142" s="6"/>
      <c r="AW142" s="6"/>
      <c r="AX142" s="6" t="s">
        <v>71</v>
      </c>
      <c r="AY142" s="15" t="s">
        <v>415</v>
      </c>
      <c r="AZ142" s="19" t="s">
        <v>73</v>
      </c>
      <c r="BA142" s="19" t="s">
        <v>73</v>
      </c>
      <c r="BB142" s="20" t="s">
        <v>73</v>
      </c>
      <c r="BC142" s="21" t="s">
        <v>73</v>
      </c>
      <c r="BD142" s="23" t="s">
        <v>73</v>
      </c>
      <c r="BE142" s="21" t="s">
        <v>73</v>
      </c>
      <c r="BF142" s="21" t="s">
        <v>73</v>
      </c>
      <c r="BG142" s="9" t="str">
        <f t="shared" si="96"/>
        <v/>
      </c>
      <c r="BH142" s="9" t="str">
        <f t="shared" si="97"/>
        <v>A</v>
      </c>
      <c r="BI142" s="9" t="str">
        <f t="shared" si="98"/>
        <v>ACTIVE</v>
      </c>
      <c r="BK142" s="6"/>
      <c r="BL142" s="6"/>
      <c r="BM142" s="6" t="s">
        <v>71</v>
      </c>
      <c r="BN142" s="15" t="s">
        <v>415</v>
      </c>
      <c r="BO142" s="19" t="s">
        <v>73</v>
      </c>
      <c r="BP142" s="19" t="s">
        <v>73</v>
      </c>
      <c r="BQ142" s="20" t="s">
        <v>73</v>
      </c>
      <c r="BR142" s="21" t="s">
        <v>73</v>
      </c>
      <c r="BS142" s="21" t="s">
        <v>73</v>
      </c>
      <c r="BT142" s="9" t="str">
        <f t="shared" si="99"/>
        <v/>
      </c>
      <c r="BU142" s="9" t="str">
        <f t="shared" si="100"/>
        <v>A</v>
      </c>
      <c r="BV142" s="9" t="str">
        <f t="shared" si="101"/>
        <v>ACTIVE</v>
      </c>
      <c r="BX142" s="6"/>
      <c r="BY142" s="6"/>
      <c r="BZ142" s="6" t="s">
        <v>71</v>
      </c>
      <c r="CA142" s="38" t="s">
        <v>415</v>
      </c>
      <c r="CB142" s="19"/>
      <c r="CC142" s="19"/>
      <c r="CD142" s="20"/>
      <c r="CE142" s="21"/>
      <c r="CF142" s="21"/>
      <c r="CG142" s="21"/>
      <c r="CH142" s="21"/>
      <c r="CI142" s="21"/>
      <c r="CJ142" s="9" t="str">
        <f t="shared" si="102"/>
        <v/>
      </c>
      <c r="CK142" s="9" t="str">
        <f t="shared" si="103"/>
        <v/>
      </c>
      <c r="CL142" s="9" t="str">
        <f t="shared" si="104"/>
        <v/>
      </c>
      <c r="CN142" s="6"/>
      <c r="CO142" s="6"/>
      <c r="CP142" s="6" t="s">
        <v>71</v>
      </c>
      <c r="CQ142" s="15" t="s">
        <v>415</v>
      </c>
      <c r="CR142" s="19" t="s">
        <v>73</v>
      </c>
      <c r="CS142" s="19" t="s">
        <v>73</v>
      </c>
      <c r="CT142" s="20" t="s">
        <v>73</v>
      </c>
      <c r="CU142" s="21" t="s">
        <v>73</v>
      </c>
      <c r="CV142" s="21" t="s">
        <v>73</v>
      </c>
      <c r="CW142" s="21" t="s">
        <v>73</v>
      </c>
      <c r="CX142" s="9" t="str">
        <f t="shared" si="105"/>
        <v/>
      </c>
      <c r="CY142" s="9" t="str">
        <f t="shared" si="106"/>
        <v>A</v>
      </c>
      <c r="CZ142" s="9" t="str">
        <f t="shared" si="107"/>
        <v>ACTIVE</v>
      </c>
      <c r="DA142" s="1">
        <f t="shared" si="108"/>
        <v>20</v>
      </c>
      <c r="DB142" s="122" t="s">
        <v>638</v>
      </c>
      <c r="DC142" s="118" t="s">
        <v>417</v>
      </c>
    </row>
    <row r="143" spans="1:107" ht="16" x14ac:dyDescent="0.2">
      <c r="A143" s="6"/>
      <c r="B143" s="6"/>
      <c r="C143" s="6" t="s">
        <v>71</v>
      </c>
      <c r="D143" s="40" t="s">
        <v>418</v>
      </c>
      <c r="E143" s="71"/>
      <c r="F143" s="71"/>
      <c r="G143" s="70"/>
      <c r="H143" s="70"/>
      <c r="I143" s="71"/>
      <c r="J143" s="70"/>
      <c r="K143" s="70"/>
      <c r="L143" s="70"/>
      <c r="M143" s="70"/>
      <c r="N143" s="9" t="str">
        <f t="shared" si="91"/>
        <v/>
      </c>
      <c r="O143" s="98" t="str">
        <f t="shared" si="92"/>
        <v/>
      </c>
      <c r="P143" s="9" t="str">
        <f t="shared" si="93"/>
        <v/>
      </c>
      <c r="Q143" s="104"/>
      <c r="R143" s="108"/>
      <c r="S143" s="100"/>
      <c r="T143" s="6" t="s">
        <v>71</v>
      </c>
      <c r="U143" s="14" t="s">
        <v>418</v>
      </c>
      <c r="V143" s="25" t="s">
        <v>73</v>
      </c>
      <c r="W143" s="28" t="s">
        <v>73</v>
      </c>
      <c r="X143" s="27" t="s">
        <v>73</v>
      </c>
      <c r="Y143" s="27" t="s">
        <v>73</v>
      </c>
      <c r="Z143" s="27" t="s">
        <v>73</v>
      </c>
      <c r="AA143" s="9" t="str">
        <f t="shared" si="94"/>
        <v/>
      </c>
      <c r="AB143" s="9" t="str">
        <f t="shared" si="95"/>
        <v>A</v>
      </c>
      <c r="AC143" s="9" t="str">
        <f t="shared" si="67"/>
        <v>ACTIVE</v>
      </c>
      <c r="AD143" s="36"/>
      <c r="AE143" s="6"/>
      <c r="AF143" s="6"/>
      <c r="AG143" s="6" t="s">
        <v>71</v>
      </c>
      <c r="AH143" s="46" t="s">
        <v>418</v>
      </c>
      <c r="AI143" s="25" t="s">
        <v>73</v>
      </c>
      <c r="AJ143" s="26" t="s">
        <v>73</v>
      </c>
      <c r="AK143" s="27" t="s">
        <v>73</v>
      </c>
      <c r="AL143" s="27" t="s">
        <v>73</v>
      </c>
      <c r="AM143" s="28" t="s">
        <v>73</v>
      </c>
      <c r="AN143" s="28" t="s">
        <v>73</v>
      </c>
      <c r="AO143" s="28" t="s">
        <v>73</v>
      </c>
      <c r="AP143" s="28" t="s">
        <v>73</v>
      </c>
      <c r="AQ143" s="28" t="s">
        <v>73</v>
      </c>
      <c r="AR143" s="9" t="str">
        <f t="shared" si="89"/>
        <v/>
      </c>
      <c r="AS143" s="9" t="str">
        <f t="shared" si="109"/>
        <v>A</v>
      </c>
      <c r="AT143" s="9" t="str">
        <f t="shared" si="90"/>
        <v>ACTIVE</v>
      </c>
      <c r="AV143" s="6"/>
      <c r="AW143" s="6"/>
      <c r="AX143" s="6" t="s">
        <v>71</v>
      </c>
      <c r="AY143" s="40" t="s">
        <v>418</v>
      </c>
      <c r="AZ143" s="71"/>
      <c r="BA143" s="71"/>
      <c r="BB143" s="70"/>
      <c r="BC143" s="70"/>
      <c r="BD143" s="70"/>
      <c r="BE143" s="70"/>
      <c r="BF143" s="70"/>
      <c r="BG143" s="9" t="str">
        <f t="shared" si="96"/>
        <v/>
      </c>
      <c r="BH143" s="9" t="str">
        <f t="shared" si="97"/>
        <v/>
      </c>
      <c r="BI143" s="9" t="str">
        <f t="shared" si="98"/>
        <v/>
      </c>
      <c r="BK143" s="6"/>
      <c r="BL143" s="6"/>
      <c r="BM143" s="6" t="s">
        <v>71</v>
      </c>
      <c r="BN143" s="14" t="s">
        <v>418</v>
      </c>
      <c r="BO143" s="25"/>
      <c r="BP143" s="25" t="s">
        <v>73</v>
      </c>
      <c r="BQ143" s="26" t="s">
        <v>73</v>
      </c>
      <c r="BR143" s="27" t="s">
        <v>73</v>
      </c>
      <c r="BS143" s="28"/>
      <c r="BT143" s="9" t="str">
        <f t="shared" si="99"/>
        <v>G</v>
      </c>
      <c r="BU143" s="9" t="str">
        <f t="shared" si="100"/>
        <v/>
      </c>
      <c r="BV143" s="9" t="str">
        <f t="shared" si="101"/>
        <v>ACTIVE</v>
      </c>
      <c r="BX143" s="6"/>
      <c r="BY143" s="6"/>
      <c r="BZ143" s="6" t="s">
        <v>71</v>
      </c>
      <c r="CA143" s="40" t="s">
        <v>418</v>
      </c>
      <c r="CB143" s="25"/>
      <c r="CC143" s="25"/>
      <c r="CD143" s="26"/>
      <c r="CE143" s="27"/>
      <c r="CF143" s="28"/>
      <c r="CG143" s="27"/>
      <c r="CH143" s="28"/>
      <c r="CI143" s="27"/>
      <c r="CJ143" s="9" t="str">
        <f t="shared" si="102"/>
        <v/>
      </c>
      <c r="CK143" s="9" t="str">
        <f t="shared" si="103"/>
        <v/>
      </c>
      <c r="CL143" s="9" t="str">
        <f t="shared" si="104"/>
        <v/>
      </c>
      <c r="CN143" s="6" t="s">
        <v>71</v>
      </c>
      <c r="CO143" s="6"/>
      <c r="CP143" s="6"/>
      <c r="CQ143" s="40" t="s">
        <v>418</v>
      </c>
      <c r="CR143" s="25"/>
      <c r="CS143" s="25"/>
      <c r="CT143" s="26"/>
      <c r="CU143" s="27"/>
      <c r="CV143" s="27"/>
      <c r="CW143" s="27"/>
      <c r="CX143" s="9" t="str">
        <f t="shared" si="105"/>
        <v/>
      </c>
      <c r="CY143" s="9" t="str">
        <f t="shared" si="106"/>
        <v/>
      </c>
      <c r="CZ143" s="9" t="str">
        <f t="shared" si="107"/>
        <v/>
      </c>
      <c r="DA143" s="1">
        <f t="shared" si="108"/>
        <v>17</v>
      </c>
      <c r="DB143" s="122" t="s">
        <v>642</v>
      </c>
      <c r="DC143" s="117" t="s">
        <v>420</v>
      </c>
    </row>
    <row r="144" spans="1:107" ht="16" x14ac:dyDescent="0.2">
      <c r="A144" s="12" t="s">
        <v>71</v>
      </c>
      <c r="B144" s="12" t="s">
        <v>71</v>
      </c>
      <c r="C144" s="12"/>
      <c r="D144" s="45" t="s">
        <v>421</v>
      </c>
      <c r="E144" s="19" t="s">
        <v>73</v>
      </c>
      <c r="F144" s="19" t="s">
        <v>73</v>
      </c>
      <c r="G144" s="20" t="s">
        <v>73</v>
      </c>
      <c r="H144" s="21" t="s">
        <v>73</v>
      </c>
      <c r="I144" s="21" t="s">
        <v>73</v>
      </c>
      <c r="J144" s="21" t="s">
        <v>73</v>
      </c>
      <c r="K144" s="21" t="s">
        <v>73</v>
      </c>
      <c r="L144" s="21" t="s">
        <v>73</v>
      </c>
      <c r="M144" s="21" t="s">
        <v>73</v>
      </c>
      <c r="N144" s="9" t="str">
        <f t="shared" si="91"/>
        <v/>
      </c>
      <c r="O144" s="98" t="str">
        <f t="shared" si="92"/>
        <v>A</v>
      </c>
      <c r="P144" s="9" t="str">
        <f t="shared" si="93"/>
        <v>ACTIVE</v>
      </c>
      <c r="Q144" s="104"/>
      <c r="R144" s="109" t="s">
        <v>71</v>
      </c>
      <c r="S144" s="101" t="s">
        <v>71</v>
      </c>
      <c r="T144" s="12"/>
      <c r="U144" s="15" t="s">
        <v>421</v>
      </c>
      <c r="V144" s="19" t="s">
        <v>73</v>
      </c>
      <c r="W144" s="23" t="s">
        <v>73</v>
      </c>
      <c r="X144" s="21" t="s">
        <v>73</v>
      </c>
      <c r="Y144" s="21" t="s">
        <v>73</v>
      </c>
      <c r="Z144" s="21" t="s">
        <v>73</v>
      </c>
      <c r="AA144" s="9" t="str">
        <f t="shared" si="94"/>
        <v/>
      </c>
      <c r="AB144" s="9" t="str">
        <f t="shared" si="95"/>
        <v>A</v>
      </c>
      <c r="AC144" s="9" t="str">
        <f t="shared" si="67"/>
        <v>ACTIVE</v>
      </c>
      <c r="AD144" s="36"/>
      <c r="AE144" s="12" t="s">
        <v>71</v>
      </c>
      <c r="AF144" s="12" t="s">
        <v>71</v>
      </c>
      <c r="AG144" s="12"/>
      <c r="AH144" s="90" t="s">
        <v>421</v>
      </c>
      <c r="AI144" s="19"/>
      <c r="AJ144" s="20"/>
      <c r="AK144" s="21"/>
      <c r="AL144" s="21"/>
      <c r="AM144" s="23"/>
      <c r="AN144" s="23"/>
      <c r="AO144" s="23"/>
      <c r="AP144" s="23"/>
      <c r="AQ144" s="23"/>
      <c r="AR144" s="9" t="str">
        <f t="shared" si="89"/>
        <v/>
      </c>
      <c r="AS144" s="9" t="str">
        <f t="shared" si="109"/>
        <v/>
      </c>
      <c r="AT144" s="9" t="str">
        <f t="shared" si="90"/>
        <v/>
      </c>
      <c r="AV144" s="12" t="s">
        <v>71</v>
      </c>
      <c r="AW144" s="12" t="s">
        <v>71</v>
      </c>
      <c r="AX144" s="12"/>
      <c r="AY144" s="15" t="s">
        <v>421</v>
      </c>
      <c r="AZ144" s="19" t="s">
        <v>73</v>
      </c>
      <c r="BA144" s="20" t="s">
        <v>73</v>
      </c>
      <c r="BB144" s="21" t="s">
        <v>73</v>
      </c>
      <c r="BC144" s="21" t="s">
        <v>73</v>
      </c>
      <c r="BD144" s="23" t="s">
        <v>73</v>
      </c>
      <c r="BE144" s="23" t="s">
        <v>73</v>
      </c>
      <c r="BF144" s="23" t="s">
        <v>73</v>
      </c>
      <c r="BG144" s="9" t="str">
        <f t="shared" si="96"/>
        <v/>
      </c>
      <c r="BH144" s="9" t="str">
        <f t="shared" si="97"/>
        <v>A</v>
      </c>
      <c r="BI144" s="9" t="str">
        <f t="shared" si="98"/>
        <v>ACTIVE</v>
      </c>
      <c r="BK144" s="12" t="s">
        <v>71</v>
      </c>
      <c r="BL144" s="12" t="s">
        <v>71</v>
      </c>
      <c r="BM144" s="12"/>
      <c r="BN144" s="15" t="s">
        <v>421</v>
      </c>
      <c r="BO144" s="19" t="s">
        <v>73</v>
      </c>
      <c r="BP144" s="20" t="s">
        <v>73</v>
      </c>
      <c r="BQ144" s="21" t="s">
        <v>73</v>
      </c>
      <c r="BR144" s="21" t="s">
        <v>73</v>
      </c>
      <c r="BS144" s="23" t="s">
        <v>73</v>
      </c>
      <c r="BT144" s="9" t="str">
        <f t="shared" si="99"/>
        <v/>
      </c>
      <c r="BU144" s="9" t="str">
        <f t="shared" si="100"/>
        <v>A</v>
      </c>
      <c r="BV144" s="9" t="str">
        <f t="shared" si="101"/>
        <v>ACTIVE</v>
      </c>
      <c r="BX144" s="12" t="s">
        <v>71</v>
      </c>
      <c r="BY144" s="12" t="s">
        <v>71</v>
      </c>
      <c r="BZ144" s="12"/>
      <c r="CA144" s="15" t="s">
        <v>421</v>
      </c>
      <c r="CB144" s="19" t="s">
        <v>73</v>
      </c>
      <c r="CC144" s="20" t="s">
        <v>73</v>
      </c>
      <c r="CD144" s="21" t="s">
        <v>73</v>
      </c>
      <c r="CE144" s="21" t="s">
        <v>73</v>
      </c>
      <c r="CF144" s="23" t="s">
        <v>73</v>
      </c>
      <c r="CG144" s="23" t="s">
        <v>73</v>
      </c>
      <c r="CH144" s="23" t="s">
        <v>73</v>
      </c>
      <c r="CI144" s="23" t="s">
        <v>73</v>
      </c>
      <c r="CJ144" s="9" t="str">
        <f t="shared" si="102"/>
        <v/>
      </c>
      <c r="CK144" s="9" t="str">
        <f t="shared" si="103"/>
        <v>A</v>
      </c>
      <c r="CL144" s="9" t="str">
        <f t="shared" si="104"/>
        <v>ACTIVE</v>
      </c>
      <c r="CN144" s="12" t="s">
        <v>71</v>
      </c>
      <c r="CO144" s="12" t="s">
        <v>71</v>
      </c>
      <c r="CP144" s="12"/>
      <c r="CQ144" s="15" t="s">
        <v>421</v>
      </c>
      <c r="CR144" s="19" t="s">
        <v>73</v>
      </c>
      <c r="CS144" s="20" t="s">
        <v>73</v>
      </c>
      <c r="CT144" s="21" t="s">
        <v>73</v>
      </c>
      <c r="CU144" s="21" t="s">
        <v>73</v>
      </c>
      <c r="CV144" s="23" t="s">
        <v>73</v>
      </c>
      <c r="CW144" s="23" t="s">
        <v>73</v>
      </c>
      <c r="CX144" s="9" t="str">
        <f t="shared" si="105"/>
        <v/>
      </c>
      <c r="CY144" s="9" t="str">
        <f t="shared" si="106"/>
        <v>A</v>
      </c>
      <c r="CZ144" s="9" t="str">
        <f t="shared" si="107"/>
        <v>ACTIVE</v>
      </c>
      <c r="DA144" s="1">
        <f t="shared" si="108"/>
        <v>40</v>
      </c>
      <c r="DB144" s="122" t="s">
        <v>643</v>
      </c>
      <c r="DC144" s="117" t="s">
        <v>423</v>
      </c>
    </row>
    <row r="145" spans="1:107" ht="16" x14ac:dyDescent="0.2">
      <c r="A145" s="12" t="s">
        <v>71</v>
      </c>
      <c r="B145" s="12"/>
      <c r="C145" s="12"/>
      <c r="D145" s="90" t="s">
        <v>424</v>
      </c>
      <c r="E145" s="19"/>
      <c r="F145" s="19"/>
      <c r="G145" s="20"/>
      <c r="H145" s="21"/>
      <c r="I145" s="21"/>
      <c r="J145" s="21"/>
      <c r="K145" s="21"/>
      <c r="L145" s="21"/>
      <c r="M145" s="21"/>
      <c r="N145" s="9" t="str">
        <f t="shared" si="91"/>
        <v/>
      </c>
      <c r="O145" s="98" t="str">
        <f t="shared" si="92"/>
        <v/>
      </c>
      <c r="P145" s="9" t="str">
        <f t="shared" si="93"/>
        <v/>
      </c>
      <c r="Q145" s="104"/>
      <c r="R145" s="109" t="s">
        <v>71</v>
      </c>
      <c r="S145" s="101"/>
      <c r="T145" s="12"/>
      <c r="U145" s="38" t="s">
        <v>424</v>
      </c>
      <c r="V145" s="19"/>
      <c r="W145" s="21"/>
      <c r="X145" s="21"/>
      <c r="Y145" s="21"/>
      <c r="Z145" s="21"/>
      <c r="AA145" s="9" t="str">
        <f t="shared" si="94"/>
        <v/>
      </c>
      <c r="AB145" s="9" t="str">
        <f t="shared" si="95"/>
        <v/>
      </c>
      <c r="AC145" s="9" t="str">
        <f t="shared" si="67"/>
        <v/>
      </c>
      <c r="AD145" s="36"/>
      <c r="AE145" s="12" t="s">
        <v>71</v>
      </c>
      <c r="AF145" s="12"/>
      <c r="AG145" s="12"/>
      <c r="AH145" s="15" t="s">
        <v>424</v>
      </c>
      <c r="AI145" s="19" t="s">
        <v>73</v>
      </c>
      <c r="AJ145" s="20" t="s">
        <v>73</v>
      </c>
      <c r="AK145" s="21" t="s">
        <v>73</v>
      </c>
      <c r="AL145" s="21" t="s">
        <v>73</v>
      </c>
      <c r="AM145" s="23" t="s">
        <v>73</v>
      </c>
      <c r="AN145" s="23" t="s">
        <v>73</v>
      </c>
      <c r="AO145" s="23" t="s">
        <v>73</v>
      </c>
      <c r="AP145" s="23" t="s">
        <v>73</v>
      </c>
      <c r="AQ145" s="23" t="s">
        <v>73</v>
      </c>
      <c r="AR145" s="9" t="str">
        <f t="shared" si="89"/>
        <v/>
      </c>
      <c r="AS145" s="9" t="str">
        <f t="shared" si="109"/>
        <v>A</v>
      </c>
      <c r="AT145" s="9" t="str">
        <f t="shared" si="90"/>
        <v>ACTIVE</v>
      </c>
      <c r="AV145" s="12" t="s">
        <v>71</v>
      </c>
      <c r="AW145" s="12"/>
      <c r="AX145" s="12"/>
      <c r="AY145" s="38" t="s">
        <v>424</v>
      </c>
      <c r="AZ145" s="19"/>
      <c r="BA145" s="20"/>
      <c r="BB145" s="21"/>
      <c r="BC145" s="21"/>
      <c r="BD145" s="23"/>
      <c r="BE145" s="23"/>
      <c r="BF145" s="23"/>
      <c r="BG145" s="9" t="str">
        <f t="shared" si="96"/>
        <v/>
      </c>
      <c r="BH145" s="9" t="str">
        <f t="shared" si="97"/>
        <v/>
      </c>
      <c r="BI145" s="9" t="str">
        <f t="shared" si="98"/>
        <v/>
      </c>
      <c r="BK145" s="12" t="s">
        <v>71</v>
      </c>
      <c r="BL145" s="12"/>
      <c r="BM145" s="12"/>
      <c r="BN145" s="38" t="s">
        <v>424</v>
      </c>
      <c r="BO145" s="19"/>
      <c r="BP145" s="20"/>
      <c r="BQ145" s="21"/>
      <c r="BR145" s="21"/>
      <c r="BS145" s="23"/>
      <c r="BT145" s="9" t="str">
        <f t="shared" si="99"/>
        <v/>
      </c>
      <c r="BU145" s="9" t="str">
        <f t="shared" si="100"/>
        <v/>
      </c>
      <c r="BV145" s="9" t="str">
        <f t="shared" si="101"/>
        <v/>
      </c>
      <c r="BX145" s="12" t="s">
        <v>71</v>
      </c>
      <c r="BY145" s="12"/>
      <c r="BZ145" s="12"/>
      <c r="CA145" s="38" t="s">
        <v>424</v>
      </c>
      <c r="CB145" s="19"/>
      <c r="CC145" s="20"/>
      <c r="CD145" s="21"/>
      <c r="CE145" s="21"/>
      <c r="CF145" s="23"/>
      <c r="CG145" s="23"/>
      <c r="CH145" s="23"/>
      <c r="CI145" s="23"/>
      <c r="CJ145" s="9" t="str">
        <f t="shared" si="102"/>
        <v/>
      </c>
      <c r="CK145" s="9" t="str">
        <f t="shared" si="103"/>
        <v/>
      </c>
      <c r="CL145" s="9" t="str">
        <f t="shared" si="104"/>
        <v/>
      </c>
      <c r="CN145" s="12" t="s">
        <v>71</v>
      </c>
      <c r="CO145" s="12"/>
      <c r="CP145" s="12"/>
      <c r="CQ145" s="38" t="s">
        <v>424</v>
      </c>
      <c r="CR145" s="19"/>
      <c r="CS145" s="20"/>
      <c r="CT145" s="21"/>
      <c r="CU145" s="21"/>
      <c r="CV145" s="23"/>
      <c r="CW145" s="23"/>
      <c r="CX145" s="9" t="str">
        <f t="shared" si="105"/>
        <v/>
      </c>
      <c r="CY145" s="9" t="str">
        <f t="shared" si="106"/>
        <v/>
      </c>
      <c r="CZ145" s="9" t="str">
        <f t="shared" si="107"/>
        <v/>
      </c>
      <c r="DA145" s="1">
        <f t="shared" si="108"/>
        <v>9</v>
      </c>
      <c r="DB145" s="122" t="s">
        <v>643</v>
      </c>
      <c r="DC145" s="117" t="s">
        <v>423</v>
      </c>
    </row>
    <row r="146" spans="1:107" ht="16" x14ac:dyDescent="0.2">
      <c r="A146" s="12"/>
      <c r="B146" s="12" t="s">
        <v>71</v>
      </c>
      <c r="C146" s="12"/>
      <c r="D146" s="90" t="s">
        <v>425</v>
      </c>
      <c r="E146" s="19"/>
      <c r="F146" s="19"/>
      <c r="G146" s="20"/>
      <c r="H146" s="21"/>
      <c r="I146" s="21"/>
      <c r="J146" s="21"/>
      <c r="K146" s="21"/>
      <c r="L146" s="21"/>
      <c r="M146" s="21"/>
      <c r="N146" s="9" t="str">
        <f t="shared" si="91"/>
        <v/>
      </c>
      <c r="O146" s="98" t="str">
        <f t="shared" si="92"/>
        <v/>
      </c>
      <c r="P146" s="9" t="str">
        <f t="shared" si="93"/>
        <v/>
      </c>
      <c r="Q146" s="104"/>
      <c r="R146" s="109"/>
      <c r="S146" s="101" t="s">
        <v>71</v>
      </c>
      <c r="T146" s="12"/>
      <c r="U146" s="38" t="s">
        <v>425</v>
      </c>
      <c r="V146" s="19"/>
      <c r="W146" s="21"/>
      <c r="X146" s="21"/>
      <c r="Y146" s="21"/>
      <c r="Z146" s="21"/>
      <c r="AA146" s="9" t="str">
        <f t="shared" si="94"/>
        <v/>
      </c>
      <c r="AB146" s="9" t="str">
        <f t="shared" si="95"/>
        <v/>
      </c>
      <c r="AC146" s="9" t="str">
        <f t="shared" si="67"/>
        <v/>
      </c>
      <c r="AD146" s="36"/>
      <c r="AE146" s="12"/>
      <c r="AF146" s="12" t="s">
        <v>71</v>
      </c>
      <c r="AG146" s="12"/>
      <c r="AH146" s="15" t="s">
        <v>425</v>
      </c>
      <c r="AI146" s="19" t="s">
        <v>73</v>
      </c>
      <c r="AJ146" s="20" t="s">
        <v>73</v>
      </c>
      <c r="AK146" s="23" t="s">
        <v>73</v>
      </c>
      <c r="AL146" s="21"/>
      <c r="AM146" s="23" t="s">
        <v>73</v>
      </c>
      <c r="AN146" s="23" t="s">
        <v>73</v>
      </c>
      <c r="AO146" s="23" t="s">
        <v>73</v>
      </c>
      <c r="AP146" s="23" t="s">
        <v>73</v>
      </c>
      <c r="AQ146" s="23" t="s">
        <v>73</v>
      </c>
      <c r="AR146" s="9" t="str">
        <f t="shared" si="89"/>
        <v>G</v>
      </c>
      <c r="AS146" s="9" t="str">
        <f t="shared" si="109"/>
        <v/>
      </c>
      <c r="AT146" s="9" t="str">
        <f t="shared" si="90"/>
        <v>ACTIVE</v>
      </c>
      <c r="AV146" s="12"/>
      <c r="AW146" s="12" t="s">
        <v>71</v>
      </c>
      <c r="AX146" s="12"/>
      <c r="AY146" s="38" t="s">
        <v>425</v>
      </c>
      <c r="AZ146" s="19"/>
      <c r="BA146" s="20"/>
      <c r="BB146" s="23"/>
      <c r="BC146" s="21"/>
      <c r="BD146" s="23"/>
      <c r="BE146" s="23"/>
      <c r="BF146" s="23"/>
      <c r="BG146" s="9" t="str">
        <f t="shared" si="96"/>
        <v/>
      </c>
      <c r="BH146" s="9" t="str">
        <f t="shared" si="97"/>
        <v/>
      </c>
      <c r="BI146" s="9" t="str">
        <f t="shared" si="98"/>
        <v/>
      </c>
      <c r="BK146" s="12"/>
      <c r="BL146" s="12" t="s">
        <v>71</v>
      </c>
      <c r="BM146" s="12"/>
      <c r="BN146" s="38" t="s">
        <v>425</v>
      </c>
      <c r="BO146" s="19"/>
      <c r="BP146" s="20"/>
      <c r="BQ146" s="23"/>
      <c r="BR146" s="21"/>
      <c r="BS146" s="23"/>
      <c r="BT146" s="9" t="str">
        <f t="shared" si="99"/>
        <v/>
      </c>
      <c r="BU146" s="9" t="str">
        <f t="shared" si="100"/>
        <v/>
      </c>
      <c r="BV146" s="9" t="str">
        <f t="shared" si="101"/>
        <v/>
      </c>
      <c r="BX146" s="12"/>
      <c r="BY146" s="12" t="s">
        <v>71</v>
      </c>
      <c r="BZ146" s="12"/>
      <c r="CA146" s="38" t="s">
        <v>425</v>
      </c>
      <c r="CB146" s="19"/>
      <c r="CC146" s="20"/>
      <c r="CD146" s="23"/>
      <c r="CE146" s="21"/>
      <c r="CF146" s="23"/>
      <c r="CG146" s="23"/>
      <c r="CH146" s="23"/>
      <c r="CI146" s="23"/>
      <c r="CJ146" s="9" t="str">
        <f t="shared" si="102"/>
        <v/>
      </c>
      <c r="CK146" s="9" t="str">
        <f t="shared" si="103"/>
        <v/>
      </c>
      <c r="CL146" s="9" t="str">
        <f t="shared" si="104"/>
        <v/>
      </c>
      <c r="CN146" s="12"/>
      <c r="CO146" s="12" t="s">
        <v>71</v>
      </c>
      <c r="CP146" s="12"/>
      <c r="CQ146" s="38" t="s">
        <v>425</v>
      </c>
      <c r="CR146" s="19"/>
      <c r="CS146" s="20"/>
      <c r="CT146" s="23"/>
      <c r="CU146" s="21"/>
      <c r="CV146" s="23"/>
      <c r="CW146" s="23"/>
      <c r="CX146" s="9" t="str">
        <f t="shared" si="105"/>
        <v/>
      </c>
      <c r="CY146" s="9" t="str">
        <f t="shared" si="106"/>
        <v/>
      </c>
      <c r="CZ146" s="9" t="str">
        <f t="shared" si="107"/>
        <v/>
      </c>
      <c r="DA146" s="1">
        <f t="shared" si="108"/>
        <v>8</v>
      </c>
      <c r="DB146" s="122" t="s">
        <v>643</v>
      </c>
      <c r="DC146" s="117" t="s">
        <v>423</v>
      </c>
    </row>
    <row r="147" spans="1:107" ht="16" x14ac:dyDescent="0.2">
      <c r="A147" s="12"/>
      <c r="B147" s="12"/>
      <c r="C147" s="12" t="s">
        <v>71</v>
      </c>
      <c r="D147" s="15" t="s">
        <v>426</v>
      </c>
      <c r="E147" s="19" t="s">
        <v>73</v>
      </c>
      <c r="F147" s="19" t="s">
        <v>73</v>
      </c>
      <c r="G147" s="20" t="s">
        <v>73</v>
      </c>
      <c r="H147" s="21" t="s">
        <v>73</v>
      </c>
      <c r="I147" s="23" t="s">
        <v>73</v>
      </c>
      <c r="J147" s="21" t="s">
        <v>73</v>
      </c>
      <c r="K147" s="23" t="s">
        <v>73</v>
      </c>
      <c r="L147" s="21" t="s">
        <v>73</v>
      </c>
      <c r="M147" s="23" t="s">
        <v>73</v>
      </c>
      <c r="N147" s="9" t="str">
        <f t="shared" si="91"/>
        <v/>
      </c>
      <c r="O147" s="98" t="str">
        <f t="shared" si="92"/>
        <v>A</v>
      </c>
      <c r="P147" s="9" t="str">
        <f t="shared" si="93"/>
        <v>ACTIVE</v>
      </c>
      <c r="Q147" s="104"/>
      <c r="R147" s="109"/>
      <c r="S147" s="101"/>
      <c r="T147" s="12" t="s">
        <v>71</v>
      </c>
      <c r="U147" s="15" t="s">
        <v>426</v>
      </c>
      <c r="V147" s="19" t="s">
        <v>73</v>
      </c>
      <c r="W147" s="23" t="s">
        <v>73</v>
      </c>
      <c r="X147" s="21" t="s">
        <v>73</v>
      </c>
      <c r="Y147" s="21" t="s">
        <v>73</v>
      </c>
      <c r="Z147" s="21" t="s">
        <v>73</v>
      </c>
      <c r="AA147" s="9" t="str">
        <f t="shared" si="94"/>
        <v/>
      </c>
      <c r="AB147" s="9" t="str">
        <f t="shared" si="95"/>
        <v>A</v>
      </c>
      <c r="AC147" s="9" t="str">
        <f t="shared" si="67"/>
        <v>ACTIVE</v>
      </c>
      <c r="AD147" s="36"/>
      <c r="AE147" s="12"/>
      <c r="AF147" s="12"/>
      <c r="AG147" s="12" t="s">
        <v>71</v>
      </c>
      <c r="AH147" s="45" t="s">
        <v>426</v>
      </c>
      <c r="AI147" s="19" t="s">
        <v>73</v>
      </c>
      <c r="AJ147" s="19" t="s">
        <v>73</v>
      </c>
      <c r="AK147" s="20" t="s">
        <v>73</v>
      </c>
      <c r="AL147" s="21"/>
      <c r="AM147" s="23" t="s">
        <v>73</v>
      </c>
      <c r="AN147" s="21" t="s">
        <v>73</v>
      </c>
      <c r="AO147" s="23" t="s">
        <v>73</v>
      </c>
      <c r="AP147" s="21" t="s">
        <v>73</v>
      </c>
      <c r="AQ147" s="23" t="s">
        <v>73</v>
      </c>
      <c r="AR147" s="9" t="str">
        <f t="shared" si="89"/>
        <v>G</v>
      </c>
      <c r="AS147" s="9" t="str">
        <f t="shared" si="109"/>
        <v/>
      </c>
      <c r="AT147" s="9" t="str">
        <f t="shared" si="90"/>
        <v>ACTIVE</v>
      </c>
      <c r="AV147" s="12"/>
      <c r="AW147" s="12"/>
      <c r="AX147" s="12" t="s">
        <v>71</v>
      </c>
      <c r="AY147" s="15" t="s">
        <v>426</v>
      </c>
      <c r="AZ147" s="19" t="s">
        <v>73</v>
      </c>
      <c r="BA147" s="19" t="s">
        <v>73</v>
      </c>
      <c r="BB147" s="20" t="s">
        <v>73</v>
      </c>
      <c r="BC147" s="21" t="s">
        <v>73</v>
      </c>
      <c r="BD147" s="23" t="s">
        <v>73</v>
      </c>
      <c r="BE147" s="21" t="s">
        <v>73</v>
      </c>
      <c r="BF147" s="23" t="s">
        <v>73</v>
      </c>
      <c r="BG147" s="9" t="str">
        <f t="shared" si="96"/>
        <v/>
      </c>
      <c r="BH147" s="9" t="str">
        <f t="shared" si="97"/>
        <v>A</v>
      </c>
      <c r="BI147" s="9" t="str">
        <f t="shared" si="98"/>
        <v>ACTIVE</v>
      </c>
      <c r="BK147" s="12"/>
      <c r="BL147" s="12"/>
      <c r="BM147" s="12" t="s">
        <v>71</v>
      </c>
      <c r="BN147" s="15" t="s">
        <v>426</v>
      </c>
      <c r="BO147" s="19" t="s">
        <v>73</v>
      </c>
      <c r="BP147" s="19" t="s">
        <v>73</v>
      </c>
      <c r="BQ147" s="20" t="s">
        <v>73</v>
      </c>
      <c r="BR147" s="21" t="s">
        <v>73</v>
      </c>
      <c r="BS147" s="23" t="s">
        <v>73</v>
      </c>
      <c r="BT147" s="9" t="str">
        <f t="shared" si="99"/>
        <v/>
      </c>
      <c r="BU147" s="9" t="str">
        <f t="shared" si="100"/>
        <v>A</v>
      </c>
      <c r="BV147" s="9" t="str">
        <f t="shared" si="101"/>
        <v>ACTIVE</v>
      </c>
      <c r="BX147" s="12"/>
      <c r="BY147" s="12"/>
      <c r="BZ147" s="12" t="s">
        <v>71</v>
      </c>
      <c r="CA147" s="15" t="s">
        <v>426</v>
      </c>
      <c r="CB147" s="19" t="s">
        <v>73</v>
      </c>
      <c r="CC147" s="19" t="s">
        <v>73</v>
      </c>
      <c r="CD147" s="20" t="s">
        <v>73</v>
      </c>
      <c r="CE147" s="21" t="s">
        <v>73</v>
      </c>
      <c r="CF147" s="23" t="s">
        <v>73</v>
      </c>
      <c r="CG147" s="21" t="s">
        <v>73</v>
      </c>
      <c r="CH147" s="23" t="s">
        <v>73</v>
      </c>
      <c r="CI147" s="21" t="s">
        <v>73</v>
      </c>
      <c r="CJ147" s="9" t="str">
        <f t="shared" si="102"/>
        <v/>
      </c>
      <c r="CK147" s="9" t="str">
        <f t="shared" si="103"/>
        <v>A</v>
      </c>
      <c r="CL147" s="9" t="str">
        <f t="shared" si="104"/>
        <v>ACTIVE</v>
      </c>
      <c r="CN147" s="12"/>
      <c r="CO147" s="12"/>
      <c r="CP147" s="12" t="s">
        <v>71</v>
      </c>
      <c r="CQ147" s="15" t="s">
        <v>426</v>
      </c>
      <c r="CR147" s="19" t="s">
        <v>73</v>
      </c>
      <c r="CS147" s="19" t="s">
        <v>73</v>
      </c>
      <c r="CT147" s="20" t="s">
        <v>73</v>
      </c>
      <c r="CU147" s="21" t="s">
        <v>73</v>
      </c>
      <c r="CV147" s="23" t="s">
        <v>73</v>
      </c>
      <c r="CW147" s="21" t="s">
        <v>73</v>
      </c>
      <c r="CX147" s="9" t="str">
        <f t="shared" si="105"/>
        <v/>
      </c>
      <c r="CY147" s="9" t="str">
        <f t="shared" si="106"/>
        <v>A</v>
      </c>
      <c r="CZ147" s="9" t="str">
        <f t="shared" si="107"/>
        <v>ACTIVE</v>
      </c>
      <c r="DA147" s="1">
        <f t="shared" si="108"/>
        <v>48</v>
      </c>
      <c r="DB147" s="122" t="s">
        <v>530</v>
      </c>
      <c r="DC147" s="117" t="s">
        <v>428</v>
      </c>
    </row>
    <row r="148" spans="1:107" ht="16" x14ac:dyDescent="0.2">
      <c r="A148" s="6" t="s">
        <v>71</v>
      </c>
      <c r="B148" s="6"/>
      <c r="C148" s="6" t="s">
        <v>71</v>
      </c>
      <c r="D148" s="61" t="s">
        <v>429</v>
      </c>
      <c r="E148" s="25"/>
      <c r="F148" s="25"/>
      <c r="G148" s="26"/>
      <c r="H148" s="27"/>
      <c r="I148" s="28"/>
      <c r="J148" s="27"/>
      <c r="K148" s="28"/>
      <c r="L148" s="27"/>
      <c r="M148" s="28"/>
      <c r="N148" s="9" t="str">
        <f t="shared" si="91"/>
        <v/>
      </c>
      <c r="O148" s="98" t="str">
        <f t="shared" si="92"/>
        <v/>
      </c>
      <c r="P148" s="9" t="str">
        <f t="shared" si="93"/>
        <v/>
      </c>
      <c r="Q148" s="104"/>
      <c r="R148" s="108" t="s">
        <v>71</v>
      </c>
      <c r="S148" s="100"/>
      <c r="T148" s="6" t="s">
        <v>71</v>
      </c>
      <c r="U148" s="14" t="s">
        <v>429</v>
      </c>
      <c r="V148" s="27" t="s">
        <v>73</v>
      </c>
      <c r="W148" s="27" t="s">
        <v>73</v>
      </c>
      <c r="X148" s="27" t="s">
        <v>73</v>
      </c>
      <c r="Y148" s="27" t="s">
        <v>73</v>
      </c>
      <c r="Z148" s="27" t="s">
        <v>73</v>
      </c>
      <c r="AA148" s="9" t="str">
        <f t="shared" si="94"/>
        <v/>
      </c>
      <c r="AB148" s="9" t="str">
        <f t="shared" si="95"/>
        <v>A</v>
      </c>
      <c r="AC148" s="9" t="str">
        <f t="shared" ref="AC148:AC162" si="110">IF(COUNTIF(V148:Z148,"")&gt;0,"ACTIVE","")</f>
        <v>ACTIVE</v>
      </c>
      <c r="AD148" s="36"/>
      <c r="AE148" s="6" t="s">
        <v>71</v>
      </c>
      <c r="AF148" s="6"/>
      <c r="AG148" s="6" t="s">
        <v>71</v>
      </c>
      <c r="AH148" s="46" t="s">
        <v>429</v>
      </c>
      <c r="AI148" s="25" t="s">
        <v>73</v>
      </c>
      <c r="AJ148" s="26" t="s">
        <v>73</v>
      </c>
      <c r="AK148" s="27" t="s">
        <v>73</v>
      </c>
      <c r="AL148" s="27" t="s">
        <v>73</v>
      </c>
      <c r="AM148" s="28" t="s">
        <v>73</v>
      </c>
      <c r="AN148" s="28" t="s">
        <v>73</v>
      </c>
      <c r="AO148" s="28" t="s">
        <v>73</v>
      </c>
      <c r="AP148" s="28" t="s">
        <v>73</v>
      </c>
      <c r="AQ148" s="28" t="s">
        <v>73</v>
      </c>
      <c r="AR148" s="9" t="str">
        <f t="shared" ref="AR148:AR162" si="111">IF(AND(AS148="",AT148="ACTIVE"),"G","")</f>
        <v/>
      </c>
      <c r="AS148" s="9" t="str">
        <f t="shared" si="109"/>
        <v>A</v>
      </c>
      <c r="AT148" s="9" t="str">
        <f t="shared" ref="AT148:AT162" si="112">IF(COUNTIF(AI148:AQ148,"")&gt;0,"ACTIVE","")</f>
        <v>ACTIVE</v>
      </c>
      <c r="AV148" s="6" t="s">
        <v>71</v>
      </c>
      <c r="AW148" s="6"/>
      <c r="AX148" s="6" t="s">
        <v>71</v>
      </c>
      <c r="AY148" s="61" t="s">
        <v>429</v>
      </c>
      <c r="AZ148" s="25"/>
      <c r="BA148" s="25"/>
      <c r="BB148" s="26"/>
      <c r="BC148" s="27"/>
      <c r="BD148" s="28"/>
      <c r="BE148" s="27"/>
      <c r="BF148" s="28"/>
      <c r="BG148" s="9" t="str">
        <f t="shared" si="96"/>
        <v/>
      </c>
      <c r="BH148" s="9" t="str">
        <f t="shared" si="97"/>
        <v/>
      </c>
      <c r="BI148" s="9" t="str">
        <f t="shared" si="98"/>
        <v/>
      </c>
      <c r="BK148" s="6" t="s">
        <v>71</v>
      </c>
      <c r="BL148" s="6"/>
      <c r="BM148" s="6" t="s">
        <v>71</v>
      </c>
      <c r="BN148" s="61" t="s">
        <v>429</v>
      </c>
      <c r="BO148" s="25"/>
      <c r="BP148" s="25"/>
      <c r="BQ148" s="26"/>
      <c r="BR148" s="27"/>
      <c r="BS148" s="28"/>
      <c r="BT148" s="9" t="str">
        <f t="shared" si="99"/>
        <v/>
      </c>
      <c r="BU148" s="9" t="str">
        <f t="shared" si="100"/>
        <v/>
      </c>
      <c r="BV148" s="9" t="str">
        <f t="shared" si="101"/>
        <v/>
      </c>
      <c r="BX148" s="6" t="s">
        <v>71</v>
      </c>
      <c r="BY148" s="6"/>
      <c r="BZ148" s="6" t="s">
        <v>71</v>
      </c>
      <c r="CA148" s="61" t="s">
        <v>429</v>
      </c>
      <c r="CB148" s="25"/>
      <c r="CC148" s="25"/>
      <c r="CD148" s="26"/>
      <c r="CE148" s="27"/>
      <c r="CF148" s="28"/>
      <c r="CG148" s="27"/>
      <c r="CH148" s="28"/>
      <c r="CI148" s="27"/>
      <c r="CJ148" s="9" t="str">
        <f t="shared" si="102"/>
        <v/>
      </c>
      <c r="CK148" s="9" t="str">
        <f t="shared" si="103"/>
        <v/>
      </c>
      <c r="CL148" s="9" t="str">
        <f t="shared" si="104"/>
        <v/>
      </c>
      <c r="CN148" s="6" t="s">
        <v>71</v>
      </c>
      <c r="CO148" s="6"/>
      <c r="CP148" s="6" t="s">
        <v>71</v>
      </c>
      <c r="CQ148" s="61" t="s">
        <v>429</v>
      </c>
      <c r="CR148" s="25"/>
      <c r="CS148" s="25"/>
      <c r="CT148" s="26"/>
      <c r="CU148" s="27"/>
      <c r="CV148" s="28"/>
      <c r="CW148" s="27"/>
      <c r="CX148" s="9" t="str">
        <f t="shared" si="105"/>
        <v/>
      </c>
      <c r="CY148" s="9" t="str">
        <f t="shared" si="106"/>
        <v/>
      </c>
      <c r="CZ148" s="9" t="str">
        <f t="shared" si="107"/>
        <v/>
      </c>
      <c r="DA148" s="1">
        <f t="shared" si="108"/>
        <v>14</v>
      </c>
      <c r="DB148" s="122" t="s">
        <v>622</v>
      </c>
      <c r="DC148" s="117" t="s">
        <v>431</v>
      </c>
    </row>
    <row r="149" spans="1:107" ht="16" x14ac:dyDescent="0.2">
      <c r="A149" s="6"/>
      <c r="B149" s="6"/>
      <c r="C149" s="6" t="s">
        <v>71</v>
      </c>
      <c r="D149" s="15" t="s">
        <v>432</v>
      </c>
      <c r="E149" s="19" t="s">
        <v>73</v>
      </c>
      <c r="F149" s="19" t="s">
        <v>73</v>
      </c>
      <c r="G149" s="20" t="s">
        <v>73</v>
      </c>
      <c r="H149" s="21" t="s">
        <v>73</v>
      </c>
      <c r="I149" s="23" t="s">
        <v>73</v>
      </c>
      <c r="J149" s="21" t="s">
        <v>73</v>
      </c>
      <c r="K149" s="23" t="s">
        <v>73</v>
      </c>
      <c r="L149" s="21" t="s">
        <v>73</v>
      </c>
      <c r="M149" s="23" t="s">
        <v>73</v>
      </c>
      <c r="N149" s="9" t="str">
        <f t="shared" si="91"/>
        <v/>
      </c>
      <c r="O149" s="98" t="str">
        <f t="shared" si="92"/>
        <v>A</v>
      </c>
      <c r="P149" s="9" t="str">
        <f t="shared" si="93"/>
        <v>ACTIVE</v>
      </c>
      <c r="Q149" s="104"/>
      <c r="R149" s="108"/>
      <c r="S149" s="100"/>
      <c r="T149" s="6" t="s">
        <v>71</v>
      </c>
      <c r="U149" s="45" t="s">
        <v>432</v>
      </c>
      <c r="V149" s="19" t="s">
        <v>73</v>
      </c>
      <c r="W149" s="23" t="s">
        <v>73</v>
      </c>
      <c r="X149" s="21" t="s">
        <v>73</v>
      </c>
      <c r="Y149" s="21" t="s">
        <v>73</v>
      </c>
      <c r="Z149" s="21" t="s">
        <v>73</v>
      </c>
      <c r="AA149" s="9" t="str">
        <f t="shared" si="94"/>
        <v/>
      </c>
      <c r="AB149" s="9" t="str">
        <f t="shared" si="95"/>
        <v>A</v>
      </c>
      <c r="AC149" s="9" t="str">
        <f t="shared" si="110"/>
        <v>ACTIVE</v>
      </c>
      <c r="AD149" s="36"/>
      <c r="AE149" s="6"/>
      <c r="AF149" s="6"/>
      <c r="AG149" s="6" t="s">
        <v>71</v>
      </c>
      <c r="AH149" s="15" t="s">
        <v>432</v>
      </c>
      <c r="AI149" s="19" t="s">
        <v>73</v>
      </c>
      <c r="AJ149" s="19" t="s">
        <v>73</v>
      </c>
      <c r="AK149" s="20" t="s">
        <v>73</v>
      </c>
      <c r="AL149" s="21" t="s">
        <v>73</v>
      </c>
      <c r="AM149" s="23" t="s">
        <v>73</v>
      </c>
      <c r="AN149" s="21" t="s">
        <v>73</v>
      </c>
      <c r="AO149" s="23" t="s">
        <v>73</v>
      </c>
      <c r="AP149" s="21" t="s">
        <v>73</v>
      </c>
      <c r="AQ149" s="23" t="s">
        <v>73</v>
      </c>
      <c r="AR149" s="9" t="str">
        <f t="shared" si="111"/>
        <v/>
      </c>
      <c r="AS149" s="9" t="str">
        <f t="shared" si="109"/>
        <v>A</v>
      </c>
      <c r="AT149" s="9" t="str">
        <f t="shared" si="112"/>
        <v>ACTIVE</v>
      </c>
      <c r="AV149" s="6"/>
      <c r="AW149" s="6"/>
      <c r="AX149" s="6" t="s">
        <v>71</v>
      </c>
      <c r="AY149" s="15" t="s">
        <v>432</v>
      </c>
      <c r="AZ149" s="19" t="s">
        <v>73</v>
      </c>
      <c r="BA149" s="19" t="s">
        <v>73</v>
      </c>
      <c r="BB149" s="20" t="s">
        <v>73</v>
      </c>
      <c r="BC149" s="21" t="s">
        <v>73</v>
      </c>
      <c r="BD149" s="23" t="s">
        <v>73</v>
      </c>
      <c r="BE149" s="21" t="s">
        <v>73</v>
      </c>
      <c r="BF149" s="23" t="s">
        <v>73</v>
      </c>
      <c r="BG149" s="9" t="str">
        <f t="shared" si="96"/>
        <v/>
      </c>
      <c r="BH149" s="9" t="str">
        <f t="shared" si="97"/>
        <v>A</v>
      </c>
      <c r="BI149" s="9" t="str">
        <f t="shared" si="98"/>
        <v>ACTIVE</v>
      </c>
      <c r="BK149" s="6"/>
      <c r="BL149" s="6"/>
      <c r="BM149" s="6" t="s">
        <v>71</v>
      </c>
      <c r="BN149" s="15" t="s">
        <v>432</v>
      </c>
      <c r="BO149" s="19" t="s">
        <v>73</v>
      </c>
      <c r="BP149" s="19" t="s">
        <v>73</v>
      </c>
      <c r="BQ149" s="20" t="s">
        <v>73</v>
      </c>
      <c r="BR149" s="21" t="s">
        <v>73</v>
      </c>
      <c r="BS149" s="23" t="s">
        <v>73</v>
      </c>
      <c r="BT149" s="9" t="str">
        <f t="shared" si="99"/>
        <v/>
      </c>
      <c r="BU149" s="9" t="str">
        <f t="shared" si="100"/>
        <v>A</v>
      </c>
      <c r="BV149" s="9" t="str">
        <f t="shared" si="101"/>
        <v>ACTIVE</v>
      </c>
      <c r="BX149" s="6"/>
      <c r="BY149" s="6"/>
      <c r="BZ149" s="6" t="s">
        <v>71</v>
      </c>
      <c r="CA149" s="15" t="s">
        <v>432</v>
      </c>
      <c r="CB149" s="19" t="s">
        <v>73</v>
      </c>
      <c r="CC149" s="19" t="s">
        <v>73</v>
      </c>
      <c r="CD149" s="20" t="s">
        <v>73</v>
      </c>
      <c r="CE149" s="21" t="s">
        <v>73</v>
      </c>
      <c r="CF149" s="23" t="s">
        <v>73</v>
      </c>
      <c r="CG149" s="21" t="s">
        <v>73</v>
      </c>
      <c r="CH149" s="23" t="s">
        <v>73</v>
      </c>
      <c r="CI149" s="21" t="s">
        <v>73</v>
      </c>
      <c r="CJ149" s="9" t="str">
        <f t="shared" si="102"/>
        <v/>
      </c>
      <c r="CK149" s="9" t="str">
        <f t="shared" si="103"/>
        <v>A</v>
      </c>
      <c r="CL149" s="9" t="str">
        <f t="shared" si="104"/>
        <v>ACTIVE</v>
      </c>
      <c r="CN149" s="6"/>
      <c r="CO149" s="6"/>
      <c r="CP149" s="6" t="s">
        <v>71</v>
      </c>
      <c r="CQ149" s="15" t="s">
        <v>432</v>
      </c>
      <c r="CR149" s="19" t="s">
        <v>73</v>
      </c>
      <c r="CS149" s="19" t="s">
        <v>73</v>
      </c>
      <c r="CT149" s="20" t="s">
        <v>73</v>
      </c>
      <c r="CU149" s="21" t="s">
        <v>73</v>
      </c>
      <c r="CV149" s="23" t="s">
        <v>73</v>
      </c>
      <c r="CW149" s="21" t="s">
        <v>73</v>
      </c>
      <c r="CX149" s="9" t="str">
        <f t="shared" si="105"/>
        <v/>
      </c>
      <c r="CY149" s="9" t="str">
        <f t="shared" si="106"/>
        <v>A</v>
      </c>
      <c r="CZ149" s="9" t="str">
        <f t="shared" si="107"/>
        <v>ACTIVE</v>
      </c>
      <c r="DA149" s="1">
        <f t="shared" si="108"/>
        <v>49</v>
      </c>
      <c r="DB149" s="122" t="s">
        <v>628</v>
      </c>
      <c r="DC149" s="117" t="s">
        <v>434</v>
      </c>
    </row>
    <row r="150" spans="1:107" ht="16" x14ac:dyDescent="0.2">
      <c r="A150" s="6" t="s">
        <v>71</v>
      </c>
      <c r="B150" s="6"/>
      <c r="C150" s="6"/>
      <c r="D150" s="14" t="s">
        <v>435</v>
      </c>
      <c r="E150" s="25"/>
      <c r="F150" s="25"/>
      <c r="G150" s="26"/>
      <c r="H150" s="27" t="s">
        <v>73</v>
      </c>
      <c r="I150" s="27" t="s">
        <v>73</v>
      </c>
      <c r="J150" s="27" t="s">
        <v>73</v>
      </c>
      <c r="K150" s="27" t="s">
        <v>73</v>
      </c>
      <c r="L150" s="27" t="s">
        <v>73</v>
      </c>
      <c r="M150" s="27"/>
      <c r="N150" s="9" t="str">
        <f t="shared" si="91"/>
        <v>G</v>
      </c>
      <c r="O150" s="98" t="str">
        <f t="shared" si="92"/>
        <v/>
      </c>
      <c r="P150" s="9" t="str">
        <f t="shared" si="93"/>
        <v>ACTIVE</v>
      </c>
      <c r="Q150" s="104"/>
      <c r="R150" s="108" t="s">
        <v>71</v>
      </c>
      <c r="S150" s="100"/>
      <c r="T150" s="6"/>
      <c r="U150" s="40" t="s">
        <v>435</v>
      </c>
      <c r="V150" s="25"/>
      <c r="W150" s="25"/>
      <c r="X150" s="26"/>
      <c r="Y150" s="27"/>
      <c r="Z150" s="27"/>
      <c r="AA150" s="9" t="str">
        <f t="shared" si="94"/>
        <v/>
      </c>
      <c r="AB150" s="9" t="str">
        <f t="shared" si="95"/>
        <v/>
      </c>
      <c r="AC150" s="9" t="str">
        <f t="shared" si="110"/>
        <v/>
      </c>
      <c r="AD150" s="36"/>
      <c r="AE150" s="6" t="s">
        <v>71</v>
      </c>
      <c r="AF150" s="6"/>
      <c r="AG150" s="6"/>
      <c r="AH150" s="40" t="s">
        <v>435</v>
      </c>
      <c r="AI150" s="25"/>
      <c r="AJ150" s="25"/>
      <c r="AK150" s="26"/>
      <c r="AL150" s="27"/>
      <c r="AM150" s="27"/>
      <c r="AN150" s="27"/>
      <c r="AO150" s="27"/>
      <c r="AP150" s="27"/>
      <c r="AQ150" s="27"/>
      <c r="AR150" s="9" t="str">
        <f t="shared" si="111"/>
        <v/>
      </c>
      <c r="AS150" s="9" t="str">
        <f t="shared" si="109"/>
        <v/>
      </c>
      <c r="AT150" s="9" t="str">
        <f t="shared" si="112"/>
        <v/>
      </c>
      <c r="AV150" s="6" t="s">
        <v>71</v>
      </c>
      <c r="AW150" s="6"/>
      <c r="AX150" s="6"/>
      <c r="AY150" s="14" t="s">
        <v>435</v>
      </c>
      <c r="AZ150" s="25" t="s">
        <v>73</v>
      </c>
      <c r="BA150" s="25" t="s">
        <v>151</v>
      </c>
      <c r="BB150" s="26" t="s">
        <v>73</v>
      </c>
      <c r="BC150" s="27" t="s">
        <v>151</v>
      </c>
      <c r="BD150" s="27" t="s">
        <v>73</v>
      </c>
      <c r="BE150" s="27" t="s">
        <v>151</v>
      </c>
      <c r="BF150" s="27" t="s">
        <v>151</v>
      </c>
      <c r="BG150" s="9" t="str">
        <f t="shared" si="96"/>
        <v>G</v>
      </c>
      <c r="BH150" s="9" t="str">
        <f t="shared" si="97"/>
        <v/>
      </c>
      <c r="BI150" s="9" t="str">
        <f t="shared" si="98"/>
        <v>ACTIVE</v>
      </c>
      <c r="BK150" s="6" t="s">
        <v>71</v>
      </c>
      <c r="BL150" s="6"/>
      <c r="BM150" s="6"/>
      <c r="BN150" s="40" t="s">
        <v>435</v>
      </c>
      <c r="BO150" s="25"/>
      <c r="BP150" s="25"/>
      <c r="BQ150" s="26"/>
      <c r="BR150" s="27"/>
      <c r="BS150" s="27"/>
      <c r="BT150" s="9" t="str">
        <f t="shared" si="99"/>
        <v/>
      </c>
      <c r="BU150" s="9" t="str">
        <f t="shared" si="100"/>
        <v/>
      </c>
      <c r="BV150" s="9" t="str">
        <f t="shared" si="101"/>
        <v/>
      </c>
      <c r="BX150" s="6" t="s">
        <v>71</v>
      </c>
      <c r="BY150" s="6"/>
      <c r="BZ150" s="6"/>
      <c r="CA150" s="14" t="s">
        <v>435</v>
      </c>
      <c r="CB150" s="25"/>
      <c r="CC150" s="25" t="s">
        <v>73</v>
      </c>
      <c r="CD150" s="26"/>
      <c r="CE150" s="27"/>
      <c r="CF150" s="27"/>
      <c r="CG150" s="27"/>
      <c r="CH150" s="27"/>
      <c r="CI150" s="27"/>
      <c r="CJ150" s="9" t="str">
        <f t="shared" si="102"/>
        <v>G</v>
      </c>
      <c r="CK150" s="9" t="str">
        <f t="shared" si="103"/>
        <v/>
      </c>
      <c r="CL150" s="9" t="str">
        <f t="shared" si="104"/>
        <v>ACTIVE</v>
      </c>
      <c r="CN150" s="6" t="s">
        <v>71</v>
      </c>
      <c r="CO150" s="6"/>
      <c r="CP150" s="6"/>
      <c r="CQ150" s="40" t="s">
        <v>435</v>
      </c>
      <c r="CR150" s="25"/>
      <c r="CS150" s="25"/>
      <c r="CT150" s="26"/>
      <c r="CU150" s="27"/>
      <c r="CV150" s="27"/>
      <c r="CW150" s="27"/>
      <c r="CX150" s="9" t="str">
        <f t="shared" si="105"/>
        <v/>
      </c>
      <c r="CY150" s="9" t="str">
        <f t="shared" si="106"/>
        <v/>
      </c>
      <c r="CZ150" s="9" t="str">
        <f t="shared" si="107"/>
        <v/>
      </c>
      <c r="DA150" s="1">
        <f t="shared" si="108"/>
        <v>9</v>
      </c>
      <c r="DB150" s="122" t="s">
        <v>619</v>
      </c>
      <c r="DC150" s="117" t="s">
        <v>437</v>
      </c>
    </row>
    <row r="151" spans="1:107" ht="16" x14ac:dyDescent="0.2">
      <c r="A151" s="12" t="s">
        <v>71</v>
      </c>
      <c r="B151" s="12" t="s">
        <v>71</v>
      </c>
      <c r="C151" s="12"/>
      <c r="D151" s="15" t="s">
        <v>438</v>
      </c>
      <c r="E151" s="19" t="s">
        <v>73</v>
      </c>
      <c r="F151" s="19" t="s">
        <v>73</v>
      </c>
      <c r="G151" s="20"/>
      <c r="H151" s="21" t="s">
        <v>73</v>
      </c>
      <c r="I151" s="21" t="s">
        <v>73</v>
      </c>
      <c r="J151" s="21"/>
      <c r="K151" s="21" t="s">
        <v>73</v>
      </c>
      <c r="L151" s="21" t="s">
        <v>73</v>
      </c>
      <c r="M151" s="21"/>
      <c r="N151" s="9" t="str">
        <f t="shared" si="91"/>
        <v>G</v>
      </c>
      <c r="O151" s="98" t="str">
        <f t="shared" si="92"/>
        <v/>
      </c>
      <c r="P151" s="9" t="str">
        <f t="shared" si="93"/>
        <v>ACTIVE</v>
      </c>
      <c r="Q151" s="104"/>
      <c r="R151" s="109" t="s">
        <v>71</v>
      </c>
      <c r="S151" s="101" t="s">
        <v>71</v>
      </c>
      <c r="T151" s="12"/>
      <c r="U151" s="38" t="s">
        <v>438</v>
      </c>
      <c r="V151" s="19"/>
      <c r="W151" s="19"/>
      <c r="X151" s="20"/>
      <c r="Y151" s="21"/>
      <c r="Z151" s="21"/>
      <c r="AA151" s="9" t="str">
        <f t="shared" si="94"/>
        <v/>
      </c>
      <c r="AB151" s="9" t="str">
        <f t="shared" si="95"/>
        <v/>
      </c>
      <c r="AC151" s="9" t="str">
        <f t="shared" si="110"/>
        <v/>
      </c>
      <c r="AD151" s="36"/>
      <c r="AE151" s="12" t="s">
        <v>71</v>
      </c>
      <c r="AF151" s="12" t="s">
        <v>71</v>
      </c>
      <c r="AG151" s="12"/>
      <c r="AH151" s="38" t="s">
        <v>438</v>
      </c>
      <c r="AI151" s="19"/>
      <c r="AJ151" s="19"/>
      <c r="AK151" s="20"/>
      <c r="AL151" s="21"/>
      <c r="AM151" s="21"/>
      <c r="AN151" s="21"/>
      <c r="AO151" s="21"/>
      <c r="AP151" s="21"/>
      <c r="AQ151" s="21"/>
      <c r="AR151" s="9" t="str">
        <f t="shared" si="111"/>
        <v/>
      </c>
      <c r="AS151" s="9" t="str">
        <f t="shared" si="109"/>
        <v/>
      </c>
      <c r="AT151" s="9" t="str">
        <f t="shared" si="112"/>
        <v/>
      </c>
      <c r="AV151" s="12" t="s">
        <v>71</v>
      </c>
      <c r="AW151" s="12" t="s">
        <v>71</v>
      </c>
      <c r="AX151" s="12"/>
      <c r="AY151" s="38" t="s">
        <v>438</v>
      </c>
      <c r="AZ151" s="19"/>
      <c r="BA151" s="19"/>
      <c r="BB151" s="20"/>
      <c r="BC151" s="21"/>
      <c r="BD151" s="21"/>
      <c r="BE151" s="21"/>
      <c r="BF151" s="21"/>
      <c r="BG151" s="9" t="str">
        <f t="shared" si="96"/>
        <v/>
      </c>
      <c r="BH151" s="9" t="str">
        <f t="shared" si="97"/>
        <v/>
      </c>
      <c r="BI151" s="9" t="str">
        <f t="shared" si="98"/>
        <v/>
      </c>
      <c r="BK151" s="12" t="s">
        <v>71</v>
      </c>
      <c r="BL151" s="12" t="s">
        <v>71</v>
      </c>
      <c r="BM151" s="12"/>
      <c r="BN151" s="38" t="s">
        <v>438</v>
      </c>
      <c r="BO151" s="19"/>
      <c r="BP151" s="19"/>
      <c r="BQ151" s="20"/>
      <c r="BR151" s="21"/>
      <c r="BS151" s="21"/>
      <c r="BT151" s="9" t="str">
        <f t="shared" si="99"/>
        <v/>
      </c>
      <c r="BU151" s="9" t="str">
        <f t="shared" si="100"/>
        <v/>
      </c>
      <c r="BV151" s="9" t="str">
        <f t="shared" si="101"/>
        <v/>
      </c>
      <c r="BX151" s="12" t="s">
        <v>71</v>
      </c>
      <c r="BY151" s="12" t="s">
        <v>71</v>
      </c>
      <c r="BZ151" s="12"/>
      <c r="CA151" s="86" t="s">
        <v>438</v>
      </c>
      <c r="CB151" s="19"/>
      <c r="CC151" s="19"/>
      <c r="CD151" s="21"/>
      <c r="CE151" s="21"/>
      <c r="CF151" s="21"/>
      <c r="CG151" s="21"/>
      <c r="CH151" s="21"/>
      <c r="CI151" s="21"/>
      <c r="CJ151" s="9" t="str">
        <f t="shared" si="102"/>
        <v/>
      </c>
      <c r="CK151" s="9" t="str">
        <f t="shared" si="103"/>
        <v/>
      </c>
      <c r="CL151" s="9" t="str">
        <f t="shared" si="104"/>
        <v/>
      </c>
      <c r="CN151" s="12" t="s">
        <v>71</v>
      </c>
      <c r="CO151" s="12" t="s">
        <v>71</v>
      </c>
      <c r="CP151" s="12"/>
      <c r="CQ151" s="38" t="s">
        <v>438</v>
      </c>
      <c r="CR151" s="19"/>
      <c r="CS151" s="19"/>
      <c r="CT151" s="20"/>
      <c r="CU151" s="21"/>
      <c r="CV151" s="21"/>
      <c r="CW151" s="21"/>
      <c r="CX151" s="9" t="str">
        <f t="shared" si="105"/>
        <v/>
      </c>
      <c r="CY151" s="9" t="str">
        <f t="shared" si="106"/>
        <v/>
      </c>
      <c r="CZ151" s="9" t="str">
        <f t="shared" si="107"/>
        <v/>
      </c>
      <c r="DA151" s="1">
        <f t="shared" si="108"/>
        <v>6</v>
      </c>
      <c r="DB151" s="122" t="s">
        <v>624</v>
      </c>
      <c r="DC151" s="117" t="s">
        <v>440</v>
      </c>
    </row>
    <row r="152" spans="1:107" ht="16" x14ac:dyDescent="0.2">
      <c r="A152" s="12" t="s">
        <v>71</v>
      </c>
      <c r="B152" s="12"/>
      <c r="C152" s="12"/>
      <c r="D152" s="38" t="s">
        <v>441</v>
      </c>
      <c r="E152" s="19"/>
      <c r="F152" s="19"/>
      <c r="G152" s="20"/>
      <c r="H152" s="21"/>
      <c r="I152" s="21"/>
      <c r="J152" s="21"/>
      <c r="K152" s="21"/>
      <c r="L152" s="21"/>
      <c r="M152" s="21"/>
      <c r="N152" s="9" t="str">
        <f t="shared" si="91"/>
        <v/>
      </c>
      <c r="O152" s="98" t="str">
        <f t="shared" si="92"/>
        <v/>
      </c>
      <c r="P152" s="9" t="str">
        <f t="shared" si="93"/>
        <v/>
      </c>
      <c r="Q152" s="104"/>
      <c r="R152" s="109" t="s">
        <v>71</v>
      </c>
      <c r="S152" s="101"/>
      <c r="T152" s="12"/>
      <c r="U152" s="45" t="s">
        <v>441</v>
      </c>
      <c r="V152" s="19"/>
      <c r="W152" s="19"/>
      <c r="X152" s="20"/>
      <c r="Y152" s="21"/>
      <c r="Z152" s="75" t="s">
        <v>73</v>
      </c>
      <c r="AA152" s="9" t="str">
        <f t="shared" si="94"/>
        <v>G</v>
      </c>
      <c r="AB152" s="9" t="str">
        <f t="shared" si="95"/>
        <v/>
      </c>
      <c r="AC152" s="9" t="str">
        <f t="shared" si="110"/>
        <v>ACTIVE</v>
      </c>
      <c r="AD152" s="36"/>
      <c r="AE152" s="12" t="s">
        <v>71</v>
      </c>
      <c r="AF152" s="12"/>
      <c r="AG152" s="12"/>
      <c r="AH152" s="38" t="s">
        <v>441</v>
      </c>
      <c r="AI152" s="19"/>
      <c r="AJ152" s="19"/>
      <c r="AK152" s="20"/>
      <c r="AL152" s="21"/>
      <c r="AM152" s="21"/>
      <c r="AN152" s="21"/>
      <c r="AO152" s="21"/>
      <c r="AP152" s="21"/>
      <c r="AQ152" s="21"/>
      <c r="AR152" s="9" t="str">
        <f t="shared" si="111"/>
        <v/>
      </c>
      <c r="AS152" s="9" t="str">
        <f t="shared" si="109"/>
        <v/>
      </c>
      <c r="AT152" s="9" t="str">
        <f t="shared" si="112"/>
        <v/>
      </c>
      <c r="AV152" s="12" t="s">
        <v>71</v>
      </c>
      <c r="AW152" s="12"/>
      <c r="AX152" s="12"/>
      <c r="AY152" s="15" t="s">
        <v>441</v>
      </c>
      <c r="AZ152" s="19" t="s">
        <v>73</v>
      </c>
      <c r="BA152" s="19" t="s">
        <v>73</v>
      </c>
      <c r="BB152" s="20" t="s">
        <v>73</v>
      </c>
      <c r="BC152" s="21" t="s">
        <v>73</v>
      </c>
      <c r="BD152" s="21" t="s">
        <v>73</v>
      </c>
      <c r="BE152" s="21"/>
      <c r="BF152" s="21" t="s">
        <v>73</v>
      </c>
      <c r="BG152" s="9" t="str">
        <f t="shared" si="96"/>
        <v>G</v>
      </c>
      <c r="BH152" s="9" t="str">
        <f t="shared" si="97"/>
        <v/>
      </c>
      <c r="BI152" s="9" t="str">
        <f t="shared" si="98"/>
        <v>ACTIVE</v>
      </c>
      <c r="BK152" s="12" t="s">
        <v>71</v>
      </c>
      <c r="BL152" s="12"/>
      <c r="BM152" s="12"/>
      <c r="BN152" s="38" t="s">
        <v>441</v>
      </c>
      <c r="BO152" s="19"/>
      <c r="BP152" s="19"/>
      <c r="BQ152" s="20"/>
      <c r="BR152" s="21"/>
      <c r="BS152" s="21"/>
      <c r="BT152" s="9" t="str">
        <f t="shared" si="99"/>
        <v/>
      </c>
      <c r="BU152" s="9" t="str">
        <f t="shared" si="100"/>
        <v/>
      </c>
      <c r="BV152" s="9" t="str">
        <f t="shared" si="101"/>
        <v/>
      </c>
      <c r="BX152" s="12" t="s">
        <v>71</v>
      </c>
      <c r="BY152" s="12"/>
      <c r="BZ152" s="12"/>
      <c r="CA152" s="45" t="s">
        <v>441</v>
      </c>
      <c r="CB152" s="19"/>
      <c r="CC152" s="19"/>
      <c r="CD152" s="20" t="s">
        <v>73</v>
      </c>
      <c r="CE152" s="21"/>
      <c r="CF152" s="21"/>
      <c r="CG152" s="20" t="s">
        <v>73</v>
      </c>
      <c r="CH152" s="20" t="s">
        <v>73</v>
      </c>
      <c r="CI152" s="19" t="s">
        <v>73</v>
      </c>
      <c r="CJ152" s="9" t="str">
        <f t="shared" si="102"/>
        <v>G</v>
      </c>
      <c r="CK152" s="9" t="str">
        <f t="shared" si="103"/>
        <v/>
      </c>
      <c r="CL152" s="9" t="str">
        <f t="shared" si="104"/>
        <v>ACTIVE</v>
      </c>
      <c r="CN152" s="12" t="s">
        <v>71</v>
      </c>
      <c r="CO152" s="12"/>
      <c r="CP152" s="12"/>
      <c r="CQ152" s="38" t="s">
        <v>441</v>
      </c>
      <c r="CR152" s="19"/>
      <c r="CS152" s="19"/>
      <c r="CT152" s="20"/>
      <c r="CU152" s="21"/>
      <c r="CV152" s="21"/>
      <c r="CW152" s="21"/>
      <c r="CX152" s="9" t="str">
        <f t="shared" si="105"/>
        <v/>
      </c>
      <c r="CY152" s="9" t="str">
        <f t="shared" si="106"/>
        <v/>
      </c>
      <c r="CZ152" s="9" t="str">
        <f t="shared" si="107"/>
        <v/>
      </c>
      <c r="DA152" s="1">
        <f t="shared" si="108"/>
        <v>11</v>
      </c>
      <c r="DB152" s="122" t="s">
        <v>624</v>
      </c>
      <c r="DC152" s="117" t="s">
        <v>440</v>
      </c>
    </row>
    <row r="153" spans="1:107" ht="16" x14ac:dyDescent="0.2">
      <c r="A153" s="12"/>
      <c r="B153" s="12" t="s">
        <v>71</v>
      </c>
      <c r="C153" s="12"/>
      <c r="D153" s="38" t="s">
        <v>442</v>
      </c>
      <c r="E153" s="19"/>
      <c r="F153" s="19"/>
      <c r="G153" s="20"/>
      <c r="H153" s="21"/>
      <c r="I153" s="21"/>
      <c r="J153" s="21"/>
      <c r="K153" s="21"/>
      <c r="L153" s="21"/>
      <c r="M153" s="21"/>
      <c r="N153" s="9" t="str">
        <f t="shared" si="91"/>
        <v/>
      </c>
      <c r="O153" s="98" t="str">
        <f t="shared" si="92"/>
        <v/>
      </c>
      <c r="P153" s="9" t="str">
        <f t="shared" si="93"/>
        <v/>
      </c>
      <c r="Q153" s="104"/>
      <c r="R153" s="109"/>
      <c r="S153" s="101" t="s">
        <v>71</v>
      </c>
      <c r="T153" s="12"/>
      <c r="U153" s="38" t="s">
        <v>442</v>
      </c>
      <c r="V153" s="19"/>
      <c r="W153" s="19"/>
      <c r="X153" s="20"/>
      <c r="Y153" s="21"/>
      <c r="Z153" s="21"/>
      <c r="AA153" s="9" t="str">
        <f t="shared" si="94"/>
        <v/>
      </c>
      <c r="AB153" s="9" t="str">
        <f t="shared" si="95"/>
        <v/>
      </c>
      <c r="AC153" s="9" t="str">
        <f t="shared" si="110"/>
        <v/>
      </c>
      <c r="AD153" s="36"/>
      <c r="AE153" s="12"/>
      <c r="AF153" s="12" t="s">
        <v>71</v>
      </c>
      <c r="AG153" s="12"/>
      <c r="AH153" s="38" t="s">
        <v>442</v>
      </c>
      <c r="AI153" s="19"/>
      <c r="AJ153" s="19"/>
      <c r="AK153" s="20"/>
      <c r="AL153" s="21"/>
      <c r="AM153" s="21"/>
      <c r="AN153" s="21"/>
      <c r="AO153" s="21"/>
      <c r="AP153" s="21"/>
      <c r="AQ153" s="21"/>
      <c r="AR153" s="9" t="str">
        <f t="shared" si="111"/>
        <v/>
      </c>
      <c r="AS153" s="9" t="str">
        <f t="shared" si="109"/>
        <v/>
      </c>
      <c r="AT153" s="9" t="str">
        <f t="shared" si="112"/>
        <v/>
      </c>
      <c r="AV153" s="12"/>
      <c r="AW153" s="12" t="s">
        <v>71</v>
      </c>
      <c r="AX153" s="12"/>
      <c r="AY153" s="15" t="s">
        <v>442</v>
      </c>
      <c r="AZ153" s="19" t="s">
        <v>73</v>
      </c>
      <c r="BA153" s="19"/>
      <c r="BB153" s="20"/>
      <c r="BC153" s="21"/>
      <c r="BD153" s="21" t="s">
        <v>73</v>
      </c>
      <c r="BE153" s="21"/>
      <c r="BF153" s="21"/>
      <c r="BG153" s="9" t="str">
        <f t="shared" si="96"/>
        <v>G</v>
      </c>
      <c r="BH153" s="9" t="str">
        <f t="shared" si="97"/>
        <v/>
      </c>
      <c r="BI153" s="9" t="str">
        <f t="shared" si="98"/>
        <v>ACTIVE</v>
      </c>
      <c r="BK153" s="12"/>
      <c r="BL153" s="12" t="s">
        <v>71</v>
      </c>
      <c r="BM153" s="12"/>
      <c r="BN153" s="38" t="s">
        <v>442</v>
      </c>
      <c r="BO153" s="19"/>
      <c r="BP153" s="19"/>
      <c r="BQ153" s="20"/>
      <c r="BR153" s="21"/>
      <c r="BS153" s="21"/>
      <c r="BT153" s="9" t="str">
        <f t="shared" si="99"/>
        <v/>
      </c>
      <c r="BU153" s="9" t="str">
        <f t="shared" si="100"/>
        <v/>
      </c>
      <c r="BV153" s="9" t="str">
        <f t="shared" si="101"/>
        <v/>
      </c>
      <c r="BX153" s="12"/>
      <c r="BY153" s="12" t="s">
        <v>71</v>
      </c>
      <c r="BZ153" s="12"/>
      <c r="CA153" s="45" t="s">
        <v>442</v>
      </c>
      <c r="CB153" s="19"/>
      <c r="CC153" s="19"/>
      <c r="CD153" s="20" t="s">
        <v>73</v>
      </c>
      <c r="CE153" s="21"/>
      <c r="CF153" s="21"/>
      <c r="CG153" s="20" t="s">
        <v>73</v>
      </c>
      <c r="CH153" s="20" t="s">
        <v>73</v>
      </c>
      <c r="CI153" s="21"/>
      <c r="CJ153" s="9" t="str">
        <f t="shared" si="102"/>
        <v>G</v>
      </c>
      <c r="CK153" s="9" t="str">
        <f t="shared" si="103"/>
        <v/>
      </c>
      <c r="CL153" s="9" t="str">
        <f t="shared" si="104"/>
        <v>ACTIVE</v>
      </c>
      <c r="CN153" s="12"/>
      <c r="CO153" s="12" t="s">
        <v>71</v>
      </c>
      <c r="CP153" s="12"/>
      <c r="CQ153" s="38" t="s">
        <v>442</v>
      </c>
      <c r="CR153" s="19"/>
      <c r="CS153" s="19"/>
      <c r="CT153" s="20"/>
      <c r="CU153" s="21"/>
      <c r="CV153" s="21"/>
      <c r="CW153" s="21"/>
      <c r="CX153" s="9" t="str">
        <f t="shared" si="105"/>
        <v/>
      </c>
      <c r="CY153" s="9" t="str">
        <f t="shared" si="106"/>
        <v/>
      </c>
      <c r="CZ153" s="9" t="str">
        <f t="shared" si="107"/>
        <v/>
      </c>
      <c r="DA153" s="1">
        <f t="shared" si="108"/>
        <v>5</v>
      </c>
      <c r="DB153" s="122" t="s">
        <v>624</v>
      </c>
      <c r="DC153" s="117" t="s">
        <v>440</v>
      </c>
    </row>
    <row r="154" spans="1:107" ht="16" x14ac:dyDescent="0.2">
      <c r="A154" s="6"/>
      <c r="B154" s="6"/>
      <c r="C154" s="6" t="s">
        <v>71</v>
      </c>
      <c r="D154" s="14" t="s">
        <v>443</v>
      </c>
      <c r="E154" s="25" t="s">
        <v>73</v>
      </c>
      <c r="F154" s="25" t="s">
        <v>73</v>
      </c>
      <c r="G154" s="26" t="s">
        <v>73</v>
      </c>
      <c r="H154" s="27" t="s">
        <v>73</v>
      </c>
      <c r="I154" s="28" t="s">
        <v>73</v>
      </c>
      <c r="J154" s="27" t="s">
        <v>73</v>
      </c>
      <c r="K154" s="28" t="s">
        <v>73</v>
      </c>
      <c r="L154" s="27" t="s">
        <v>73</v>
      </c>
      <c r="M154" s="28" t="s">
        <v>73</v>
      </c>
      <c r="N154" s="9" t="str">
        <f t="shared" si="91"/>
        <v/>
      </c>
      <c r="O154" s="98" t="str">
        <f t="shared" si="92"/>
        <v>A</v>
      </c>
      <c r="P154" s="9" t="str">
        <f t="shared" si="93"/>
        <v>ACTIVE</v>
      </c>
      <c r="Q154" s="104"/>
      <c r="R154" s="108"/>
      <c r="S154" s="100"/>
      <c r="T154" s="6" t="s">
        <v>71</v>
      </c>
      <c r="U154" s="14" t="s">
        <v>443</v>
      </c>
      <c r="V154" s="25" t="s">
        <v>73</v>
      </c>
      <c r="W154" s="25" t="s">
        <v>73</v>
      </c>
      <c r="X154" s="26" t="s">
        <v>73</v>
      </c>
      <c r="Y154" s="27" t="s">
        <v>73</v>
      </c>
      <c r="Z154" s="28" t="s">
        <v>73</v>
      </c>
      <c r="AA154" s="9" t="str">
        <f t="shared" si="94"/>
        <v/>
      </c>
      <c r="AB154" s="9" t="str">
        <f t="shared" si="95"/>
        <v>A</v>
      </c>
      <c r="AC154" s="9" t="str">
        <f t="shared" si="110"/>
        <v>ACTIVE</v>
      </c>
      <c r="AD154" s="36"/>
      <c r="AE154" s="6"/>
      <c r="AF154" s="6"/>
      <c r="AG154" s="6" t="s">
        <v>71</v>
      </c>
      <c r="AH154" s="46" t="s">
        <v>443</v>
      </c>
      <c r="AI154" s="25" t="s">
        <v>73</v>
      </c>
      <c r="AJ154" s="25" t="s">
        <v>73</v>
      </c>
      <c r="AK154" s="26" t="s">
        <v>73</v>
      </c>
      <c r="AL154" s="27"/>
      <c r="AM154" s="28" t="s">
        <v>73</v>
      </c>
      <c r="AN154" s="27" t="s">
        <v>73</v>
      </c>
      <c r="AO154" s="28" t="s">
        <v>73</v>
      </c>
      <c r="AP154" s="27" t="s">
        <v>73</v>
      </c>
      <c r="AQ154" s="28" t="s">
        <v>73</v>
      </c>
      <c r="AR154" s="9" t="str">
        <f t="shared" si="111"/>
        <v>G</v>
      </c>
      <c r="AS154" s="9" t="str">
        <f t="shared" si="109"/>
        <v/>
      </c>
      <c r="AT154" s="9" t="str">
        <f t="shared" si="112"/>
        <v>ACTIVE</v>
      </c>
      <c r="AV154" s="6"/>
      <c r="AW154" s="6"/>
      <c r="AX154" s="6" t="s">
        <v>71</v>
      </c>
      <c r="AY154" s="14" t="s">
        <v>443</v>
      </c>
      <c r="AZ154" s="25" t="s">
        <v>73</v>
      </c>
      <c r="BA154" s="25" t="s">
        <v>73</v>
      </c>
      <c r="BB154" s="26" t="s">
        <v>73</v>
      </c>
      <c r="BC154" s="27" t="s">
        <v>73</v>
      </c>
      <c r="BD154" s="28" t="s">
        <v>73</v>
      </c>
      <c r="BE154" s="27" t="s">
        <v>73</v>
      </c>
      <c r="BF154" s="28" t="s">
        <v>73</v>
      </c>
      <c r="BG154" s="9" t="str">
        <f t="shared" si="96"/>
        <v/>
      </c>
      <c r="BH154" s="9" t="str">
        <f t="shared" si="97"/>
        <v>A</v>
      </c>
      <c r="BI154" s="9" t="str">
        <f t="shared" si="98"/>
        <v>ACTIVE</v>
      </c>
      <c r="BK154" s="6"/>
      <c r="BL154" s="6"/>
      <c r="BM154" s="6" t="s">
        <v>71</v>
      </c>
      <c r="BN154" s="14" t="s">
        <v>443</v>
      </c>
      <c r="BO154" s="25" t="s">
        <v>73</v>
      </c>
      <c r="BP154" s="25" t="s">
        <v>73</v>
      </c>
      <c r="BQ154" s="26" t="s">
        <v>73</v>
      </c>
      <c r="BR154" s="27" t="s">
        <v>73</v>
      </c>
      <c r="BS154" s="28" t="s">
        <v>73</v>
      </c>
      <c r="BT154" s="9" t="str">
        <f t="shared" si="99"/>
        <v/>
      </c>
      <c r="BU154" s="9" t="str">
        <f t="shared" si="100"/>
        <v>A</v>
      </c>
      <c r="BV154" s="9" t="str">
        <f t="shared" si="101"/>
        <v>ACTIVE</v>
      </c>
      <c r="BX154" s="6"/>
      <c r="BY154" s="6"/>
      <c r="BZ154" s="6" t="s">
        <v>71</v>
      </c>
      <c r="CA154" s="40" t="s">
        <v>443</v>
      </c>
      <c r="CB154" s="25"/>
      <c r="CC154" s="25"/>
      <c r="CD154" s="26"/>
      <c r="CE154" s="27"/>
      <c r="CF154" s="28"/>
      <c r="CG154" s="27"/>
      <c r="CH154" s="28"/>
      <c r="CI154" s="27"/>
      <c r="CJ154" s="9" t="str">
        <f t="shared" si="102"/>
        <v/>
      </c>
      <c r="CK154" s="9" t="str">
        <f t="shared" si="103"/>
        <v/>
      </c>
      <c r="CL154" s="9" t="str">
        <f t="shared" si="104"/>
        <v/>
      </c>
      <c r="CN154" s="6"/>
      <c r="CO154" s="6"/>
      <c r="CP154" s="6" t="s">
        <v>71</v>
      </c>
      <c r="CQ154" s="14" t="s">
        <v>443</v>
      </c>
      <c r="CR154" s="25" t="s">
        <v>73</v>
      </c>
      <c r="CS154" s="25" t="s">
        <v>73</v>
      </c>
      <c r="CT154" s="26" t="s">
        <v>73</v>
      </c>
      <c r="CU154" s="27" t="s">
        <v>73</v>
      </c>
      <c r="CV154" s="28" t="s">
        <v>73</v>
      </c>
      <c r="CW154" s="27" t="s">
        <v>73</v>
      </c>
      <c r="CX154" s="9" t="str">
        <f t="shared" si="105"/>
        <v/>
      </c>
      <c r="CY154" s="9" t="str">
        <f t="shared" si="106"/>
        <v>A</v>
      </c>
      <c r="CZ154" s="9" t="str">
        <f t="shared" si="107"/>
        <v>ACTIVE</v>
      </c>
      <c r="DA154" s="1">
        <f t="shared" si="108"/>
        <v>40</v>
      </c>
      <c r="DB154" s="122" t="s">
        <v>629</v>
      </c>
      <c r="DC154" s="117" t="s">
        <v>445</v>
      </c>
    </row>
    <row r="155" spans="1:107" ht="16" x14ac:dyDescent="0.2">
      <c r="A155" s="12" t="s">
        <v>71</v>
      </c>
      <c r="B155" s="12"/>
      <c r="C155" s="12" t="s">
        <v>71</v>
      </c>
      <c r="D155" s="15" t="s">
        <v>446</v>
      </c>
      <c r="E155" s="19" t="s">
        <v>73</v>
      </c>
      <c r="F155" s="19" t="s">
        <v>73</v>
      </c>
      <c r="G155" s="20" t="s">
        <v>73</v>
      </c>
      <c r="H155" s="21" t="s">
        <v>73</v>
      </c>
      <c r="I155" s="23" t="s">
        <v>73</v>
      </c>
      <c r="J155" s="21" t="s">
        <v>73</v>
      </c>
      <c r="K155" s="23" t="s">
        <v>73</v>
      </c>
      <c r="L155" s="21" t="s">
        <v>73</v>
      </c>
      <c r="M155" s="23" t="s">
        <v>73</v>
      </c>
      <c r="N155" s="9" t="str">
        <f t="shared" si="91"/>
        <v/>
      </c>
      <c r="O155" s="98" t="str">
        <f t="shared" si="92"/>
        <v>A</v>
      </c>
      <c r="P155" s="9" t="str">
        <f t="shared" si="93"/>
        <v>ACTIVE</v>
      </c>
      <c r="Q155" s="104"/>
      <c r="R155" s="109" t="s">
        <v>71</v>
      </c>
      <c r="S155" s="101"/>
      <c r="T155" s="12" t="s">
        <v>71</v>
      </c>
      <c r="U155" s="15" t="s">
        <v>446</v>
      </c>
      <c r="V155" s="19" t="s">
        <v>73</v>
      </c>
      <c r="W155" s="19" t="s">
        <v>73</v>
      </c>
      <c r="X155" s="20" t="s">
        <v>73</v>
      </c>
      <c r="Y155" s="21" t="s">
        <v>73</v>
      </c>
      <c r="Z155" s="23" t="s">
        <v>73</v>
      </c>
      <c r="AA155" s="9" t="str">
        <f t="shared" si="94"/>
        <v/>
      </c>
      <c r="AB155" s="9" t="str">
        <f t="shared" si="95"/>
        <v>A</v>
      </c>
      <c r="AC155" s="9" t="str">
        <f t="shared" si="110"/>
        <v>ACTIVE</v>
      </c>
      <c r="AD155" s="36"/>
      <c r="AE155" s="12" t="s">
        <v>71</v>
      </c>
      <c r="AF155" s="12"/>
      <c r="AG155" s="12" t="s">
        <v>71</v>
      </c>
      <c r="AH155" s="45" t="s">
        <v>446</v>
      </c>
      <c r="AI155" s="19" t="s">
        <v>73</v>
      </c>
      <c r="AJ155" s="19" t="s">
        <v>73</v>
      </c>
      <c r="AK155" s="20" t="s">
        <v>73</v>
      </c>
      <c r="AL155" s="21" t="s">
        <v>73</v>
      </c>
      <c r="AM155" s="23" t="s">
        <v>73</v>
      </c>
      <c r="AN155" s="21" t="s">
        <v>73</v>
      </c>
      <c r="AO155" s="23" t="s">
        <v>73</v>
      </c>
      <c r="AP155" s="21" t="s">
        <v>73</v>
      </c>
      <c r="AQ155" s="23" t="s">
        <v>73</v>
      </c>
      <c r="AR155" s="9" t="str">
        <f t="shared" si="111"/>
        <v/>
      </c>
      <c r="AS155" s="9" t="str">
        <f t="shared" si="109"/>
        <v>A</v>
      </c>
      <c r="AT155" s="9" t="str">
        <f t="shared" si="112"/>
        <v>ACTIVE</v>
      </c>
      <c r="AV155" s="12" t="s">
        <v>71</v>
      </c>
      <c r="AW155" s="12"/>
      <c r="AX155" s="12" t="s">
        <v>71</v>
      </c>
      <c r="AY155" s="45" t="s">
        <v>446</v>
      </c>
      <c r="AZ155" s="19" t="s">
        <v>73</v>
      </c>
      <c r="BA155" s="19" t="s">
        <v>73</v>
      </c>
      <c r="BB155" s="20" t="s">
        <v>73</v>
      </c>
      <c r="BC155" s="21" t="s">
        <v>73</v>
      </c>
      <c r="BD155" s="23" t="s">
        <v>73</v>
      </c>
      <c r="BE155" s="21" t="s">
        <v>73</v>
      </c>
      <c r="BF155" s="23" t="s">
        <v>73</v>
      </c>
      <c r="BG155" s="9" t="str">
        <f t="shared" si="96"/>
        <v/>
      </c>
      <c r="BH155" s="9" t="str">
        <f t="shared" si="97"/>
        <v>A</v>
      </c>
      <c r="BI155" s="9" t="str">
        <f t="shared" si="98"/>
        <v>ACTIVE</v>
      </c>
      <c r="BK155" s="12" t="s">
        <v>71</v>
      </c>
      <c r="BL155" s="12"/>
      <c r="BM155" s="12" t="s">
        <v>71</v>
      </c>
      <c r="BN155" s="38" t="s">
        <v>446</v>
      </c>
      <c r="BO155" s="19"/>
      <c r="BP155" s="19"/>
      <c r="BQ155" s="20"/>
      <c r="BR155" s="21"/>
      <c r="BS155" s="23"/>
      <c r="BT155" s="9" t="str">
        <f t="shared" si="99"/>
        <v/>
      </c>
      <c r="BU155" s="9" t="str">
        <f t="shared" si="100"/>
        <v/>
      </c>
      <c r="BV155" s="9" t="str">
        <f t="shared" si="101"/>
        <v/>
      </c>
      <c r="BX155" s="12" t="s">
        <v>71</v>
      </c>
      <c r="BY155" s="12"/>
      <c r="BZ155" s="12" t="s">
        <v>71</v>
      </c>
      <c r="CA155" s="15" t="s">
        <v>446</v>
      </c>
      <c r="CB155" s="19" t="s">
        <v>73</v>
      </c>
      <c r="CC155" s="19" t="s">
        <v>73</v>
      </c>
      <c r="CD155" s="20" t="s">
        <v>73</v>
      </c>
      <c r="CE155" s="21" t="s">
        <v>73</v>
      </c>
      <c r="CF155" s="23" t="s">
        <v>73</v>
      </c>
      <c r="CG155" s="21" t="s">
        <v>73</v>
      </c>
      <c r="CH155" s="23" t="s">
        <v>73</v>
      </c>
      <c r="CI155" s="21" t="s">
        <v>73</v>
      </c>
      <c r="CJ155" s="9" t="str">
        <f t="shared" si="102"/>
        <v/>
      </c>
      <c r="CK155" s="9" t="str">
        <f t="shared" si="103"/>
        <v>A</v>
      </c>
      <c r="CL155" s="9" t="str">
        <f t="shared" si="104"/>
        <v>ACTIVE</v>
      </c>
      <c r="CN155" s="12" t="s">
        <v>71</v>
      </c>
      <c r="CO155" s="12"/>
      <c r="CP155" s="12" t="s">
        <v>71</v>
      </c>
      <c r="CQ155" s="15" t="s">
        <v>446</v>
      </c>
      <c r="CR155" s="19" t="s">
        <v>73</v>
      </c>
      <c r="CS155" s="19" t="s">
        <v>73</v>
      </c>
      <c r="CT155" s="20" t="s">
        <v>73</v>
      </c>
      <c r="CU155" s="21" t="s">
        <v>73</v>
      </c>
      <c r="CV155" s="23" t="s">
        <v>73</v>
      </c>
      <c r="CW155" s="21" t="s">
        <v>73</v>
      </c>
      <c r="CX155" s="9" t="str">
        <f t="shared" si="105"/>
        <v/>
      </c>
      <c r="CY155" s="9" t="str">
        <f t="shared" si="106"/>
        <v>A</v>
      </c>
      <c r="CZ155" s="9" t="str">
        <f t="shared" si="107"/>
        <v>ACTIVE</v>
      </c>
      <c r="DA155" s="1">
        <f t="shared" si="108"/>
        <v>44</v>
      </c>
      <c r="DB155" s="122" t="s">
        <v>649</v>
      </c>
      <c r="DC155" s="117" t="s">
        <v>448</v>
      </c>
    </row>
    <row r="156" spans="1:107" ht="16" x14ac:dyDescent="0.2">
      <c r="A156" s="12"/>
      <c r="B156" s="12"/>
      <c r="C156" s="12" t="s">
        <v>71</v>
      </c>
      <c r="D156" s="38" t="s">
        <v>446</v>
      </c>
      <c r="E156" s="19"/>
      <c r="F156" s="19"/>
      <c r="G156" s="20"/>
      <c r="H156" s="21"/>
      <c r="I156" s="23"/>
      <c r="J156" s="21"/>
      <c r="K156" s="23"/>
      <c r="L156" s="21"/>
      <c r="M156" s="23"/>
      <c r="N156" s="9" t="str">
        <f t="shared" si="91"/>
        <v/>
      </c>
      <c r="O156" s="98" t="str">
        <f t="shared" si="92"/>
        <v/>
      </c>
      <c r="P156" s="9" t="str">
        <f t="shared" si="93"/>
        <v/>
      </c>
      <c r="Q156" s="104"/>
      <c r="R156" s="109"/>
      <c r="S156" s="101"/>
      <c r="T156" s="12" t="s">
        <v>71</v>
      </c>
      <c r="U156" s="38" t="s">
        <v>446</v>
      </c>
      <c r="V156" s="19"/>
      <c r="W156" s="19"/>
      <c r="X156" s="20"/>
      <c r="Y156" s="21"/>
      <c r="Z156" s="23"/>
      <c r="AA156" s="9" t="str">
        <f t="shared" si="94"/>
        <v/>
      </c>
      <c r="AB156" s="9" t="str">
        <f t="shared" si="95"/>
        <v/>
      </c>
      <c r="AC156" s="9" t="str">
        <f t="shared" si="110"/>
        <v/>
      </c>
      <c r="AD156" s="36"/>
      <c r="AE156" s="12"/>
      <c r="AF156" s="12"/>
      <c r="AG156" s="12" t="s">
        <v>71</v>
      </c>
      <c r="AH156" s="38" t="s">
        <v>446</v>
      </c>
      <c r="AI156" s="19"/>
      <c r="AJ156" s="19"/>
      <c r="AK156" s="20"/>
      <c r="AL156" s="21"/>
      <c r="AM156" s="23"/>
      <c r="AN156" s="21"/>
      <c r="AO156" s="23"/>
      <c r="AP156" s="21"/>
      <c r="AQ156" s="23"/>
      <c r="AR156" s="9" t="str">
        <f t="shared" si="111"/>
        <v/>
      </c>
      <c r="AS156" s="9" t="str">
        <f t="shared" si="109"/>
        <v/>
      </c>
      <c r="AT156" s="9" t="str">
        <f t="shared" si="112"/>
        <v/>
      </c>
      <c r="AV156" s="12"/>
      <c r="AW156" s="12"/>
      <c r="AX156" s="12" t="s">
        <v>71</v>
      </c>
      <c r="AY156" s="38" t="s">
        <v>446</v>
      </c>
      <c r="AZ156" s="19"/>
      <c r="BA156" s="19"/>
      <c r="BB156" s="20"/>
      <c r="BC156" s="21"/>
      <c r="BD156" s="23"/>
      <c r="BE156" s="21"/>
      <c r="BF156" s="23"/>
      <c r="BG156" s="9" t="str">
        <f t="shared" si="96"/>
        <v/>
      </c>
      <c r="BH156" s="9" t="str">
        <f t="shared" si="97"/>
        <v/>
      </c>
      <c r="BI156" s="9" t="str">
        <f t="shared" si="98"/>
        <v/>
      </c>
      <c r="BK156" s="12"/>
      <c r="BL156" s="12"/>
      <c r="BM156" s="12" t="s">
        <v>71</v>
      </c>
      <c r="BN156" s="45" t="s">
        <v>446</v>
      </c>
      <c r="BO156" s="19" t="s">
        <v>73</v>
      </c>
      <c r="BP156" s="19" t="s">
        <v>73</v>
      </c>
      <c r="BQ156" s="20" t="s">
        <v>73</v>
      </c>
      <c r="BR156" s="21" t="s">
        <v>73</v>
      </c>
      <c r="BS156" s="23" t="s">
        <v>73</v>
      </c>
      <c r="BT156" s="9" t="str">
        <f t="shared" si="99"/>
        <v/>
      </c>
      <c r="BU156" s="9" t="str">
        <f t="shared" si="100"/>
        <v>A</v>
      </c>
      <c r="BV156" s="9" t="str">
        <f t="shared" si="101"/>
        <v>ACTIVE</v>
      </c>
      <c r="BX156" s="12"/>
      <c r="BY156" s="12"/>
      <c r="BZ156" s="12" t="s">
        <v>71</v>
      </c>
      <c r="CA156" s="38" t="s">
        <v>446</v>
      </c>
      <c r="CB156" s="19"/>
      <c r="CC156" s="19"/>
      <c r="CD156" s="20"/>
      <c r="CE156" s="21"/>
      <c r="CF156" s="23"/>
      <c r="CG156" s="21"/>
      <c r="CH156" s="23"/>
      <c r="CI156" s="21"/>
      <c r="CJ156" s="9" t="str">
        <f t="shared" si="102"/>
        <v/>
      </c>
      <c r="CK156" s="9" t="str">
        <f t="shared" si="103"/>
        <v/>
      </c>
      <c r="CL156" s="9" t="str">
        <f t="shared" si="104"/>
        <v/>
      </c>
      <c r="CN156" s="12"/>
      <c r="CO156" s="12"/>
      <c r="CP156" s="12" t="s">
        <v>71</v>
      </c>
      <c r="CQ156" s="38" t="s">
        <v>446</v>
      </c>
      <c r="CR156" s="19"/>
      <c r="CS156" s="19"/>
      <c r="CT156" s="20"/>
      <c r="CU156" s="21"/>
      <c r="CV156" s="23"/>
      <c r="CW156" s="21"/>
      <c r="CX156" s="9" t="str">
        <f t="shared" si="105"/>
        <v/>
      </c>
      <c r="CY156" s="9" t="str">
        <f t="shared" si="106"/>
        <v/>
      </c>
      <c r="CZ156" s="9" t="str">
        <f t="shared" si="107"/>
        <v/>
      </c>
      <c r="DA156" s="1">
        <f t="shared" si="108"/>
        <v>5</v>
      </c>
      <c r="DB156" s="122" t="s">
        <v>649</v>
      </c>
      <c r="DC156" s="117" t="s">
        <v>448</v>
      </c>
    </row>
    <row r="157" spans="1:107" ht="16" x14ac:dyDescent="0.2">
      <c r="A157" s="12" t="s">
        <v>71</v>
      </c>
      <c r="B157" s="12" t="s">
        <v>71</v>
      </c>
      <c r="C157" s="12" t="s">
        <v>71</v>
      </c>
      <c r="D157" s="40" t="s">
        <v>449</v>
      </c>
      <c r="E157" s="25"/>
      <c r="F157" s="25"/>
      <c r="G157" s="26"/>
      <c r="H157" s="27"/>
      <c r="I157" s="28"/>
      <c r="J157" s="27"/>
      <c r="K157" s="28"/>
      <c r="L157" s="27"/>
      <c r="M157" s="28"/>
      <c r="N157" s="9" t="str">
        <f t="shared" si="91"/>
        <v/>
      </c>
      <c r="O157" s="98" t="str">
        <f t="shared" si="92"/>
        <v/>
      </c>
      <c r="P157" s="9" t="str">
        <f t="shared" si="93"/>
        <v/>
      </c>
      <c r="Q157" s="104"/>
      <c r="R157" s="109" t="s">
        <v>71</v>
      </c>
      <c r="S157" s="101" t="s">
        <v>71</v>
      </c>
      <c r="T157" s="12" t="s">
        <v>71</v>
      </c>
      <c r="U157" s="40" t="s">
        <v>449</v>
      </c>
      <c r="V157" s="25"/>
      <c r="W157" s="25"/>
      <c r="X157" s="26"/>
      <c r="Y157" s="27"/>
      <c r="Z157" s="28"/>
      <c r="AA157" s="9" t="str">
        <f t="shared" si="94"/>
        <v/>
      </c>
      <c r="AB157" s="9" t="str">
        <f t="shared" si="95"/>
        <v/>
      </c>
      <c r="AC157" s="9" t="str">
        <f t="shared" si="110"/>
        <v/>
      </c>
      <c r="AD157" s="36"/>
      <c r="AE157" s="12" t="s">
        <v>71</v>
      </c>
      <c r="AF157" s="12" t="s">
        <v>71</v>
      </c>
      <c r="AG157" s="12" t="s">
        <v>71</v>
      </c>
      <c r="AH157" s="40" t="s">
        <v>449</v>
      </c>
      <c r="AI157" s="25"/>
      <c r="AJ157" s="25"/>
      <c r="AK157" s="26"/>
      <c r="AL157" s="27"/>
      <c r="AM157" s="28"/>
      <c r="AN157" s="27"/>
      <c r="AO157" s="28"/>
      <c r="AP157" s="27"/>
      <c r="AQ157" s="28"/>
      <c r="AR157" s="9" t="str">
        <f t="shared" si="111"/>
        <v/>
      </c>
      <c r="AS157" s="9" t="str">
        <f t="shared" si="109"/>
        <v/>
      </c>
      <c r="AT157" s="9" t="str">
        <f t="shared" si="112"/>
        <v/>
      </c>
      <c r="AV157" s="12" t="s">
        <v>71</v>
      </c>
      <c r="AW157" s="12" t="s">
        <v>71</v>
      </c>
      <c r="AX157" s="12" t="s">
        <v>71</v>
      </c>
      <c r="AY157" s="40" t="s">
        <v>449</v>
      </c>
      <c r="AZ157" s="25"/>
      <c r="BA157" s="25"/>
      <c r="BB157" s="26"/>
      <c r="BC157" s="27"/>
      <c r="BD157" s="28"/>
      <c r="BE157" s="27"/>
      <c r="BF157" s="28"/>
      <c r="BG157" s="9" t="str">
        <f t="shared" si="96"/>
        <v/>
      </c>
      <c r="BH157" s="9" t="str">
        <f t="shared" si="97"/>
        <v/>
      </c>
      <c r="BI157" s="9" t="str">
        <f t="shared" si="98"/>
        <v/>
      </c>
      <c r="BK157" s="12" t="s">
        <v>71</v>
      </c>
      <c r="BL157" s="12" t="s">
        <v>71</v>
      </c>
      <c r="BM157" s="12" t="s">
        <v>71</v>
      </c>
      <c r="BN157" s="40" t="s">
        <v>449</v>
      </c>
      <c r="BO157" s="25"/>
      <c r="BP157" s="25"/>
      <c r="BQ157" s="26"/>
      <c r="BR157" s="27"/>
      <c r="BS157" s="28"/>
      <c r="BT157" s="9" t="str">
        <f t="shared" si="99"/>
        <v/>
      </c>
      <c r="BU157" s="9" t="str">
        <f t="shared" si="100"/>
        <v/>
      </c>
      <c r="BV157" s="9" t="str">
        <f t="shared" si="101"/>
        <v/>
      </c>
      <c r="BX157" s="12" t="s">
        <v>71</v>
      </c>
      <c r="BY157" s="12" t="s">
        <v>71</v>
      </c>
      <c r="BZ157" s="12" t="s">
        <v>71</v>
      </c>
      <c r="CA157" s="40" t="s">
        <v>449</v>
      </c>
      <c r="CB157" s="25"/>
      <c r="CC157" s="25"/>
      <c r="CD157" s="26"/>
      <c r="CE157" s="27"/>
      <c r="CF157" s="28"/>
      <c r="CG157" s="27"/>
      <c r="CH157" s="28"/>
      <c r="CI157" s="27"/>
      <c r="CJ157" s="9" t="str">
        <f t="shared" si="102"/>
        <v/>
      </c>
      <c r="CK157" s="9" t="str">
        <f t="shared" si="103"/>
        <v/>
      </c>
      <c r="CL157" s="9" t="str">
        <f t="shared" si="104"/>
        <v/>
      </c>
      <c r="CN157" s="12" t="s">
        <v>71</v>
      </c>
      <c r="CO157" s="12" t="s">
        <v>71</v>
      </c>
      <c r="CP157" s="12" t="s">
        <v>71</v>
      </c>
      <c r="CQ157" s="46" t="s">
        <v>449</v>
      </c>
      <c r="CR157" s="25" t="s">
        <v>73</v>
      </c>
      <c r="CS157" s="25"/>
      <c r="CT157" s="26"/>
      <c r="CU157" s="27"/>
      <c r="CV157" s="28"/>
      <c r="CW157" s="27"/>
      <c r="CX157" s="9" t="str">
        <f t="shared" si="105"/>
        <v>G</v>
      </c>
      <c r="CY157" s="9" t="str">
        <f t="shared" si="106"/>
        <v/>
      </c>
      <c r="CZ157" s="9" t="str">
        <f t="shared" si="107"/>
        <v>ACTIVE</v>
      </c>
      <c r="DA157" s="1">
        <f t="shared" si="108"/>
        <v>1</v>
      </c>
      <c r="DB157" s="122" t="s">
        <v>646</v>
      </c>
      <c r="DC157" s="117" t="s">
        <v>451</v>
      </c>
    </row>
    <row r="158" spans="1:107" ht="16" x14ac:dyDescent="0.2">
      <c r="A158" s="12" t="s">
        <v>71</v>
      </c>
      <c r="B158" s="12"/>
      <c r="C158" s="12" t="s">
        <v>71</v>
      </c>
      <c r="D158" s="46" t="s">
        <v>449</v>
      </c>
      <c r="E158" s="25"/>
      <c r="F158" s="25"/>
      <c r="G158" s="27" t="s">
        <v>73</v>
      </c>
      <c r="H158" s="27"/>
      <c r="I158" s="28"/>
      <c r="J158" s="27" t="s">
        <v>73</v>
      </c>
      <c r="K158" s="28"/>
      <c r="L158" s="27" t="s">
        <v>73</v>
      </c>
      <c r="M158" s="28"/>
      <c r="N158" s="9" t="str">
        <f t="shared" si="91"/>
        <v>G</v>
      </c>
      <c r="O158" s="98" t="str">
        <f t="shared" si="92"/>
        <v/>
      </c>
      <c r="P158" s="9" t="str">
        <f t="shared" si="93"/>
        <v>ACTIVE</v>
      </c>
      <c r="Q158" s="104"/>
      <c r="R158" s="109" t="s">
        <v>71</v>
      </c>
      <c r="S158" s="101"/>
      <c r="T158" s="12" t="s">
        <v>71</v>
      </c>
      <c r="U158" s="46" t="s">
        <v>449</v>
      </c>
      <c r="V158" s="25"/>
      <c r="W158" s="25" t="s">
        <v>73</v>
      </c>
      <c r="X158" s="27" t="s">
        <v>73</v>
      </c>
      <c r="Y158" s="27"/>
      <c r="Z158" s="28"/>
      <c r="AA158" s="9" t="str">
        <f t="shared" si="94"/>
        <v>G</v>
      </c>
      <c r="AB158" s="9" t="str">
        <f t="shared" si="95"/>
        <v/>
      </c>
      <c r="AC158" s="9" t="str">
        <f t="shared" si="110"/>
        <v>ACTIVE</v>
      </c>
      <c r="AD158" s="36"/>
      <c r="AE158" s="12" t="s">
        <v>71</v>
      </c>
      <c r="AF158" s="12"/>
      <c r="AG158" s="12" t="s">
        <v>71</v>
      </c>
      <c r="AH158" s="46" t="s">
        <v>452</v>
      </c>
      <c r="AI158" s="25" t="s">
        <v>73</v>
      </c>
      <c r="AJ158" s="25" t="s">
        <v>73</v>
      </c>
      <c r="AK158" s="27" t="s">
        <v>73</v>
      </c>
      <c r="AL158" s="27" t="s">
        <v>73</v>
      </c>
      <c r="AM158" s="28" t="s">
        <v>73</v>
      </c>
      <c r="AN158" s="27"/>
      <c r="AO158" s="28"/>
      <c r="AP158" s="27"/>
      <c r="AQ158" s="28" t="s">
        <v>73</v>
      </c>
      <c r="AR158" s="9" t="str">
        <f t="shared" si="111"/>
        <v>G</v>
      </c>
      <c r="AS158" s="9" t="str">
        <f t="shared" si="109"/>
        <v/>
      </c>
      <c r="AT158" s="9" t="str">
        <f t="shared" si="112"/>
        <v>ACTIVE</v>
      </c>
      <c r="AV158" s="12" t="s">
        <v>71</v>
      </c>
      <c r="AW158" s="12"/>
      <c r="AX158" s="12" t="s">
        <v>71</v>
      </c>
      <c r="AY158" s="40" t="s">
        <v>449</v>
      </c>
      <c r="AZ158" s="25"/>
      <c r="BA158" s="25"/>
      <c r="BB158" s="27"/>
      <c r="BC158" s="27"/>
      <c r="BD158" s="28"/>
      <c r="BE158" s="27"/>
      <c r="BF158" s="28"/>
      <c r="BG158" s="9" t="str">
        <f t="shared" si="96"/>
        <v/>
      </c>
      <c r="BH158" s="9" t="str">
        <f t="shared" si="97"/>
        <v/>
      </c>
      <c r="BI158" s="9" t="str">
        <f t="shared" si="98"/>
        <v/>
      </c>
      <c r="BK158" s="12" t="s">
        <v>71</v>
      </c>
      <c r="BL158" s="12"/>
      <c r="BM158" s="12" t="s">
        <v>71</v>
      </c>
      <c r="BN158" s="40" t="s">
        <v>449</v>
      </c>
      <c r="BO158" s="25"/>
      <c r="BP158" s="25"/>
      <c r="BQ158" s="27"/>
      <c r="BR158" s="27"/>
      <c r="BS158" s="28"/>
      <c r="BT158" s="9" t="str">
        <f t="shared" si="99"/>
        <v/>
      </c>
      <c r="BU158" s="9" t="str">
        <f t="shared" si="100"/>
        <v/>
      </c>
      <c r="BV158" s="9" t="str">
        <f t="shared" si="101"/>
        <v/>
      </c>
      <c r="BX158" s="12" t="s">
        <v>71</v>
      </c>
      <c r="BY158" s="12"/>
      <c r="BZ158" s="12" t="s">
        <v>71</v>
      </c>
      <c r="CA158" s="46" t="s">
        <v>449</v>
      </c>
      <c r="CB158" s="25"/>
      <c r="CC158" s="25"/>
      <c r="CD158" s="27"/>
      <c r="CE158" s="27"/>
      <c r="CF158" s="28"/>
      <c r="CG158" s="27" t="s">
        <v>73</v>
      </c>
      <c r="CH158" s="28"/>
      <c r="CI158" s="27" t="s">
        <v>73</v>
      </c>
      <c r="CJ158" s="9" t="str">
        <f t="shared" si="102"/>
        <v>G</v>
      </c>
      <c r="CK158" s="9" t="str">
        <f t="shared" si="103"/>
        <v/>
      </c>
      <c r="CL158" s="9" t="str">
        <f t="shared" si="104"/>
        <v>ACTIVE</v>
      </c>
      <c r="CN158" s="12" t="s">
        <v>71</v>
      </c>
      <c r="CO158" s="12"/>
      <c r="CP158" s="12" t="s">
        <v>71</v>
      </c>
      <c r="CQ158" s="40" t="s">
        <v>449</v>
      </c>
      <c r="CR158" s="25"/>
      <c r="CS158" s="25"/>
      <c r="CT158" s="27"/>
      <c r="CU158" s="27"/>
      <c r="CV158" s="28"/>
      <c r="CW158" s="27"/>
      <c r="CX158" s="9" t="str">
        <f t="shared" si="105"/>
        <v/>
      </c>
      <c r="CY158" s="9" t="str">
        <f t="shared" si="106"/>
        <v/>
      </c>
      <c r="CZ158" s="9" t="str">
        <f t="shared" si="107"/>
        <v/>
      </c>
      <c r="DA158" s="1">
        <f t="shared" si="108"/>
        <v>13</v>
      </c>
      <c r="DB158" s="122" t="s">
        <v>646</v>
      </c>
      <c r="DC158" s="117" t="s">
        <v>451</v>
      </c>
    </row>
    <row r="159" spans="1:107" ht="16" x14ac:dyDescent="0.2">
      <c r="A159" s="12"/>
      <c r="B159" s="12" t="s">
        <v>71</v>
      </c>
      <c r="C159" s="12"/>
      <c r="D159" s="40" t="s">
        <v>449</v>
      </c>
      <c r="E159" s="25"/>
      <c r="F159" s="25"/>
      <c r="G159" s="26"/>
      <c r="H159" s="27"/>
      <c r="I159" s="28"/>
      <c r="J159" s="27"/>
      <c r="K159" s="28"/>
      <c r="L159" s="27"/>
      <c r="M159" s="28"/>
      <c r="N159" s="9" t="str">
        <f t="shared" si="91"/>
        <v/>
      </c>
      <c r="O159" s="98" t="str">
        <f t="shared" si="92"/>
        <v/>
      </c>
      <c r="P159" s="9" t="str">
        <f t="shared" si="93"/>
        <v/>
      </c>
      <c r="Q159" s="104"/>
      <c r="R159" s="109"/>
      <c r="S159" s="101" t="s">
        <v>71</v>
      </c>
      <c r="T159" s="12"/>
      <c r="U159" s="40" t="s">
        <v>449</v>
      </c>
      <c r="V159" s="25"/>
      <c r="W159" s="25"/>
      <c r="X159" s="26"/>
      <c r="Y159" s="27"/>
      <c r="Z159" s="28"/>
      <c r="AA159" s="9" t="str">
        <f t="shared" si="94"/>
        <v/>
      </c>
      <c r="AB159" s="9" t="str">
        <f t="shared" si="95"/>
        <v/>
      </c>
      <c r="AC159" s="9" t="str">
        <f t="shared" si="110"/>
        <v/>
      </c>
      <c r="AD159" s="36"/>
      <c r="AE159" s="12"/>
      <c r="AF159" s="12" t="s">
        <v>71</v>
      </c>
      <c r="AG159" s="12"/>
      <c r="AH159" s="46" t="s">
        <v>453</v>
      </c>
      <c r="AI159" s="25" t="s">
        <v>73</v>
      </c>
      <c r="AJ159" s="25" t="s">
        <v>73</v>
      </c>
      <c r="AK159" s="26" t="s">
        <v>73</v>
      </c>
      <c r="AL159" s="27"/>
      <c r="AM159" s="28" t="s">
        <v>73</v>
      </c>
      <c r="AN159" s="27"/>
      <c r="AO159" s="28"/>
      <c r="AP159" s="27"/>
      <c r="AQ159" s="28" t="s">
        <v>73</v>
      </c>
      <c r="AR159" s="9" t="str">
        <f t="shared" si="111"/>
        <v>G</v>
      </c>
      <c r="AS159" s="9" t="str">
        <f t="shared" si="109"/>
        <v/>
      </c>
      <c r="AT159" s="9" t="str">
        <f t="shared" si="112"/>
        <v>ACTIVE</v>
      </c>
      <c r="AV159" s="12"/>
      <c r="AW159" s="12" t="s">
        <v>71</v>
      </c>
      <c r="AX159" s="12"/>
      <c r="AY159" s="40" t="s">
        <v>449</v>
      </c>
      <c r="AZ159" s="25"/>
      <c r="BA159" s="25"/>
      <c r="BB159" s="26"/>
      <c r="BC159" s="27"/>
      <c r="BD159" s="28"/>
      <c r="BE159" s="27"/>
      <c r="BF159" s="28"/>
      <c r="BG159" s="9" t="str">
        <f t="shared" si="96"/>
        <v/>
      </c>
      <c r="BH159" s="9" t="str">
        <f t="shared" si="97"/>
        <v/>
      </c>
      <c r="BI159" s="9" t="str">
        <f t="shared" si="98"/>
        <v/>
      </c>
      <c r="BK159" s="12"/>
      <c r="BL159" s="12" t="s">
        <v>71</v>
      </c>
      <c r="BM159" s="12"/>
      <c r="BN159" s="40" t="s">
        <v>449</v>
      </c>
      <c r="BO159" s="25"/>
      <c r="BP159" s="25"/>
      <c r="BQ159" s="26"/>
      <c r="BR159" s="27"/>
      <c r="BS159" s="28"/>
      <c r="BT159" s="9" t="str">
        <f t="shared" si="99"/>
        <v/>
      </c>
      <c r="BU159" s="9" t="str">
        <f t="shared" si="100"/>
        <v/>
      </c>
      <c r="BV159" s="9" t="str">
        <f t="shared" si="101"/>
        <v/>
      </c>
      <c r="BX159" s="12"/>
      <c r="BY159" s="12" t="s">
        <v>71</v>
      </c>
      <c r="BZ159" s="12"/>
      <c r="CA159" s="40" t="s">
        <v>449</v>
      </c>
      <c r="CB159" s="25"/>
      <c r="CC159" s="25"/>
      <c r="CD159" s="26"/>
      <c r="CE159" s="27"/>
      <c r="CF159" s="28"/>
      <c r="CG159" s="27"/>
      <c r="CH159" s="28"/>
      <c r="CI159" s="27"/>
      <c r="CJ159" s="9" t="str">
        <f t="shared" si="102"/>
        <v/>
      </c>
      <c r="CK159" s="9" t="str">
        <f t="shared" si="103"/>
        <v/>
      </c>
      <c r="CL159" s="9" t="str">
        <f t="shared" si="104"/>
        <v/>
      </c>
      <c r="CN159" s="12"/>
      <c r="CO159" s="12" t="s">
        <v>71</v>
      </c>
      <c r="CP159" s="12"/>
      <c r="CQ159" s="40" t="s">
        <v>449</v>
      </c>
      <c r="CR159" s="25"/>
      <c r="CS159" s="25"/>
      <c r="CT159" s="26"/>
      <c r="CU159" s="27"/>
      <c r="CV159" s="28"/>
      <c r="CW159" s="27"/>
      <c r="CX159" s="9" t="str">
        <f t="shared" si="105"/>
        <v/>
      </c>
      <c r="CY159" s="9" t="str">
        <f t="shared" si="106"/>
        <v/>
      </c>
      <c r="CZ159" s="9" t="str">
        <f t="shared" si="107"/>
        <v/>
      </c>
      <c r="DA159" s="1">
        <f t="shared" si="108"/>
        <v>5</v>
      </c>
      <c r="DB159" s="122" t="s">
        <v>646</v>
      </c>
      <c r="DC159" s="117" t="s">
        <v>451</v>
      </c>
    </row>
    <row r="160" spans="1:107" ht="16" x14ac:dyDescent="0.2">
      <c r="A160" s="6" t="s">
        <v>71</v>
      </c>
      <c r="B160" s="6"/>
      <c r="C160" s="6"/>
      <c r="D160" s="15" t="s">
        <v>454</v>
      </c>
      <c r="E160" s="19"/>
      <c r="F160" s="19" t="s">
        <v>73</v>
      </c>
      <c r="G160" s="20" t="s">
        <v>73</v>
      </c>
      <c r="H160" s="21" t="s">
        <v>73</v>
      </c>
      <c r="I160" s="21"/>
      <c r="J160" s="21" t="s">
        <v>73</v>
      </c>
      <c r="K160" s="21" t="s">
        <v>73</v>
      </c>
      <c r="L160" s="21" t="s">
        <v>73</v>
      </c>
      <c r="M160" s="21" t="s">
        <v>73</v>
      </c>
      <c r="N160" s="9" t="str">
        <f t="shared" si="91"/>
        <v>G</v>
      </c>
      <c r="O160" s="98" t="str">
        <f t="shared" si="92"/>
        <v/>
      </c>
      <c r="P160" s="9" t="str">
        <f t="shared" si="93"/>
        <v>ACTIVE</v>
      </c>
      <c r="Q160" s="104"/>
      <c r="R160" s="108" t="s">
        <v>71</v>
      </c>
      <c r="S160" s="100" t="s">
        <v>71</v>
      </c>
      <c r="T160" s="6"/>
      <c r="U160" s="38" t="s">
        <v>454</v>
      </c>
      <c r="V160" s="19"/>
      <c r="W160" s="19"/>
      <c r="X160" s="20"/>
      <c r="Y160" s="21"/>
      <c r="Z160" s="21"/>
      <c r="AA160" s="9" t="str">
        <f t="shared" si="94"/>
        <v/>
      </c>
      <c r="AB160" s="9" t="str">
        <f t="shared" si="95"/>
        <v/>
      </c>
      <c r="AC160" s="9" t="str">
        <f t="shared" si="110"/>
        <v/>
      </c>
      <c r="AD160" s="36"/>
      <c r="AE160" s="6" t="s">
        <v>71</v>
      </c>
      <c r="AF160" s="6"/>
      <c r="AG160" s="6"/>
      <c r="AH160" s="15" t="s">
        <v>454</v>
      </c>
      <c r="AI160" s="19"/>
      <c r="AJ160" s="19" t="s">
        <v>73</v>
      </c>
      <c r="AK160" s="20"/>
      <c r="AL160" s="21" t="s">
        <v>73</v>
      </c>
      <c r="AM160" s="21" t="s">
        <v>73</v>
      </c>
      <c r="AN160" s="21"/>
      <c r="AO160" s="21"/>
      <c r="AP160" s="21"/>
      <c r="AQ160" s="21"/>
      <c r="AR160" s="9" t="str">
        <f t="shared" si="111"/>
        <v>G</v>
      </c>
      <c r="AS160" s="9" t="str">
        <f t="shared" si="109"/>
        <v/>
      </c>
      <c r="AT160" s="9" t="str">
        <f t="shared" si="112"/>
        <v>ACTIVE</v>
      </c>
      <c r="AV160" s="6" t="s">
        <v>71</v>
      </c>
      <c r="AW160" s="6" t="s">
        <v>71</v>
      </c>
      <c r="AX160" s="6"/>
      <c r="AY160" s="38" t="s">
        <v>454</v>
      </c>
      <c r="AZ160" s="19"/>
      <c r="BA160" s="19"/>
      <c r="BB160" s="20"/>
      <c r="BC160" s="21"/>
      <c r="BD160" s="21"/>
      <c r="BE160" s="21"/>
      <c r="BF160" s="21"/>
      <c r="BG160" s="9" t="str">
        <f t="shared" si="96"/>
        <v/>
      </c>
      <c r="BH160" s="9" t="str">
        <f t="shared" si="97"/>
        <v/>
      </c>
      <c r="BI160" s="9" t="str">
        <f t="shared" si="98"/>
        <v/>
      </c>
      <c r="BK160" s="6" t="s">
        <v>71</v>
      </c>
      <c r="BL160" s="6" t="s">
        <v>71</v>
      </c>
      <c r="BM160" s="6"/>
      <c r="BN160" s="38" t="s">
        <v>454</v>
      </c>
      <c r="BO160" s="19"/>
      <c r="BP160" s="19"/>
      <c r="BQ160" s="20"/>
      <c r="BR160" s="21"/>
      <c r="BS160" s="21"/>
      <c r="BT160" s="9" t="str">
        <f t="shared" si="99"/>
        <v/>
      </c>
      <c r="BU160" s="9" t="str">
        <f t="shared" si="100"/>
        <v/>
      </c>
      <c r="BV160" s="9" t="str">
        <f t="shared" si="101"/>
        <v/>
      </c>
      <c r="BX160" s="6" t="s">
        <v>71</v>
      </c>
      <c r="BY160" s="6"/>
      <c r="BZ160" s="6"/>
      <c r="CA160" s="15" t="s">
        <v>454</v>
      </c>
      <c r="CB160" s="19"/>
      <c r="CC160" s="19"/>
      <c r="CD160" s="19" t="s">
        <v>73</v>
      </c>
      <c r="CE160" s="21"/>
      <c r="CF160" s="21"/>
      <c r="CG160" s="19" t="s">
        <v>73</v>
      </c>
      <c r="CH160" s="19" t="s">
        <v>73</v>
      </c>
      <c r="CI160" s="21"/>
      <c r="CJ160" s="9" t="str">
        <f t="shared" si="102"/>
        <v>G</v>
      </c>
      <c r="CK160" s="9" t="str">
        <f t="shared" si="103"/>
        <v/>
      </c>
      <c r="CL160" s="9" t="str">
        <f t="shared" si="104"/>
        <v>ACTIVE</v>
      </c>
      <c r="CN160" s="6" t="s">
        <v>71</v>
      </c>
      <c r="CO160" s="6" t="s">
        <v>71</v>
      </c>
      <c r="CP160" s="6"/>
      <c r="CQ160" s="38" t="s">
        <v>454</v>
      </c>
      <c r="CR160" s="19"/>
      <c r="CS160" s="19"/>
      <c r="CT160" s="20"/>
      <c r="CU160" s="21"/>
      <c r="CV160" s="21"/>
      <c r="CW160" s="21"/>
      <c r="CX160" s="9" t="str">
        <f t="shared" si="105"/>
        <v/>
      </c>
      <c r="CY160" s="9" t="str">
        <f t="shared" si="106"/>
        <v/>
      </c>
      <c r="CZ160" s="9" t="str">
        <f t="shared" si="107"/>
        <v/>
      </c>
      <c r="DA160" s="1">
        <f t="shared" si="108"/>
        <v>13</v>
      </c>
      <c r="DB160" s="122" t="s">
        <v>640</v>
      </c>
      <c r="DC160" s="117" t="s">
        <v>456</v>
      </c>
    </row>
    <row r="161" spans="1:107" ht="16" x14ac:dyDescent="0.2">
      <c r="A161" s="6"/>
      <c r="B161" s="6"/>
      <c r="C161" s="6" t="s">
        <v>71</v>
      </c>
      <c r="D161" s="14" t="s">
        <v>457</v>
      </c>
      <c r="E161" s="25"/>
      <c r="F161" s="25"/>
      <c r="G161" s="26"/>
      <c r="H161" s="27"/>
      <c r="I161" s="27" t="s">
        <v>73</v>
      </c>
      <c r="J161" s="27" t="s">
        <v>73</v>
      </c>
      <c r="K161" s="27" t="s">
        <v>73</v>
      </c>
      <c r="L161" s="27" t="s">
        <v>73</v>
      </c>
      <c r="M161" s="27"/>
      <c r="N161" s="9" t="str">
        <f t="shared" ref="N161:N162" si="113">IF(AND(O161="",P161="ACTIVE"),"G","")</f>
        <v>G</v>
      </c>
      <c r="O161" s="98" t="str">
        <f t="shared" si="92"/>
        <v/>
      </c>
      <c r="P161" s="9" t="str">
        <f t="shared" si="93"/>
        <v>ACTIVE</v>
      </c>
      <c r="Q161" s="104"/>
      <c r="R161" s="108"/>
      <c r="S161" s="100"/>
      <c r="T161" s="6" t="s">
        <v>71</v>
      </c>
      <c r="U161" s="40" t="s">
        <v>457</v>
      </c>
      <c r="V161" s="25"/>
      <c r="W161" s="25"/>
      <c r="X161" s="26"/>
      <c r="Y161" s="27"/>
      <c r="Z161" s="27"/>
      <c r="AA161" s="9" t="str">
        <f t="shared" ref="AA161:AA162" si="114">IF(AND(AB161="",AC161="ACTIVE"),"G","")</f>
        <v/>
      </c>
      <c r="AB161" s="9" t="str">
        <f t="shared" si="95"/>
        <v/>
      </c>
      <c r="AC161" s="9" t="str">
        <f t="shared" si="110"/>
        <v/>
      </c>
      <c r="AD161" s="36"/>
      <c r="AE161" s="6"/>
      <c r="AF161" s="6"/>
      <c r="AG161" s="6" t="s">
        <v>71</v>
      </c>
      <c r="AH161" s="46" t="s">
        <v>457</v>
      </c>
      <c r="AI161" s="25"/>
      <c r="AJ161" s="25" t="s">
        <v>73</v>
      </c>
      <c r="AK161" s="26"/>
      <c r="AL161" s="27" t="s">
        <v>73</v>
      </c>
      <c r="AM161" s="27"/>
      <c r="AN161" s="27"/>
      <c r="AO161" s="27"/>
      <c r="AP161" s="27"/>
      <c r="AQ161" s="27"/>
      <c r="AR161" s="9" t="str">
        <f t="shared" si="111"/>
        <v>G</v>
      </c>
      <c r="AS161" s="9" t="str">
        <f t="shared" si="109"/>
        <v/>
      </c>
      <c r="AT161" s="9" t="str">
        <f t="shared" si="112"/>
        <v>ACTIVE</v>
      </c>
      <c r="AV161" s="6"/>
      <c r="AW161" s="6"/>
      <c r="AX161" s="6" t="s">
        <v>71</v>
      </c>
      <c r="AY161" s="46" t="s">
        <v>457</v>
      </c>
      <c r="AZ161" s="25" t="s">
        <v>73</v>
      </c>
      <c r="BA161" s="25" t="s">
        <v>73</v>
      </c>
      <c r="BB161" s="26" t="s">
        <v>73</v>
      </c>
      <c r="BC161" s="27" t="s">
        <v>73</v>
      </c>
      <c r="BD161" s="27" t="s">
        <v>73</v>
      </c>
      <c r="BE161" s="27" t="s">
        <v>73</v>
      </c>
      <c r="BF161" s="27" t="s">
        <v>73</v>
      </c>
      <c r="BG161" s="9" t="str">
        <f t="shared" ref="BG161:BG162" si="115">IF(AND(BH161="",BI161="ACTIVE"),"G","")</f>
        <v/>
      </c>
      <c r="BH161" s="9" t="str">
        <f t="shared" si="97"/>
        <v>A</v>
      </c>
      <c r="BI161" s="9" t="str">
        <f t="shared" si="98"/>
        <v>ACTIVE</v>
      </c>
      <c r="BK161" s="6"/>
      <c r="BL161" s="6"/>
      <c r="BM161" s="6" t="s">
        <v>71</v>
      </c>
      <c r="BN161" s="40" t="s">
        <v>457</v>
      </c>
      <c r="BO161" s="25"/>
      <c r="BP161" s="25"/>
      <c r="BQ161" s="26"/>
      <c r="BR161" s="27"/>
      <c r="BS161" s="27"/>
      <c r="BT161" s="9" t="str">
        <f t="shared" ref="BT161:BT162" si="116">IF(AND(BU161="",BV161="ACTIVE"),"G","")</f>
        <v/>
      </c>
      <c r="BU161" s="9" t="str">
        <f t="shared" si="100"/>
        <v/>
      </c>
      <c r="BV161" s="9" t="str">
        <f t="shared" si="101"/>
        <v/>
      </c>
      <c r="BX161" s="6"/>
      <c r="BY161" s="6"/>
      <c r="BZ161" s="6" t="s">
        <v>71</v>
      </c>
      <c r="CA161" s="14" t="s">
        <v>457</v>
      </c>
      <c r="CB161" s="25"/>
      <c r="CC161" s="25" t="s">
        <v>73</v>
      </c>
      <c r="CD161" s="26"/>
      <c r="CE161" s="27"/>
      <c r="CF161" s="27"/>
      <c r="CG161" s="27"/>
      <c r="CH161" s="27"/>
      <c r="CI161" s="27"/>
      <c r="CJ161" s="9" t="str">
        <f t="shared" ref="CJ161:CJ162" si="117">IF(AND(CK161="",CL161="ACTIVE"),"G","")</f>
        <v>G</v>
      </c>
      <c r="CK161" s="9" t="str">
        <f t="shared" si="103"/>
        <v/>
      </c>
      <c r="CL161" s="9" t="str">
        <f t="shared" si="104"/>
        <v>ACTIVE</v>
      </c>
      <c r="CN161" s="6"/>
      <c r="CO161" s="6"/>
      <c r="CP161" s="6" t="s">
        <v>71</v>
      </c>
      <c r="CQ161" s="40" t="s">
        <v>457</v>
      </c>
      <c r="CR161" s="25"/>
      <c r="CS161" s="25"/>
      <c r="CT161" s="26"/>
      <c r="CU161" s="27"/>
      <c r="CV161" s="27"/>
      <c r="CW161" s="27"/>
      <c r="CX161" s="9" t="str">
        <f t="shared" ref="CX161:CX162" si="118">IF(AND(CY161="",CZ161="ACTIVE"),"G","")</f>
        <v/>
      </c>
      <c r="CY161" s="9" t="str">
        <f t="shared" si="106"/>
        <v/>
      </c>
      <c r="CZ161" s="9" t="str">
        <f t="shared" si="107"/>
        <v/>
      </c>
      <c r="DA161" s="1">
        <f t="shared" si="108"/>
        <v>14</v>
      </c>
      <c r="DB161" s="122" t="s">
        <v>635</v>
      </c>
      <c r="DC161" s="117" t="s">
        <v>459</v>
      </c>
    </row>
    <row r="162" spans="1:107" ht="16" x14ac:dyDescent="0.2">
      <c r="A162" s="6"/>
      <c r="B162" s="6"/>
      <c r="C162" s="6" t="s">
        <v>71</v>
      </c>
      <c r="D162" s="15" t="s">
        <v>460</v>
      </c>
      <c r="E162" s="19" t="s">
        <v>73</v>
      </c>
      <c r="F162" s="19" t="s">
        <v>73</v>
      </c>
      <c r="G162" s="20" t="s">
        <v>73</v>
      </c>
      <c r="H162" s="21" t="s">
        <v>73</v>
      </c>
      <c r="I162" s="23" t="s">
        <v>73</v>
      </c>
      <c r="J162" s="21" t="s">
        <v>73</v>
      </c>
      <c r="K162" s="23" t="s">
        <v>73</v>
      </c>
      <c r="L162" s="21" t="s">
        <v>73</v>
      </c>
      <c r="M162" s="23" t="s">
        <v>73</v>
      </c>
      <c r="N162" s="9" t="str">
        <f t="shared" si="113"/>
        <v/>
      </c>
      <c r="O162" s="98" t="str">
        <f t="shared" si="92"/>
        <v>A</v>
      </c>
      <c r="P162" s="9" t="str">
        <f t="shared" si="93"/>
        <v>ACTIVE</v>
      </c>
      <c r="Q162" s="104"/>
      <c r="R162" s="108"/>
      <c r="S162" s="100"/>
      <c r="T162" s="6" t="s">
        <v>71</v>
      </c>
      <c r="U162" s="15" t="s">
        <v>460</v>
      </c>
      <c r="V162" s="19" t="s">
        <v>73</v>
      </c>
      <c r="W162" s="19" t="s">
        <v>73</v>
      </c>
      <c r="X162" s="20" t="s">
        <v>73</v>
      </c>
      <c r="Y162" s="21" t="s">
        <v>73</v>
      </c>
      <c r="Z162" s="23" t="s">
        <v>73</v>
      </c>
      <c r="AA162" s="9" t="str">
        <f t="shared" si="114"/>
        <v/>
      </c>
      <c r="AB162" s="9" t="str">
        <f t="shared" si="95"/>
        <v>A</v>
      </c>
      <c r="AC162" s="9" t="str">
        <f t="shared" si="110"/>
        <v>ACTIVE</v>
      </c>
      <c r="AD162" s="36"/>
      <c r="AE162" s="6"/>
      <c r="AF162" s="6"/>
      <c r="AG162" s="6" t="s">
        <v>71</v>
      </c>
      <c r="AH162" s="45" t="s">
        <v>460</v>
      </c>
      <c r="AI162" s="19" t="s">
        <v>73</v>
      </c>
      <c r="AJ162" s="19" t="s">
        <v>73</v>
      </c>
      <c r="AK162" s="20" t="s">
        <v>73</v>
      </c>
      <c r="AL162" s="21" t="s">
        <v>73</v>
      </c>
      <c r="AM162" s="23" t="s">
        <v>73</v>
      </c>
      <c r="AN162" s="21" t="s">
        <v>73</v>
      </c>
      <c r="AO162" s="23" t="s">
        <v>73</v>
      </c>
      <c r="AP162" s="21" t="s">
        <v>73</v>
      </c>
      <c r="AQ162" s="23" t="s">
        <v>73</v>
      </c>
      <c r="AR162" s="9" t="str">
        <f t="shared" si="111"/>
        <v/>
      </c>
      <c r="AS162" s="9" t="str">
        <f t="shared" si="109"/>
        <v>A</v>
      </c>
      <c r="AT162" s="9" t="str">
        <f t="shared" si="112"/>
        <v>ACTIVE</v>
      </c>
      <c r="AV162" s="6"/>
      <c r="AW162" s="6"/>
      <c r="AX162" s="6" t="s">
        <v>71</v>
      </c>
      <c r="AY162" s="15" t="s">
        <v>460</v>
      </c>
      <c r="AZ162" s="19" t="s">
        <v>73</v>
      </c>
      <c r="BA162" s="19" t="s">
        <v>73</v>
      </c>
      <c r="BB162" s="20" t="s">
        <v>73</v>
      </c>
      <c r="BC162" s="21" t="s">
        <v>73</v>
      </c>
      <c r="BD162" s="23" t="s">
        <v>73</v>
      </c>
      <c r="BE162" s="21" t="s">
        <v>73</v>
      </c>
      <c r="BF162" s="23" t="s">
        <v>73</v>
      </c>
      <c r="BG162" s="9" t="str">
        <f t="shared" si="115"/>
        <v/>
      </c>
      <c r="BH162" s="9" t="str">
        <f t="shared" si="97"/>
        <v>A</v>
      </c>
      <c r="BI162" s="9" t="str">
        <f t="shared" si="98"/>
        <v>ACTIVE</v>
      </c>
      <c r="BK162" s="6"/>
      <c r="BL162" s="6"/>
      <c r="BM162" s="6" t="s">
        <v>71</v>
      </c>
      <c r="BN162" s="15" t="s">
        <v>460</v>
      </c>
      <c r="BO162" s="19" t="s">
        <v>73</v>
      </c>
      <c r="BP162" s="19" t="s">
        <v>73</v>
      </c>
      <c r="BQ162" s="20" t="s">
        <v>73</v>
      </c>
      <c r="BR162" s="21" t="s">
        <v>73</v>
      </c>
      <c r="BS162" s="23" t="s">
        <v>73</v>
      </c>
      <c r="BT162" s="9" t="str">
        <f t="shared" si="116"/>
        <v/>
      </c>
      <c r="BU162" s="9" t="str">
        <f t="shared" si="100"/>
        <v>A</v>
      </c>
      <c r="BV162" s="9" t="str">
        <f t="shared" si="101"/>
        <v>ACTIVE</v>
      </c>
      <c r="BX162" s="6"/>
      <c r="BY162" s="6"/>
      <c r="BZ162" s="6" t="s">
        <v>71</v>
      </c>
      <c r="CA162" s="15" t="s">
        <v>460</v>
      </c>
      <c r="CB162" s="19"/>
      <c r="CC162" s="19" t="s">
        <v>73</v>
      </c>
      <c r="CD162" s="20" t="s">
        <v>73</v>
      </c>
      <c r="CE162" s="21" t="s">
        <v>73</v>
      </c>
      <c r="CF162" s="23"/>
      <c r="CG162" s="21" t="s">
        <v>73</v>
      </c>
      <c r="CH162" s="23" t="s">
        <v>73</v>
      </c>
      <c r="CI162" s="19" t="s">
        <v>73</v>
      </c>
      <c r="CJ162" s="9" t="str">
        <f t="shared" si="117"/>
        <v>G</v>
      </c>
      <c r="CK162" s="9" t="str">
        <f t="shared" si="103"/>
        <v/>
      </c>
      <c r="CL162" s="9" t="str">
        <f t="shared" si="104"/>
        <v>ACTIVE</v>
      </c>
      <c r="CN162" s="6"/>
      <c r="CO162" s="6"/>
      <c r="CP162" s="6" t="s">
        <v>71</v>
      </c>
      <c r="CQ162" s="15" t="s">
        <v>460</v>
      </c>
      <c r="CR162" s="19" t="s">
        <v>73</v>
      </c>
      <c r="CS162" s="19" t="s">
        <v>73</v>
      </c>
      <c r="CT162" s="20" t="s">
        <v>73</v>
      </c>
      <c r="CU162" s="21" t="s">
        <v>73</v>
      </c>
      <c r="CV162" s="23" t="s">
        <v>73</v>
      </c>
      <c r="CW162" s="21" t="s">
        <v>73</v>
      </c>
      <c r="CX162" s="9" t="str">
        <f t="shared" si="118"/>
        <v/>
      </c>
      <c r="CY162" s="9" t="str">
        <f t="shared" si="106"/>
        <v>A</v>
      </c>
      <c r="CZ162" s="9" t="str">
        <f t="shared" si="107"/>
        <v>ACTIVE</v>
      </c>
      <c r="DA162" s="1">
        <f t="shared" si="108"/>
        <v>47</v>
      </c>
      <c r="DB162" s="122" t="s">
        <v>639</v>
      </c>
      <c r="DC162" s="117" t="s">
        <v>462</v>
      </c>
    </row>
    <row r="163" spans="1:107" x14ac:dyDescent="0.2">
      <c r="H163"/>
      <c r="K163"/>
      <c r="L163"/>
      <c r="AC163" s="14"/>
      <c r="AD163"/>
      <c r="AH163"/>
      <c r="AT163" s="14"/>
      <c r="AU163"/>
      <c r="BI163" s="14"/>
      <c r="BJ163"/>
      <c r="BV163" s="14"/>
      <c r="BW163"/>
      <c r="CL163" s="14"/>
      <c r="CM163"/>
      <c r="DB163" s="120"/>
    </row>
    <row r="164" spans="1:107" x14ac:dyDescent="0.2">
      <c r="A164" s="72" t="s">
        <v>0</v>
      </c>
      <c r="H164"/>
      <c r="K164"/>
      <c r="L164"/>
      <c r="R164" s="72" t="s">
        <v>463</v>
      </c>
      <c r="AD164"/>
      <c r="AE164" s="96" t="s">
        <v>464</v>
      </c>
      <c r="AH164"/>
      <c r="AU164"/>
      <c r="AV164" s="72" t="s">
        <v>27</v>
      </c>
      <c r="BJ164"/>
      <c r="BK164" s="72" t="s">
        <v>36</v>
      </c>
      <c r="BW164"/>
      <c r="BX164" s="72" t="s">
        <v>43</v>
      </c>
      <c r="CM164"/>
      <c r="CN164" s="72" t="s">
        <v>53</v>
      </c>
    </row>
    <row r="165" spans="1:107" ht="16" x14ac:dyDescent="0.2">
      <c r="A165" s="73" t="s">
        <v>63</v>
      </c>
      <c r="B165" s="73" t="s">
        <v>64</v>
      </c>
      <c r="C165" s="73" t="s">
        <v>65</v>
      </c>
      <c r="D165" s="74" t="s">
        <v>66</v>
      </c>
      <c r="E165" s="2" t="s">
        <v>2</v>
      </c>
      <c r="F165" s="2" t="s">
        <v>3</v>
      </c>
      <c r="G165" s="2" t="s">
        <v>4</v>
      </c>
      <c r="H165" s="11" t="s">
        <v>5</v>
      </c>
      <c r="I165" s="2" t="s">
        <v>6</v>
      </c>
      <c r="J165" s="2" t="s">
        <v>7</v>
      </c>
      <c r="K165" s="11" t="s">
        <v>8</v>
      </c>
      <c r="L165" s="11" t="s">
        <v>9</v>
      </c>
      <c r="M165" s="2" t="s">
        <v>10</v>
      </c>
      <c r="R165" s="103" t="s">
        <v>63</v>
      </c>
      <c r="S165" s="73" t="s">
        <v>64</v>
      </c>
      <c r="T165" s="73" t="s">
        <v>65</v>
      </c>
      <c r="U165" s="74" t="s">
        <v>66</v>
      </c>
      <c r="V165" s="2" t="s">
        <v>12</v>
      </c>
      <c r="W165" s="2" t="s">
        <v>13</v>
      </c>
      <c r="X165" s="2" t="s">
        <v>14</v>
      </c>
      <c r="Y165" s="2" t="s">
        <v>15</v>
      </c>
      <c r="Z165" s="2" t="s">
        <v>16</v>
      </c>
      <c r="AD165"/>
      <c r="AE165" s="73" t="s">
        <v>63</v>
      </c>
      <c r="AF165" s="73" t="s">
        <v>64</v>
      </c>
      <c r="AG165" s="73" t="s">
        <v>65</v>
      </c>
      <c r="AH165" s="74" t="s">
        <v>66</v>
      </c>
      <c r="AI165" s="11" t="s">
        <v>18</v>
      </c>
      <c r="AJ165" s="11" t="s">
        <v>19</v>
      </c>
      <c r="AK165" s="11" t="s">
        <v>20</v>
      </c>
      <c r="AL165" s="11" t="s">
        <v>21</v>
      </c>
      <c r="AM165" s="11" t="s">
        <v>22</v>
      </c>
      <c r="AN165" s="11" t="s">
        <v>23</v>
      </c>
      <c r="AO165" s="11" t="s">
        <v>24</v>
      </c>
      <c r="AP165" s="11" t="s">
        <v>25</v>
      </c>
      <c r="AQ165" s="11" t="s">
        <v>26</v>
      </c>
      <c r="AU165"/>
      <c r="AV165" s="73" t="s">
        <v>63</v>
      </c>
      <c r="AW165" s="73" t="s">
        <v>64</v>
      </c>
      <c r="AX165" s="73" t="s">
        <v>65</v>
      </c>
      <c r="AY165" s="74" t="s">
        <v>66</v>
      </c>
      <c r="AZ165" s="2" t="s">
        <v>29</v>
      </c>
      <c r="BA165" s="2" t="s">
        <v>30</v>
      </c>
      <c r="BB165" s="2" t="s">
        <v>31</v>
      </c>
      <c r="BC165" s="2" t="s">
        <v>32</v>
      </c>
      <c r="BD165" s="2" t="s">
        <v>33</v>
      </c>
      <c r="BE165" s="2" t="s">
        <v>34</v>
      </c>
      <c r="BF165" s="2" t="s">
        <v>35</v>
      </c>
      <c r="BJ165"/>
      <c r="BK165" s="73" t="s">
        <v>63</v>
      </c>
      <c r="BL165" s="73" t="s">
        <v>64</v>
      </c>
      <c r="BM165" s="73" t="s">
        <v>65</v>
      </c>
      <c r="BN165" s="2" t="s">
        <v>66</v>
      </c>
      <c r="BO165" s="2" t="s">
        <v>38</v>
      </c>
      <c r="BP165" s="2" t="s">
        <v>39</v>
      </c>
      <c r="BQ165" s="2" t="s">
        <v>40</v>
      </c>
      <c r="BR165" s="2" t="s">
        <v>41</v>
      </c>
      <c r="BS165" s="2" t="s">
        <v>42</v>
      </c>
      <c r="BW165"/>
      <c r="BX165" s="73" t="s">
        <v>63</v>
      </c>
      <c r="BY165" s="73" t="s">
        <v>64</v>
      </c>
      <c r="BZ165" s="73" t="s">
        <v>65</v>
      </c>
      <c r="CA165" s="2" t="s">
        <v>66</v>
      </c>
      <c r="CB165" s="2" t="s">
        <v>45</v>
      </c>
      <c r="CC165" s="2" t="s">
        <v>46</v>
      </c>
      <c r="CD165" s="2" t="s">
        <v>47</v>
      </c>
      <c r="CE165" s="2" t="s">
        <v>48</v>
      </c>
      <c r="CF165" s="2" t="s">
        <v>49</v>
      </c>
      <c r="CG165" s="2" t="s">
        <v>50</v>
      </c>
      <c r="CH165" s="2" t="s">
        <v>51</v>
      </c>
      <c r="CI165" s="2" t="s">
        <v>52</v>
      </c>
      <c r="CM165"/>
      <c r="CN165" s="8" t="s">
        <v>63</v>
      </c>
      <c r="CO165" s="8" t="s">
        <v>64</v>
      </c>
      <c r="CP165" s="8" t="s">
        <v>65</v>
      </c>
      <c r="CQ165" s="10" t="s">
        <v>66</v>
      </c>
      <c r="CR165" s="4" t="s">
        <v>55</v>
      </c>
      <c r="CS165" s="4" t="s">
        <v>56</v>
      </c>
      <c r="CT165" s="2" t="s">
        <v>57</v>
      </c>
      <c r="CU165" s="2" t="s">
        <v>58</v>
      </c>
      <c r="CV165" s="2" t="s">
        <v>59</v>
      </c>
      <c r="CW165" s="2" t="s">
        <v>60</v>
      </c>
    </row>
    <row r="166" spans="1:107" x14ac:dyDescent="0.2">
      <c r="H166"/>
      <c r="K166"/>
      <c r="L166"/>
      <c r="AD166"/>
      <c r="AH166"/>
      <c r="AU166"/>
      <c r="BJ166"/>
      <c r="BW166"/>
    </row>
    <row r="167" spans="1:107" x14ac:dyDescent="0.2">
      <c r="H167"/>
      <c r="K167"/>
      <c r="L167"/>
      <c r="AD167"/>
      <c r="AH167"/>
      <c r="AU167"/>
      <c r="BJ167"/>
      <c r="BW167"/>
    </row>
    <row r="168" spans="1:107" x14ac:dyDescent="0.2">
      <c r="H168"/>
      <c r="K168"/>
      <c r="L168"/>
      <c r="AD168"/>
      <c r="AH168"/>
      <c r="AU168"/>
    </row>
    <row r="169" spans="1:107" x14ac:dyDescent="0.2">
      <c r="H169"/>
      <c r="K169"/>
      <c r="L169"/>
      <c r="AD169"/>
      <c r="AH169"/>
      <c r="AU169"/>
    </row>
    <row r="170" spans="1:107" x14ac:dyDescent="0.2">
      <c r="H170"/>
      <c r="K170"/>
      <c r="L170"/>
      <c r="AD170"/>
      <c r="AH170"/>
      <c r="AU170"/>
    </row>
    <row r="171" spans="1:107" x14ac:dyDescent="0.2">
      <c r="H171"/>
      <c r="K171"/>
      <c r="L171"/>
      <c r="AD171"/>
      <c r="AH171"/>
      <c r="AU171"/>
    </row>
    <row r="172" spans="1:107" x14ac:dyDescent="0.2">
      <c r="H172"/>
      <c r="K172"/>
      <c r="L172"/>
      <c r="AD172"/>
      <c r="AH172"/>
      <c r="AU172"/>
    </row>
    <row r="173" spans="1:107" x14ac:dyDescent="0.2">
      <c r="H173"/>
      <c r="K173"/>
      <c r="L173"/>
      <c r="AD173"/>
      <c r="AH173"/>
      <c r="AU173"/>
    </row>
    <row r="174" spans="1:107" x14ac:dyDescent="0.2">
      <c r="H174"/>
      <c r="K174"/>
      <c r="L174"/>
      <c r="AD174"/>
      <c r="AH174"/>
      <c r="AU174"/>
    </row>
    <row r="175" spans="1:107" x14ac:dyDescent="0.2">
      <c r="H175"/>
      <c r="K175"/>
      <c r="L175"/>
      <c r="AD175"/>
      <c r="AH175"/>
      <c r="AU175"/>
    </row>
    <row r="176" spans="1:107" x14ac:dyDescent="0.2">
      <c r="H176"/>
      <c r="K176"/>
      <c r="L176"/>
      <c r="AD176"/>
      <c r="AH176"/>
      <c r="AU176"/>
    </row>
    <row r="177" spans="8:75" x14ac:dyDescent="0.2">
      <c r="H177"/>
      <c r="K177"/>
      <c r="L177"/>
      <c r="AD177"/>
      <c r="AH177"/>
      <c r="AU177"/>
    </row>
    <row r="178" spans="8:75" x14ac:dyDescent="0.2">
      <c r="H178"/>
      <c r="K178"/>
      <c r="L178"/>
      <c r="AD178"/>
      <c r="AH178"/>
      <c r="AU178"/>
    </row>
    <row r="179" spans="8:75" x14ac:dyDescent="0.2">
      <c r="H179"/>
      <c r="K179"/>
      <c r="L179"/>
      <c r="AD179"/>
      <c r="AH179"/>
      <c r="AU179"/>
    </row>
    <row r="180" spans="8:75" x14ac:dyDescent="0.2">
      <c r="H180"/>
      <c r="K180"/>
      <c r="L180"/>
      <c r="AD180"/>
      <c r="AH180"/>
      <c r="AU180"/>
    </row>
    <row r="181" spans="8:75" x14ac:dyDescent="0.2">
      <c r="H181"/>
      <c r="K181"/>
      <c r="L181"/>
      <c r="AD181"/>
      <c r="AH181"/>
      <c r="AU181"/>
    </row>
    <row r="182" spans="8:75" x14ac:dyDescent="0.2">
      <c r="H182"/>
      <c r="K182"/>
      <c r="L182"/>
      <c r="AD182"/>
      <c r="AH182"/>
    </row>
    <row r="183" spans="8:75" x14ac:dyDescent="0.2">
      <c r="H183"/>
      <c r="K183"/>
      <c r="L183"/>
      <c r="AD183"/>
      <c r="AH183"/>
    </row>
    <row r="184" spans="8:75" x14ac:dyDescent="0.2">
      <c r="H184"/>
      <c r="K184"/>
      <c r="L184"/>
      <c r="AD184"/>
      <c r="AH184"/>
      <c r="AU184"/>
      <c r="BJ184"/>
      <c r="BW184"/>
    </row>
    <row r="185" spans="8:75" x14ac:dyDescent="0.2">
      <c r="H185"/>
      <c r="K185"/>
      <c r="L185"/>
      <c r="AD185"/>
      <c r="AH185"/>
      <c r="AU185"/>
      <c r="BJ185"/>
      <c r="BW185"/>
    </row>
    <row r="186" spans="8:75" x14ac:dyDescent="0.2">
      <c r="H186"/>
      <c r="K186"/>
      <c r="L186"/>
      <c r="AD186"/>
      <c r="AH186"/>
      <c r="AU186"/>
    </row>
    <row r="187" spans="8:75" x14ac:dyDescent="0.2">
      <c r="H187"/>
      <c r="K187"/>
      <c r="L187"/>
      <c r="AD187"/>
      <c r="AH187"/>
      <c r="AU187"/>
    </row>
    <row r="188" spans="8:75" x14ac:dyDescent="0.2">
      <c r="H188"/>
      <c r="K188"/>
      <c r="L188"/>
      <c r="AD188"/>
      <c r="AH188"/>
      <c r="AU188"/>
    </row>
    <row r="189" spans="8:75" x14ac:dyDescent="0.2">
      <c r="H189"/>
      <c r="K189"/>
      <c r="L189"/>
      <c r="AD189"/>
      <c r="AH189"/>
      <c r="AU189"/>
    </row>
    <row r="190" spans="8:75" x14ac:dyDescent="0.2">
      <c r="H190"/>
      <c r="K190"/>
      <c r="L190"/>
      <c r="AD190"/>
      <c r="AH190"/>
      <c r="AU190"/>
    </row>
    <row r="191" spans="8:75" x14ac:dyDescent="0.2">
      <c r="H191"/>
      <c r="K191"/>
      <c r="L191"/>
      <c r="AD191"/>
      <c r="AH191"/>
      <c r="AU191"/>
    </row>
    <row r="192" spans="8:75" x14ac:dyDescent="0.2">
      <c r="H192"/>
      <c r="K192"/>
      <c r="L192"/>
      <c r="AD192"/>
      <c r="AH192"/>
      <c r="AU192"/>
    </row>
    <row r="193" spans="8:75" x14ac:dyDescent="0.2">
      <c r="H193"/>
      <c r="K193"/>
      <c r="L193"/>
      <c r="AD193"/>
      <c r="AH193"/>
      <c r="AU193"/>
    </row>
    <row r="194" spans="8:75" x14ac:dyDescent="0.2">
      <c r="H194"/>
      <c r="K194"/>
      <c r="L194"/>
      <c r="AD194"/>
      <c r="AH194"/>
      <c r="AU194"/>
    </row>
    <row r="195" spans="8:75" x14ac:dyDescent="0.2">
      <c r="H195"/>
      <c r="K195"/>
      <c r="L195"/>
      <c r="AD195"/>
      <c r="AH195"/>
      <c r="AU195"/>
    </row>
    <row r="196" spans="8:75" x14ac:dyDescent="0.2">
      <c r="H196"/>
      <c r="K196"/>
      <c r="L196"/>
      <c r="AD196"/>
      <c r="AH196"/>
      <c r="AU196"/>
    </row>
    <row r="197" spans="8:75" x14ac:dyDescent="0.2">
      <c r="H197"/>
      <c r="K197"/>
      <c r="L197"/>
      <c r="AD197"/>
      <c r="AH197"/>
      <c r="AU197"/>
    </row>
    <row r="198" spans="8:75" x14ac:dyDescent="0.2">
      <c r="H198"/>
      <c r="K198"/>
      <c r="L198"/>
      <c r="AD198"/>
      <c r="AH198"/>
      <c r="AU198"/>
    </row>
    <row r="199" spans="8:75" x14ac:dyDescent="0.2">
      <c r="H199"/>
      <c r="K199"/>
      <c r="L199"/>
      <c r="AD199"/>
      <c r="AH199"/>
      <c r="AU199"/>
    </row>
    <row r="200" spans="8:75" x14ac:dyDescent="0.2">
      <c r="H200"/>
      <c r="K200"/>
      <c r="L200"/>
      <c r="AD200"/>
      <c r="AH200"/>
    </row>
    <row r="201" spans="8:75" x14ac:dyDescent="0.2">
      <c r="H201"/>
      <c r="K201"/>
      <c r="L201"/>
      <c r="AD201"/>
      <c r="AH201"/>
    </row>
    <row r="202" spans="8:75" x14ac:dyDescent="0.2">
      <c r="H202"/>
      <c r="K202"/>
      <c r="L202"/>
      <c r="AD202"/>
      <c r="AH202"/>
    </row>
    <row r="203" spans="8:75" x14ac:dyDescent="0.2">
      <c r="H203"/>
      <c r="K203"/>
      <c r="L203"/>
      <c r="AD203"/>
      <c r="AH203"/>
    </row>
    <row r="204" spans="8:75" x14ac:dyDescent="0.2">
      <c r="H204"/>
      <c r="K204"/>
      <c r="L204"/>
      <c r="AD204"/>
      <c r="AH204"/>
      <c r="AU204"/>
      <c r="BJ204"/>
      <c r="BW204"/>
    </row>
    <row r="205" spans="8:75" x14ac:dyDescent="0.2">
      <c r="H205"/>
      <c r="K205"/>
      <c r="L205"/>
      <c r="AD205"/>
      <c r="AH205"/>
      <c r="AU205"/>
    </row>
    <row r="206" spans="8:75" x14ac:dyDescent="0.2">
      <c r="H206"/>
      <c r="K206"/>
      <c r="L206"/>
      <c r="AD206"/>
      <c r="AH206"/>
      <c r="AU206"/>
    </row>
    <row r="207" spans="8:75" x14ac:dyDescent="0.2">
      <c r="H207"/>
      <c r="K207"/>
      <c r="L207"/>
      <c r="AD207"/>
      <c r="AH207"/>
      <c r="AU207"/>
    </row>
    <row r="208" spans="8:75" x14ac:dyDescent="0.2">
      <c r="H208"/>
      <c r="K208"/>
      <c r="L208"/>
      <c r="AD208"/>
      <c r="AH208"/>
      <c r="AU208"/>
    </row>
    <row r="209" spans="8:47" x14ac:dyDescent="0.2">
      <c r="H209"/>
      <c r="K209"/>
      <c r="L209"/>
      <c r="AD209"/>
      <c r="AH209"/>
      <c r="AU209"/>
    </row>
    <row r="210" spans="8:47" x14ac:dyDescent="0.2">
      <c r="H210"/>
      <c r="K210"/>
      <c r="L210"/>
      <c r="AD210"/>
      <c r="AH210"/>
      <c r="AU210"/>
    </row>
    <row r="211" spans="8:47" x14ac:dyDescent="0.2">
      <c r="H211"/>
      <c r="K211"/>
      <c r="L211"/>
      <c r="AD211"/>
      <c r="AH211"/>
      <c r="AU211"/>
    </row>
    <row r="212" spans="8:47" x14ac:dyDescent="0.2">
      <c r="H212"/>
      <c r="K212"/>
      <c r="L212"/>
      <c r="AD212"/>
      <c r="AH212"/>
      <c r="AU212"/>
    </row>
    <row r="213" spans="8:47" x14ac:dyDescent="0.2">
      <c r="H213"/>
      <c r="K213"/>
      <c r="L213"/>
      <c r="AD213"/>
      <c r="AH213"/>
      <c r="AU213"/>
    </row>
    <row r="214" spans="8:47" x14ac:dyDescent="0.2">
      <c r="H214"/>
      <c r="K214"/>
      <c r="L214"/>
      <c r="AD214"/>
      <c r="AH214"/>
      <c r="AU214"/>
    </row>
    <row r="215" spans="8:47" x14ac:dyDescent="0.2">
      <c r="H215"/>
      <c r="K215"/>
      <c r="L215"/>
      <c r="AD215"/>
      <c r="AH215"/>
      <c r="AU215"/>
    </row>
    <row r="216" spans="8:47" x14ac:dyDescent="0.2">
      <c r="H216"/>
      <c r="K216"/>
      <c r="L216"/>
      <c r="AD216"/>
      <c r="AH216"/>
      <c r="AU216"/>
    </row>
    <row r="217" spans="8:47" x14ac:dyDescent="0.2">
      <c r="H217"/>
      <c r="K217"/>
      <c r="L217"/>
      <c r="AD217"/>
      <c r="AH217"/>
      <c r="AU217"/>
    </row>
    <row r="218" spans="8:47" x14ac:dyDescent="0.2">
      <c r="H218"/>
      <c r="K218"/>
      <c r="L218"/>
      <c r="AD218"/>
      <c r="AH218"/>
      <c r="AU218"/>
    </row>
    <row r="219" spans="8:47" x14ac:dyDescent="0.2">
      <c r="H219"/>
      <c r="K219"/>
      <c r="L219"/>
      <c r="AD219"/>
      <c r="AH219"/>
    </row>
    <row r="220" spans="8:47" x14ac:dyDescent="0.2">
      <c r="H220"/>
      <c r="K220"/>
      <c r="L220"/>
      <c r="AD220"/>
      <c r="AH220"/>
    </row>
    <row r="221" spans="8:47" x14ac:dyDescent="0.2">
      <c r="H221"/>
      <c r="K221"/>
      <c r="L221"/>
      <c r="AD221"/>
      <c r="AH221"/>
    </row>
    <row r="222" spans="8:47" x14ac:dyDescent="0.2">
      <c r="H222"/>
      <c r="K222"/>
      <c r="L222"/>
      <c r="AD222"/>
      <c r="AH222"/>
    </row>
    <row r="223" spans="8:47" x14ac:dyDescent="0.2">
      <c r="H223"/>
      <c r="K223"/>
      <c r="L223"/>
      <c r="AD223"/>
      <c r="AH223"/>
    </row>
    <row r="224" spans="8:47" x14ac:dyDescent="0.2">
      <c r="H224"/>
      <c r="K224"/>
      <c r="L224"/>
      <c r="AD224"/>
      <c r="AH224"/>
    </row>
    <row r="225" spans="30:34" x14ac:dyDescent="0.2">
      <c r="AD225"/>
      <c r="AH225"/>
    </row>
    <row r="226" spans="30:34" x14ac:dyDescent="0.2">
      <c r="AD226"/>
      <c r="AH226"/>
    </row>
    <row r="227" spans="30:34" x14ac:dyDescent="0.2">
      <c r="AD227"/>
      <c r="AH227"/>
    </row>
    <row r="228" spans="30:34" x14ac:dyDescent="0.2">
      <c r="AD228"/>
      <c r="AH228"/>
    </row>
    <row r="229" spans="30:34" x14ac:dyDescent="0.2">
      <c r="AD229"/>
      <c r="AH229"/>
    </row>
    <row r="230" spans="30:34" x14ac:dyDescent="0.2">
      <c r="AD230"/>
      <c r="AH230"/>
    </row>
    <row r="231" spans="30:34" x14ac:dyDescent="0.2">
      <c r="AD231"/>
      <c r="AH231"/>
    </row>
    <row r="232" spans="30:34" x14ac:dyDescent="0.2">
      <c r="AD232"/>
      <c r="AH232"/>
    </row>
    <row r="233" spans="30:34" x14ac:dyDescent="0.2">
      <c r="AD233"/>
      <c r="AH233"/>
    </row>
    <row r="234" spans="30:34" x14ac:dyDescent="0.2">
      <c r="AD234"/>
      <c r="AH234"/>
    </row>
    <row r="235" spans="30:34" x14ac:dyDescent="0.2">
      <c r="AD235"/>
      <c r="AH235"/>
    </row>
    <row r="236" spans="30:34" x14ac:dyDescent="0.2">
      <c r="AD236"/>
      <c r="AH236"/>
    </row>
    <row r="237" spans="30:34" x14ac:dyDescent="0.2">
      <c r="AD237"/>
      <c r="AH237"/>
    </row>
    <row r="238" spans="30:34" x14ac:dyDescent="0.2">
      <c r="AD238"/>
      <c r="AH238"/>
    </row>
    <row r="239" spans="30:34" x14ac:dyDescent="0.2">
      <c r="AD239"/>
      <c r="AH239"/>
    </row>
    <row r="240" spans="30:34" x14ac:dyDescent="0.2">
      <c r="AD240"/>
      <c r="AH240"/>
    </row>
    <row r="241" spans="30:34" x14ac:dyDescent="0.2">
      <c r="AD241"/>
      <c r="AH241"/>
    </row>
    <row r="242" spans="30:34" x14ac:dyDescent="0.2">
      <c r="AD242"/>
      <c r="AH242"/>
    </row>
    <row r="243" spans="30:34" x14ac:dyDescent="0.2">
      <c r="AD243"/>
      <c r="AH243"/>
    </row>
    <row r="244" spans="30:34" x14ac:dyDescent="0.2">
      <c r="AD244"/>
      <c r="AH244"/>
    </row>
    <row r="245" spans="30:34" x14ac:dyDescent="0.2">
      <c r="AD245"/>
      <c r="AH245"/>
    </row>
    <row r="246" spans="30:34" x14ac:dyDescent="0.2">
      <c r="AD246"/>
      <c r="AH246"/>
    </row>
    <row r="247" spans="30:34" x14ac:dyDescent="0.2">
      <c r="AD247"/>
      <c r="AH247"/>
    </row>
    <row r="248" spans="30:34" x14ac:dyDescent="0.2">
      <c r="AD248"/>
      <c r="AH248"/>
    </row>
    <row r="249" spans="30:34" x14ac:dyDescent="0.2">
      <c r="AD249"/>
    </row>
    <row r="250" spans="30:34" x14ac:dyDescent="0.2">
      <c r="AD250"/>
    </row>
    <row r="251" spans="30:34" x14ac:dyDescent="0.2">
      <c r="AD251"/>
    </row>
    <row r="252" spans="30:34" x14ac:dyDescent="0.2">
      <c r="AD252"/>
    </row>
    <row r="253" spans="30:34" x14ac:dyDescent="0.2">
      <c r="AD253"/>
    </row>
    <row r="254" spans="30:34" x14ac:dyDescent="0.2">
      <c r="AD254"/>
    </row>
    <row r="255" spans="30:34" x14ac:dyDescent="0.2">
      <c r="AD255"/>
    </row>
    <row r="256" spans="30:34" x14ac:dyDescent="0.2">
      <c r="AD256"/>
    </row>
    <row r="257" spans="30:30" x14ac:dyDescent="0.2">
      <c r="AD257"/>
    </row>
    <row r="258" spans="30:30" x14ac:dyDescent="0.2">
      <c r="AD258"/>
    </row>
    <row r="259" spans="30:30" x14ac:dyDescent="0.2">
      <c r="AD259"/>
    </row>
    <row r="260" spans="30:30" x14ac:dyDescent="0.2">
      <c r="AD260"/>
    </row>
    <row r="261" spans="30:30" x14ac:dyDescent="0.2">
      <c r="AD261"/>
    </row>
    <row r="262" spans="30:30" x14ac:dyDescent="0.2">
      <c r="AD262"/>
    </row>
    <row r="263" spans="30:30" x14ac:dyDescent="0.2">
      <c r="AD263"/>
    </row>
    <row r="264" spans="30:30" x14ac:dyDescent="0.2">
      <c r="AD264"/>
    </row>
    <row r="265" spans="30:30" x14ac:dyDescent="0.2">
      <c r="AD265"/>
    </row>
    <row r="266" spans="30:30" x14ac:dyDescent="0.2">
      <c r="AD266"/>
    </row>
    <row r="267" spans="30:30" x14ac:dyDescent="0.2">
      <c r="AD267"/>
    </row>
    <row r="268" spans="30:30" x14ac:dyDescent="0.2">
      <c r="AD268"/>
    </row>
    <row r="269" spans="30:30" x14ac:dyDescent="0.2">
      <c r="AD269"/>
    </row>
    <row r="270" spans="30:30" x14ac:dyDescent="0.2">
      <c r="AD270"/>
    </row>
    <row r="271" spans="30:30" x14ac:dyDescent="0.2">
      <c r="AD271"/>
    </row>
    <row r="272" spans="30:30" x14ac:dyDescent="0.2">
      <c r="AD272"/>
    </row>
    <row r="273" spans="30:30" x14ac:dyDescent="0.2">
      <c r="AD273"/>
    </row>
    <row r="274" spans="30:30" x14ac:dyDescent="0.2">
      <c r="AD274"/>
    </row>
    <row r="275" spans="30:30" x14ac:dyDescent="0.2">
      <c r="AD275"/>
    </row>
    <row r="276" spans="30:30" x14ac:dyDescent="0.2">
      <c r="AD276"/>
    </row>
    <row r="277" spans="30:30" x14ac:dyDescent="0.2">
      <c r="AD277"/>
    </row>
    <row r="278" spans="30:30" x14ac:dyDescent="0.2">
      <c r="AD278"/>
    </row>
    <row r="279" spans="30:30" x14ac:dyDescent="0.2">
      <c r="AD279"/>
    </row>
    <row r="280" spans="30:30" x14ac:dyDescent="0.2">
      <c r="AD280"/>
    </row>
    <row r="281" spans="30:30" x14ac:dyDescent="0.2">
      <c r="AD281"/>
    </row>
    <row r="282" spans="30:30" x14ac:dyDescent="0.2">
      <c r="AD282"/>
    </row>
    <row r="283" spans="30:30" x14ac:dyDescent="0.2">
      <c r="AD283"/>
    </row>
    <row r="284" spans="30:30" x14ac:dyDescent="0.2">
      <c r="AD284"/>
    </row>
    <row r="285" spans="30:30" x14ac:dyDescent="0.2">
      <c r="AD285"/>
    </row>
    <row r="286" spans="30:30" x14ac:dyDescent="0.2">
      <c r="AD286"/>
    </row>
    <row r="287" spans="30:30" x14ac:dyDescent="0.2">
      <c r="AD287"/>
    </row>
    <row r="288" spans="30:30" x14ac:dyDescent="0.2">
      <c r="AD288"/>
    </row>
    <row r="289" spans="30:30" x14ac:dyDescent="0.2">
      <c r="AD289"/>
    </row>
    <row r="290" spans="30:30" x14ac:dyDescent="0.2">
      <c r="AD290"/>
    </row>
    <row r="291" spans="30:30" x14ac:dyDescent="0.2">
      <c r="AD291"/>
    </row>
    <row r="292" spans="30:30" x14ac:dyDescent="0.2">
      <c r="AD292"/>
    </row>
    <row r="293" spans="30:30" x14ac:dyDescent="0.2">
      <c r="AD293"/>
    </row>
    <row r="294" spans="30:30" x14ac:dyDescent="0.2">
      <c r="AD294"/>
    </row>
    <row r="295" spans="30:30" x14ac:dyDescent="0.2">
      <c r="AD295"/>
    </row>
    <row r="296" spans="30:30" x14ac:dyDescent="0.2">
      <c r="AD296"/>
    </row>
    <row r="297" spans="30:30" x14ac:dyDescent="0.2">
      <c r="AD297"/>
    </row>
    <row r="298" spans="30:30" x14ac:dyDescent="0.2">
      <c r="AD298"/>
    </row>
    <row r="299" spans="30:30" x14ac:dyDescent="0.2">
      <c r="AD299"/>
    </row>
    <row r="300" spans="30:30" x14ac:dyDescent="0.2">
      <c r="AD300"/>
    </row>
    <row r="301" spans="30:30" x14ac:dyDescent="0.2">
      <c r="AD301"/>
    </row>
    <row r="302" spans="30:30" x14ac:dyDescent="0.2">
      <c r="AD302"/>
    </row>
    <row r="303" spans="30:30" x14ac:dyDescent="0.2">
      <c r="AD303"/>
    </row>
    <row r="304" spans="30:30" x14ac:dyDescent="0.2">
      <c r="AD304"/>
    </row>
    <row r="305" spans="30:30" x14ac:dyDescent="0.2">
      <c r="AD305"/>
    </row>
    <row r="306" spans="30:30" x14ac:dyDescent="0.2">
      <c r="AD306"/>
    </row>
    <row r="307" spans="30:30" x14ac:dyDescent="0.2">
      <c r="AD307"/>
    </row>
    <row r="308" spans="30:30" x14ac:dyDescent="0.2">
      <c r="AD308"/>
    </row>
    <row r="309" spans="30:30" x14ac:dyDescent="0.2">
      <c r="AD309"/>
    </row>
    <row r="310" spans="30:30" x14ac:dyDescent="0.2">
      <c r="AD310"/>
    </row>
    <row r="311" spans="30:30" x14ac:dyDescent="0.2">
      <c r="AD311"/>
    </row>
    <row r="312" spans="30:30" x14ac:dyDescent="0.2">
      <c r="AD312"/>
    </row>
    <row r="313" spans="30:30" x14ac:dyDescent="0.2">
      <c r="AD313"/>
    </row>
    <row r="314" spans="30:30" x14ac:dyDescent="0.2">
      <c r="AD314"/>
    </row>
    <row r="315" spans="30:30" x14ac:dyDescent="0.2">
      <c r="AD315"/>
    </row>
    <row r="316" spans="30:30" x14ac:dyDescent="0.2">
      <c r="AD316"/>
    </row>
    <row r="317" spans="30:30" x14ac:dyDescent="0.2">
      <c r="AD317"/>
    </row>
    <row r="318" spans="30:30" x14ac:dyDescent="0.2">
      <c r="AD318"/>
    </row>
    <row r="319" spans="30:30" x14ac:dyDescent="0.2">
      <c r="AD319"/>
    </row>
    <row r="320" spans="30:30" x14ac:dyDescent="0.2">
      <c r="AD320"/>
    </row>
    <row r="321" spans="30:30" x14ac:dyDescent="0.2">
      <c r="AD321"/>
    </row>
    <row r="322" spans="30:30" x14ac:dyDescent="0.2">
      <c r="AD322"/>
    </row>
    <row r="323" spans="30:30" x14ac:dyDescent="0.2">
      <c r="AD323"/>
    </row>
    <row r="324" spans="30:30" x14ac:dyDescent="0.2">
      <c r="AD324"/>
    </row>
    <row r="325" spans="30:30" x14ac:dyDescent="0.2">
      <c r="AD325"/>
    </row>
    <row r="326" spans="30:30" x14ac:dyDescent="0.2">
      <c r="AD326"/>
    </row>
    <row r="327" spans="30:30" x14ac:dyDescent="0.2">
      <c r="AD327"/>
    </row>
    <row r="328" spans="30:30" x14ac:dyDescent="0.2">
      <c r="AD328"/>
    </row>
    <row r="329" spans="30:30" x14ac:dyDescent="0.2">
      <c r="AD329"/>
    </row>
    <row r="330" spans="30:30" x14ac:dyDescent="0.2">
      <c r="AD330"/>
    </row>
    <row r="331" spans="30:30" x14ac:dyDescent="0.2">
      <c r="AD331"/>
    </row>
    <row r="332" spans="30:30" x14ac:dyDescent="0.2">
      <c r="AD332"/>
    </row>
    <row r="333" spans="30:30" x14ac:dyDescent="0.2">
      <c r="AD333"/>
    </row>
    <row r="334" spans="30:30" x14ac:dyDescent="0.2">
      <c r="AD334"/>
    </row>
    <row r="335" spans="30:30" x14ac:dyDescent="0.2">
      <c r="AD335"/>
    </row>
    <row r="336" spans="30:30" x14ac:dyDescent="0.2">
      <c r="AD336"/>
    </row>
    <row r="337" spans="30:30" x14ac:dyDescent="0.2">
      <c r="AD337"/>
    </row>
    <row r="338" spans="30:30" x14ac:dyDescent="0.2">
      <c r="AD338"/>
    </row>
    <row r="339" spans="30:30" x14ac:dyDescent="0.2">
      <c r="AD339"/>
    </row>
    <row r="340" spans="30:30" x14ac:dyDescent="0.2">
      <c r="AD340"/>
    </row>
    <row r="341" spans="30:30" x14ac:dyDescent="0.2">
      <c r="AD341"/>
    </row>
    <row r="342" spans="30:30" x14ac:dyDescent="0.2">
      <c r="AD342"/>
    </row>
    <row r="343" spans="30:30" x14ac:dyDescent="0.2">
      <c r="AD343"/>
    </row>
    <row r="344" spans="30:30" x14ac:dyDescent="0.2">
      <c r="AD344"/>
    </row>
    <row r="345" spans="30:30" x14ac:dyDescent="0.2">
      <c r="AD345"/>
    </row>
  </sheetData>
  <autoFilter ref="CN1:DC162" xr:uid="{D6DB4BF3-38A3-4A5C-A8B2-2B0EB21E78FA}"/>
  <sortState xmlns:xlrd2="http://schemas.microsoft.com/office/spreadsheetml/2017/richdata2" ref="A4:M128">
    <sortCondition ref="D4:D128"/>
  </sortState>
  <mergeCells count="2">
    <mergeCell ref="AR1:AT1"/>
    <mergeCell ref="AA1:AC1"/>
  </mergeCells>
  <hyperlinks>
    <hyperlink ref="DC3" r:id="rId1" xr:uid="{1656E289-72A2-4603-A6E7-872DDE991E51}"/>
    <hyperlink ref="DC4" r:id="rId2" xr:uid="{B6286B3A-43B3-4277-9942-C68793BA5809}"/>
    <hyperlink ref="DC5" r:id="rId3" xr:uid="{1B7E05FE-0ADA-43C5-8B4F-11E8A846FCEC}"/>
    <hyperlink ref="DC6" r:id="rId4" xr:uid="{086783F6-2E11-4487-A945-D0F17A2DDC06}"/>
    <hyperlink ref="DC7" r:id="rId5" xr:uid="{A7595546-8F21-4888-83C1-9EF8D754F92C}"/>
    <hyperlink ref="DC8" r:id="rId6" xr:uid="{2C7A83F8-9079-409A-8DBB-95FB957E6A40}"/>
    <hyperlink ref="DC9" r:id="rId7" xr:uid="{5C748CD0-DD6E-4C9A-818A-9F1A331F3012}"/>
    <hyperlink ref="DC11" r:id="rId8" xr:uid="{97A0858B-D7EF-4AB8-94B4-AAC714A03140}"/>
    <hyperlink ref="DC14" r:id="rId9" xr:uid="{4E684990-6C68-4910-88B7-FFCA28D22D2C}"/>
    <hyperlink ref="DC15" r:id="rId10" xr:uid="{D613F916-2D2F-4A9A-9572-3C225B429419}"/>
    <hyperlink ref="DC12" r:id="rId11" xr:uid="{176677D1-D3F6-43A3-9FC2-74135B41F53B}"/>
    <hyperlink ref="DC13" r:id="rId12" xr:uid="{F2149479-7176-4993-B98D-E777B0ABECCE}"/>
    <hyperlink ref="DC16" r:id="rId13" xr:uid="{3259252D-6269-426C-AF64-03C398E16818}"/>
    <hyperlink ref="DC17" r:id="rId14" xr:uid="{44F6873D-33CE-422F-9541-5117114FC8D7}"/>
    <hyperlink ref="DC18" r:id="rId15" xr:uid="{3BC4B836-ECD5-4CAC-9419-F51F7A356631}"/>
    <hyperlink ref="DC19" r:id="rId16" xr:uid="{08E3491F-4F74-421F-A24F-B2F5DCD08C26}"/>
    <hyperlink ref="DC20" r:id="rId17" xr:uid="{A125C468-CD45-485C-B35C-6EF49B350DFA}"/>
    <hyperlink ref="DC22" r:id="rId18" xr:uid="{1BACB395-A18F-4471-982B-16246A1EB465}"/>
    <hyperlink ref="DC23" r:id="rId19" xr:uid="{BDA6E2ED-4786-4135-8A75-6828922DD0FF}"/>
    <hyperlink ref="DC24" r:id="rId20" xr:uid="{4573AA3D-957C-4085-8E54-EE8108D8E2F3}"/>
    <hyperlink ref="DC26" r:id="rId21" xr:uid="{C46953D2-908D-4E19-A47A-D76DDE096BA3}"/>
    <hyperlink ref="DC27" r:id="rId22" xr:uid="{B8211288-7FE3-4FC6-9491-7CA6113876E3}"/>
    <hyperlink ref="DC28" r:id="rId23" xr:uid="{6801575F-7844-4B45-B47C-5E776F72554E}"/>
    <hyperlink ref="DC29" r:id="rId24" xr:uid="{DE5B1231-5BBA-44E3-866B-570800ABFDEA}"/>
    <hyperlink ref="DC31" r:id="rId25" xr:uid="{C8CC4C45-C484-4F3B-AEC8-75A66A8E42E1}"/>
    <hyperlink ref="DC32" r:id="rId26" xr:uid="{2FDAA778-9182-40CB-9559-B0F8ADF64E2A}"/>
    <hyperlink ref="DC34" r:id="rId27" display="https://auth.chubb.com/auth.chubb.com/b2c_1a_prssignin/oauth2/v2.0/authorize?client_id=3fa0f8a6-b98a-4f19-9ef4-602489ec9541&amp;scope=https%3A%2F%2Fb2c.chubbdigital.com%2FPRSMobileAPI%2Fread%20openid%20profile&amp;redirect_uri=https%3A%2F%2Fprsclientview.chubb.com&amp;client-request-id=01389d45-1567-4755-b815-7529aa36e22c&amp;response_mode=fragment&amp;response_type=code&amp;x-client-SKU=msal.js.browser&amp;x-client-VER=2.11.0&amp;x-client-OS=&amp;x-client-CPU=&amp;client_info=1&amp;code_challenge=PYFXdsXk3iEM2bZncbq_97hKHYER2GxClcLciuihNi4&amp;code_challenge_method=S256&amp;nonce=2524eb0d-41c7-4bf3-afb7-e9160eef80cd&amp;state=eyJpZCI6ImUzOGMyNzM5LTk1N2EtNGEyMS1hYTY4LTA2ODM2ZjE0ZTZmNSIsIm1ldGEiOnsiaW50ZXJhY3Rpb25UeXBlIjoicmVkaXJlY3QifX0%3D&amp;cloud=true" xr:uid="{FAF73F9E-6B5F-4CDF-8879-72AEC62A8011}"/>
    <hyperlink ref="DC35" r:id="rId28" xr:uid="{CF7C1503-18A7-4591-BE7E-1469637F3600}"/>
    <hyperlink ref="DC36" r:id="rId29" xr:uid="{B785A5BB-B075-4DAB-BF09-C2E0F7097051}"/>
    <hyperlink ref="DC37" r:id="rId30" xr:uid="{E1452C22-5481-4A6F-B212-EF050D52E4BA}"/>
    <hyperlink ref="DC38" r:id="rId31" xr:uid="{8BB38B5A-B1B9-4904-8B42-996F58CE087C}"/>
    <hyperlink ref="DC39" r:id="rId32" xr:uid="{D39D131C-C668-43F2-A8CC-36C2F85A7A3C}"/>
    <hyperlink ref="DC40" r:id="rId33" xr:uid="{8FB9B882-EC54-4018-B054-3D0D0ADD5CFA}"/>
    <hyperlink ref="DC41" r:id="rId34" xr:uid="{447A183B-E197-4E77-B339-DEDC9E7D1EFC}"/>
    <hyperlink ref="DC42" r:id="rId35" xr:uid="{FB1AA95E-DE0E-47D3-88B5-0B0A5CE37DBB}"/>
    <hyperlink ref="DC43" r:id="rId36" xr:uid="{52AF80DA-1202-41C8-A6C0-DA7B16829813}"/>
    <hyperlink ref="DC44" r:id="rId37" xr:uid="{9F3DC7C8-D1DC-47F7-81CA-63E7285DFE9B}"/>
    <hyperlink ref="DC45" r:id="rId38" xr:uid="{94213B6F-7C04-4675-B188-BE8F9A72B447}"/>
    <hyperlink ref="DC46" r:id="rId39" xr:uid="{9A264DF5-E829-4E58-884B-0E49AA1C8C69}"/>
    <hyperlink ref="DC47" r:id="rId40" xr:uid="{FA2BA00D-92B1-47DF-9169-14D50295EC35}"/>
    <hyperlink ref="DC49" r:id="rId41" xr:uid="{4BAD4F2F-AF34-474A-BBA9-BB4DF3FF4EEE}"/>
    <hyperlink ref="DC50" r:id="rId42" xr:uid="{70C6BC0B-BF03-4CEC-BC1A-CDEE07B0AD1E}"/>
    <hyperlink ref="DC51" r:id="rId43" xr:uid="{CCB8D2F6-54EF-4276-83A3-592C5B8BBD9E}"/>
    <hyperlink ref="DC52" r:id="rId44" xr:uid="{EF3BD413-1155-4A00-8A32-72FAA97563A1}"/>
    <hyperlink ref="DC53" r:id="rId45" xr:uid="{CF6C0B12-65B2-4BBE-92B4-9895BCD7263A}"/>
    <hyperlink ref="DC54" r:id="rId46" xr:uid="{C04EB3CF-2468-44C0-B7DB-B0B7840A2D8F}"/>
    <hyperlink ref="DC55" r:id="rId47" xr:uid="{A4F95269-E7AD-4F0B-81AB-B1DA95EAD2F4}"/>
    <hyperlink ref="DC56" r:id="rId48" xr:uid="{09154909-104E-4FBC-817A-3A4ECAD3FE8D}"/>
    <hyperlink ref="DC57" r:id="rId49" xr:uid="{7E590F26-1E95-41B5-9A65-51896E7F5063}"/>
    <hyperlink ref="DC58" r:id="rId50" xr:uid="{186A314B-C508-4F97-AAD2-4A2BC038D254}"/>
    <hyperlink ref="DC59" r:id="rId51" xr:uid="{A6E4D5F9-D928-4A65-B610-758BC1BBFBE5}"/>
    <hyperlink ref="DC60" r:id="rId52" xr:uid="{FF4C1611-2FF2-4297-B291-1424967888C1}"/>
    <hyperlink ref="DC61" r:id="rId53" location="insurtech" xr:uid="{64357E41-C2B7-4132-AB1E-011A9C4D7FC5}"/>
    <hyperlink ref="DC62" r:id="rId54" xr:uid="{B866C6E9-1DB2-4D74-8CD1-03E306EB9AA1}"/>
    <hyperlink ref="DC63" r:id="rId55" xr:uid="{63391F75-2665-4F3E-B325-AFE5D723F204}"/>
    <hyperlink ref="DC64" r:id="rId56" xr:uid="{D188DABB-66BD-4BE1-BF4D-9D8FE125F03A}"/>
    <hyperlink ref="DC65" r:id="rId57" xr:uid="{6C306478-46C9-4144-A055-94D3E45A1564}"/>
    <hyperlink ref="DC66" r:id="rId58" xr:uid="{F155234C-D60E-4D9E-A93B-2C6BE6F0B3D4}"/>
    <hyperlink ref="DC67" r:id="rId59" xr:uid="{21EF1A3B-9333-47A4-AC43-395D17552F91}"/>
    <hyperlink ref="DC68" r:id="rId60" xr:uid="{36EFB404-AF08-43E1-84DB-8F9EDCEAE9F8}"/>
    <hyperlink ref="DC69" r:id="rId61" xr:uid="{E900BD2B-D98E-48AF-9494-7593C39048C6}"/>
    <hyperlink ref="DC70" r:id="rId62" xr:uid="{90B9990A-B359-4189-BA01-22A8AD5F5077}"/>
    <hyperlink ref="DC71" r:id="rId63" xr:uid="{C3E1EA6B-C515-49DB-BECA-29BD64EEAAD0}"/>
    <hyperlink ref="DC72" r:id="rId64" xr:uid="{878D347D-385C-429F-946D-AEE2535829C6}"/>
    <hyperlink ref="DC73" r:id="rId65" xr:uid="{C54740AA-DFE8-4879-87E8-C4054926BAC2}"/>
    <hyperlink ref="DC74" r:id="rId66" xr:uid="{C84DFA58-5C54-415C-AB29-11358135C61A}"/>
    <hyperlink ref="DC75" r:id="rId67" xr:uid="{615C1B4F-77C5-440C-B4F1-72B794D57A06}"/>
    <hyperlink ref="DC76" r:id="rId68" xr:uid="{8CE6800C-DB0D-468F-B128-366B855EDF69}"/>
    <hyperlink ref="DC77" r:id="rId69" xr:uid="{C3AB5A18-7B5B-4986-9974-54FE386D7E1E}"/>
    <hyperlink ref="DC78" r:id="rId70" xr:uid="{3462AEB3-77FD-4FCA-9C06-2907E2D27BE8}"/>
    <hyperlink ref="DC79" r:id="rId71" xr:uid="{67C2FA05-DF67-43C8-A055-D686A7C42F19}"/>
    <hyperlink ref="DC80" r:id="rId72" xr:uid="{E6364DC1-9305-40E3-A276-F3083B89C005}"/>
    <hyperlink ref="DC81" r:id="rId73" xr:uid="{E59ECF0D-148F-4B58-966A-77E4B0D9C69F}"/>
    <hyperlink ref="DC82" r:id="rId74" xr:uid="{C7DFB230-3D22-4372-BE5D-733D5AB8EF35}"/>
    <hyperlink ref="DC83" r:id="rId75" xr:uid="{11D35D92-BCBD-4293-AD11-FE57B9FD7839}"/>
    <hyperlink ref="DC84" r:id="rId76" xr:uid="{6B504C2B-F8F6-4995-A453-31B47B603CD6}"/>
    <hyperlink ref="DC85" r:id="rId77" xr:uid="{CF67D1F1-C709-401E-BFAA-A3E58EB56B5F}"/>
    <hyperlink ref="DC86" r:id="rId78" xr:uid="{971D59BD-840B-4D46-A530-745CC0305AA9}"/>
    <hyperlink ref="DC87" r:id="rId79" xr:uid="{D3E4AD51-A64A-4965-BE30-8473D2FFD2F9}"/>
    <hyperlink ref="DC88" r:id="rId80" xr:uid="{EEAC0939-B22E-46B3-A1F3-617D513CE9E2}"/>
    <hyperlink ref="DC90" r:id="rId81" xr:uid="{D24AD23C-7A64-4F5D-8DD5-B8DA25015530}"/>
    <hyperlink ref="DC91" r:id="rId82" xr:uid="{35C52E20-F518-4357-83B9-262DA854F49A}"/>
    <hyperlink ref="DC92" r:id="rId83" xr:uid="{2C170833-7B50-4753-9A90-B7684CDF4715}"/>
    <hyperlink ref="DC94" r:id="rId84" xr:uid="{C3BF5796-0C45-4775-8648-E40903CF286F}"/>
    <hyperlink ref="DC95" r:id="rId85" xr:uid="{B24D22B7-D90A-4FDF-BE6A-7990C548A3E3}"/>
    <hyperlink ref="DC96" r:id="rId86" xr:uid="{F114D0EA-69C9-4038-BD6D-9603E53C7920}"/>
    <hyperlink ref="DC97" r:id="rId87" xr:uid="{1838DE37-BEC5-4306-B986-C3FEE7E67FA6}"/>
    <hyperlink ref="DC98" r:id="rId88" xr:uid="{5B178B3A-1FCB-4D39-96D4-39777BF408B6}"/>
    <hyperlink ref="DC99" r:id="rId89" xr:uid="{D17AB05F-A409-49BA-A35B-6E5BF81471FC}"/>
    <hyperlink ref="DC100" r:id="rId90" xr:uid="{5DE0759D-81C0-4145-BF0B-2562FBC4C757}"/>
    <hyperlink ref="DC101" r:id="rId91" xr:uid="{81A28F4D-EDF8-40F5-8891-05D96CAF7389}"/>
    <hyperlink ref="DC103" r:id="rId92" xr:uid="{BC625040-6DCF-4C5F-BB2E-BBDD3918C5A6}"/>
    <hyperlink ref="DC104" r:id="rId93" xr:uid="{E0FF8A1A-3932-4A1E-B831-0AB9EEA51467}"/>
    <hyperlink ref="DC105" r:id="rId94" xr:uid="{E3ED19B6-C8F6-43D2-B9FE-A62AEE075CEE}"/>
    <hyperlink ref="DC106" r:id="rId95" xr:uid="{C5546BE2-F911-40E2-B92E-81E6E083EEF4}"/>
    <hyperlink ref="DC107" r:id="rId96" xr:uid="{83F8A0DC-D960-4012-A220-CE0DCCD41791}"/>
    <hyperlink ref="DC108" r:id="rId97" xr:uid="{03541ACB-7475-4A98-962E-067BB1ECAD5A}"/>
    <hyperlink ref="DC109" r:id="rId98" xr:uid="{877F6A78-6523-43E9-BBF7-47C36E444662}"/>
    <hyperlink ref="DC111" r:id="rId99" xr:uid="{45801509-EE28-45C3-9C4E-666AB08FF563}"/>
    <hyperlink ref="DC112" r:id="rId100" xr:uid="{EED349DC-A21D-462F-BC88-8E9EA9F52E73}"/>
    <hyperlink ref="DC113" r:id="rId101" xr:uid="{A1F76DA1-8252-4ABE-A809-AA3567B94415}"/>
    <hyperlink ref="DC114" r:id="rId102" xr:uid="{5B75A548-4F3A-49D8-BACF-45921935F577}"/>
    <hyperlink ref="DC115" r:id="rId103" xr:uid="{775C52F7-15B9-4869-999D-B09B6D09B24B}"/>
    <hyperlink ref="DC117" r:id="rId104" xr:uid="{300ABDA9-3328-40D4-956E-C5DAAED6242B}"/>
    <hyperlink ref="DC118" r:id="rId105" xr:uid="{13635CA7-F769-4806-90EC-BE56364658FA}"/>
    <hyperlink ref="DC119" r:id="rId106" xr:uid="{A535D387-E4BD-4EEA-A3BB-661C2F6CAA95}"/>
    <hyperlink ref="DC120" r:id="rId107" xr:uid="{93007DB8-0144-4CDA-81D7-BAA63BDC919B}"/>
    <hyperlink ref="DC121" r:id="rId108" xr:uid="{F3CA07ED-FAC6-422D-BB3E-C5478EDA701E}"/>
    <hyperlink ref="DC122" r:id="rId109" xr:uid="{01DEA492-C6B1-4612-8D86-95F87EA5CB3C}"/>
    <hyperlink ref="DC123" r:id="rId110" xr:uid="{7ADCC323-92B2-4CEF-BB40-E1BCFD9208E6}"/>
    <hyperlink ref="DC124" r:id="rId111" xr:uid="{138E1434-9F20-44B8-8196-4011E43F3897}"/>
    <hyperlink ref="DC125" r:id="rId112" xr:uid="{B1BEF0FF-C8C0-4D9F-BBD4-C4999BB891C1}"/>
    <hyperlink ref="DC126" r:id="rId113" xr:uid="{0C33D499-6A7B-4661-AF58-D7445EB03C41}"/>
    <hyperlink ref="DC127" r:id="rId114" xr:uid="{E474ABD6-DBBE-4CCF-95A5-2C9026535CB0}"/>
    <hyperlink ref="DC128" r:id="rId115" xr:uid="{05C7470A-2DE9-412A-A985-EAC45CE22832}"/>
    <hyperlink ref="DC129" r:id="rId116" xr:uid="{D10EDBD2-8C5A-4821-B207-608C61D19F82}"/>
    <hyperlink ref="DC130" r:id="rId117" xr:uid="{75D61997-2268-4AD5-B267-FDBEB7FBEE38}"/>
    <hyperlink ref="DC131" r:id="rId118" xr:uid="{0ABE06D7-7925-43BA-8C4C-7ECAAC6FF977}"/>
    <hyperlink ref="DC132" r:id="rId119" xr:uid="{2208D158-D69B-4798-B626-70494206CC83}"/>
    <hyperlink ref="DC133" r:id="rId120" xr:uid="{0FA6DEB8-81AC-4716-8D86-89E73243E10E}"/>
    <hyperlink ref="DC134" r:id="rId121" xr:uid="{FF3B3AD2-85DE-40F1-800E-C3176291E441}"/>
    <hyperlink ref="DC135" r:id="rId122" xr:uid="{5D8469C7-5D48-4CFF-869A-E7C3F75DFF59}"/>
    <hyperlink ref="DC136" r:id="rId123" xr:uid="{FF4AF365-B7D8-4602-8CC9-E20CA46E7B0B}"/>
    <hyperlink ref="DC137" r:id="rId124" xr:uid="{A90A9B7B-764F-4F7D-B28E-E7C4FE836A55}"/>
    <hyperlink ref="DC138" r:id="rId125" location="/Home" xr:uid="{7EE1C416-5D21-4FF8-9BAA-E411E7B752AC}"/>
    <hyperlink ref="DC139" r:id="rId126" xr:uid="{C91916BB-1493-40F9-8903-7ADDB1DFD601}"/>
    <hyperlink ref="DC140" r:id="rId127" xr:uid="{15F42EC0-A671-43F6-9031-FC1488E49CF1}"/>
    <hyperlink ref="DC141" r:id="rId128" xr:uid="{9F85B7F0-30D6-442B-8B6B-FF5ED576CB0D}"/>
    <hyperlink ref="DC143" r:id="rId129" xr:uid="{E946B232-2D32-486A-95B5-84CB2E0F9A99}"/>
    <hyperlink ref="DC142" r:id="rId130" xr:uid="{DC5AC03C-5748-459F-80C9-D3F36441B7ED}"/>
    <hyperlink ref="DC144" r:id="rId131" xr:uid="{D8D3143E-CA4A-44EC-B88C-C0AE9AB21906}"/>
    <hyperlink ref="DC145" r:id="rId132" xr:uid="{A1599512-925C-497F-B0F9-CE6BC2783910}"/>
    <hyperlink ref="DC146" r:id="rId133" xr:uid="{78DEC159-032A-404A-A291-B444775AA35B}"/>
    <hyperlink ref="DC147" r:id="rId134" xr:uid="{4488D69B-FE81-4556-AB52-BFECC60165D4}"/>
    <hyperlink ref="DC149" r:id="rId135" xr:uid="{CFC63796-8818-4A98-83D0-573B03A33C06}"/>
    <hyperlink ref="DC148" r:id="rId136" xr:uid="{DF936264-8FFB-4527-A359-C70C31F04229}"/>
    <hyperlink ref="DC150" r:id="rId137" xr:uid="{3D52CC13-86B9-47F3-A046-4404ED5F77EB}"/>
    <hyperlink ref="DC151" r:id="rId138" xr:uid="{77FF0134-0BC2-4BA7-B333-49396B87F4FB}"/>
    <hyperlink ref="DC152" r:id="rId139" xr:uid="{7A7C53EC-F969-4084-A880-7D7E2654CED0}"/>
    <hyperlink ref="DC153" r:id="rId140" xr:uid="{63778BCF-15C5-4AE5-AA8A-4B7C42B45665}"/>
    <hyperlink ref="DC154" r:id="rId141" xr:uid="{B9AEADD4-1F8B-41B0-B676-73633AFE8B41}"/>
    <hyperlink ref="DC155" r:id="rId142" xr:uid="{BA4973CA-C4A3-45E6-B778-6556EDB3CE50}"/>
    <hyperlink ref="DC156" r:id="rId143" xr:uid="{D1C606B1-2B33-4642-84D1-D8BE24F4545F}"/>
    <hyperlink ref="DC157" r:id="rId144" xr:uid="{4C3BB2C9-8D13-481F-8C38-60C9CF44CBB4}"/>
    <hyperlink ref="DC158" r:id="rId145" xr:uid="{17CFB54E-B699-48C6-B43A-B333454A9EE2}"/>
    <hyperlink ref="DC159" r:id="rId146" xr:uid="{0C1B0A48-1296-47E4-82BF-1165EA18D56E}"/>
    <hyperlink ref="DC160" r:id="rId147" xr:uid="{68961F05-CF9E-40F2-9832-7B66E84196DA}"/>
    <hyperlink ref="DC161" r:id="rId148" xr:uid="{973BD97B-3221-480C-9963-451902F8C196}"/>
    <hyperlink ref="DC162" r:id="rId149" xr:uid="{2B88E806-8573-4272-8DB0-CE0C51A3F70F}"/>
    <hyperlink ref="DC89" r:id="rId150" xr:uid="{E8EE42F1-5F5D-4919-B6D3-0CC095D2CA08}"/>
    <hyperlink ref="DC93" r:id="rId151" xr:uid="{77F15DC1-E7E4-49C6-8C22-1713BF216BC5}"/>
    <hyperlink ref="DC33" r:id="rId152" xr:uid="{7E2CF5DA-258F-43BC-9BDC-CEB6884D137C}"/>
    <hyperlink ref="DC30" r:id="rId153" xr:uid="{2D86F5AF-4D0D-4FC4-AD06-CEFDEFFB45B3}"/>
    <hyperlink ref="DC10" r:id="rId154" xr:uid="{5A24233D-AEAE-4452-B6F4-946C2531E96B}"/>
    <hyperlink ref="DC21" r:id="rId155" xr:uid="{02449D6D-7B29-49D7-A0E2-551C379A7138}"/>
    <hyperlink ref="DC25" r:id="rId156" xr:uid="{35B43987-71E2-470C-806E-74BC9CC21599}"/>
    <hyperlink ref="DC48" r:id="rId157" xr:uid="{64565D61-6228-4FCF-A671-DCD36A86E22C}"/>
    <hyperlink ref="DC116" r:id="rId158" xr:uid="{FE2E4715-99B9-4B6C-A9E0-7BB55E5119C6}"/>
    <hyperlink ref="DC110" r:id="rId159" xr:uid="{BFC3F36A-1023-476B-9E87-936AAA3E6891}"/>
    <hyperlink ref="DB3" r:id="rId160" xr:uid="{38516DA0-4BA3-4C1D-89DD-C8C7A12BB9F0}"/>
    <hyperlink ref="DB4" r:id="rId161" xr:uid="{F6A979FD-D8DD-49C6-B8F9-75F46D369D13}"/>
    <hyperlink ref="DB5" r:id="rId162" xr:uid="{F7F75155-6E0A-4AEE-A2E2-15A065CE02C7}"/>
    <hyperlink ref="DB6" r:id="rId163" xr:uid="{C9FD82A8-699A-474C-8A2D-0E20D9076856}"/>
    <hyperlink ref="DB7" r:id="rId164" xr:uid="{706F7B5A-E094-4DD4-910C-FE7DDB26CA6D}"/>
    <hyperlink ref="DB8" r:id="rId165" xr:uid="{D74767B0-C253-431F-B124-926B48CAE1CC}"/>
    <hyperlink ref="DB9" r:id="rId166" xr:uid="{CBD70765-918C-45FD-8EC2-F4E0DBEAC50B}"/>
    <hyperlink ref="DB10" r:id="rId167" xr:uid="{E86C6567-7507-4760-A109-73C61CD77C66}"/>
    <hyperlink ref="DB11" r:id="rId168" xr:uid="{8606366C-7CAE-4E79-AC9D-CA373E98EBBC}"/>
    <hyperlink ref="DB12" r:id="rId169" xr:uid="{FCB6A1BF-DF73-4DB5-BB88-A99710DC731E}"/>
    <hyperlink ref="DB13" r:id="rId170" xr:uid="{8159A8D0-D9C6-477F-A190-ACD36BEC57CF}"/>
    <hyperlink ref="DB14" r:id="rId171" xr:uid="{D1EA1336-87BC-46B9-A513-8B1D269891D0}"/>
    <hyperlink ref="DB15" r:id="rId172" xr:uid="{BDD272DF-5E7B-4B5E-B1C9-7AC1760498FE}"/>
    <hyperlink ref="DB16" r:id="rId173" xr:uid="{052FB20E-D51F-4E75-BB98-8AC85FB88F8D}"/>
    <hyperlink ref="DB17" r:id="rId174" xr:uid="{FADC3380-3598-4764-B974-B0DE0CA85A3B}"/>
    <hyperlink ref="DB18" r:id="rId175" xr:uid="{CAEF4D5B-6197-41F9-AD1C-2C91F13BEA1F}"/>
    <hyperlink ref="DB19" r:id="rId176" xr:uid="{479D4D22-9D16-45B4-805F-11E44507C54C}"/>
    <hyperlink ref="DB20" r:id="rId177" xr:uid="{29CC50FC-D41E-468C-BB76-5740B063063F}"/>
    <hyperlink ref="DB21" r:id="rId178" xr:uid="{B9F8B84C-DEDE-45BD-A7C0-731B8EA5DECA}"/>
    <hyperlink ref="DB22" r:id="rId179" xr:uid="{598BA007-3715-42D5-BEAE-A3BFF1B9FBBB}"/>
    <hyperlink ref="DB23" r:id="rId180" xr:uid="{F4285F89-21FE-4019-A2A4-4DD370D27F4A}"/>
    <hyperlink ref="DB24" r:id="rId181" xr:uid="{F1968C7D-F533-4249-96B7-E212DCCC89E7}"/>
    <hyperlink ref="DB25" r:id="rId182" xr:uid="{F5B40A91-8840-4FBA-BB6D-C06AC8AEA73B}"/>
    <hyperlink ref="DB26" r:id="rId183" xr:uid="{9C74E975-2AA2-4331-AC95-880C509CDEC2}"/>
    <hyperlink ref="DB27" r:id="rId184" xr:uid="{3FCA10CB-6283-46F3-8D56-E52DE134AC3D}"/>
    <hyperlink ref="DB28" r:id="rId185" xr:uid="{ABFC25C2-6369-4200-98FB-71A4326A1711}"/>
    <hyperlink ref="DB29" r:id="rId186" xr:uid="{97413DAB-F8A1-40EF-A6E5-C63C443E0DCA}"/>
    <hyperlink ref="DB30" r:id="rId187" xr:uid="{5A061905-5433-430A-B5E0-0259E8265580}"/>
    <hyperlink ref="DB31" r:id="rId188" xr:uid="{49A20A93-1ACE-4271-B709-4CFC971A3847}"/>
    <hyperlink ref="DB32" r:id="rId189" xr:uid="{8189F04B-1CC9-4C62-B981-9E32997D528A}"/>
    <hyperlink ref="DB34" r:id="rId190" xr:uid="{3431938F-9E53-4278-8EC5-198F312B480E}"/>
    <hyperlink ref="DB35" r:id="rId191" xr:uid="{1B65F475-3A00-4983-9B31-886278CDFCC6}"/>
    <hyperlink ref="DB36" r:id="rId192" xr:uid="{845D66BD-C0E3-44E2-97DF-AAED50D50068}"/>
    <hyperlink ref="DB37" r:id="rId193" xr:uid="{065C2AA6-9587-465F-9177-41AE9EDD868C}"/>
    <hyperlink ref="DB38" r:id="rId194" xr:uid="{143F2E90-5BF1-43C1-BA1D-202A819112E9}"/>
    <hyperlink ref="DB39" r:id="rId195" xr:uid="{8A168C82-472B-4714-B7F8-CA265A812360}"/>
    <hyperlink ref="DB40" r:id="rId196" xr:uid="{D88F5F2C-9D7C-4919-BFE7-AE480AB9C394}"/>
    <hyperlink ref="DB41" r:id="rId197" xr:uid="{158C321E-6700-4FFE-A3D9-9A1B36BA66E5}"/>
    <hyperlink ref="DB42" r:id="rId198" xr:uid="{FDEBC29B-A0F6-4440-B8F8-C17060119684}"/>
    <hyperlink ref="DB162" r:id="rId199" xr:uid="{A79629E6-683C-4BAD-BF31-4030EC2A4A9D}"/>
    <hyperlink ref="DB161" r:id="rId200" xr:uid="{BF161FF4-BF13-48A8-BB87-AD6491FD69A0}"/>
    <hyperlink ref="DB43" r:id="rId201" xr:uid="{B6BDC81B-5856-49A6-BFD2-1D2C878FE6FE}"/>
    <hyperlink ref="DB44" r:id="rId202" xr:uid="{84B89C4B-B5AF-4AFF-8DEE-66674C49636B}"/>
    <hyperlink ref="DB45" r:id="rId203" xr:uid="{DC241BFB-2D62-47BF-93B7-532014F7A456}"/>
    <hyperlink ref="DB46" r:id="rId204" xr:uid="{061385E8-6F6B-4EE4-9734-31C854F2BC86}"/>
    <hyperlink ref="DB47" r:id="rId205" xr:uid="{B055FC03-3DE4-4FB4-BD77-1F12966A83C8}"/>
    <hyperlink ref="DB48" r:id="rId206" xr:uid="{78DAF2FD-60CC-4D09-851F-79DD034F823F}"/>
    <hyperlink ref="DB49" r:id="rId207" xr:uid="{67D1CE8B-3A67-490D-BE89-DF9CD0F8EB89}"/>
    <hyperlink ref="DB50" r:id="rId208" xr:uid="{4343332C-DE28-42D5-AE4B-6FCB2D716D0E}"/>
    <hyperlink ref="DB160" r:id="rId209" xr:uid="{90B9362A-B656-49AD-96ED-B7615C7A6D68}"/>
    <hyperlink ref="DB159" r:id="rId210" xr:uid="{0BFB98EB-BD44-4DF7-BC8A-F6C106803079}"/>
    <hyperlink ref="DB158" r:id="rId211" xr:uid="{090CA1B4-2046-418F-8B26-82CB46CE67ED}"/>
    <hyperlink ref="DB157" r:id="rId212" xr:uid="{6B1F86D5-C22A-40BE-853A-21DF1678CDB4}"/>
    <hyperlink ref="DB156" r:id="rId213" xr:uid="{70897CDF-F16F-4F54-998F-CB6DA4D24E46}"/>
    <hyperlink ref="DB155" r:id="rId214" xr:uid="{0DAC2D27-C75B-44A2-9FBB-94C7BB507539}"/>
    <hyperlink ref="DB154" r:id="rId215" xr:uid="{3D8B5014-83BB-4B16-8260-56BE7F58373E}"/>
    <hyperlink ref="DB153" r:id="rId216" xr:uid="{D939933D-2F3C-4F1F-BD2B-3773E3299686}"/>
    <hyperlink ref="DB152" r:id="rId217" xr:uid="{DA6F2414-2AC1-4A86-BA43-5AA636FE18A2}"/>
    <hyperlink ref="DB151" r:id="rId218" xr:uid="{32C0C02E-FCFA-4B8B-ADBE-5FD9C561AA4D}"/>
    <hyperlink ref="DB150" r:id="rId219" xr:uid="{58E10B71-B94D-4401-8F6A-27D2278DD3A4}"/>
    <hyperlink ref="DB149" r:id="rId220" xr:uid="{764FBB57-826C-4C83-8490-416181608933}"/>
    <hyperlink ref="DB148" r:id="rId221" xr:uid="{FA948588-A274-4DC9-8059-2C062D498409}"/>
    <hyperlink ref="DB147" r:id="rId222" xr:uid="{6A9E1832-70C2-474B-9272-019D1FCB97E9}"/>
    <hyperlink ref="DB146" r:id="rId223" xr:uid="{89DC7CFD-B30A-4E34-939F-8340EFF02D63}"/>
    <hyperlink ref="DB145" r:id="rId224" xr:uid="{47DCE149-36F7-4D8C-B057-E091208E5B10}"/>
    <hyperlink ref="DB144" r:id="rId225" xr:uid="{43070776-2595-4C2A-876C-820A8CC6757E}"/>
    <hyperlink ref="DB143" r:id="rId226" xr:uid="{772F2704-1894-414E-82E3-52BF963A5578}"/>
    <hyperlink ref="DB142" r:id="rId227" xr:uid="{F407E2FD-7F31-407F-B796-FEC0EC1B8126}"/>
    <hyperlink ref="DB141" r:id="rId228" xr:uid="{74589F20-047B-46D8-8834-1658AD04E16B}"/>
    <hyperlink ref="DB140" r:id="rId229" xr:uid="{60C482B6-AE93-4163-A5E3-0F4E012F40F3}"/>
    <hyperlink ref="DB139" r:id="rId230" xr:uid="{DBF5147B-BC64-4656-BACA-300522B0125C}"/>
    <hyperlink ref="DB138" r:id="rId231" xr:uid="{8A391BBF-2F6F-4CFD-BAE7-15BB382282B3}"/>
    <hyperlink ref="DB137" r:id="rId232" xr:uid="{62E125C1-1D7F-405D-9D99-8ADE72709DFD}"/>
    <hyperlink ref="DB51" r:id="rId233" xr:uid="{50BB2AA7-B30D-4A33-A187-D052AD9706E9}"/>
    <hyperlink ref="DB52" r:id="rId234" xr:uid="{65059802-05AA-4C18-9FAE-A624F24AE0BD}"/>
    <hyperlink ref="DB53" r:id="rId235" xr:uid="{A5BE5128-5E67-49A1-9B65-4AFA958C93EB}"/>
    <hyperlink ref="DB54" r:id="rId236" xr:uid="{1F5E4496-DA2D-41AA-BCF2-DB44DD033F83}"/>
    <hyperlink ref="DB55" r:id="rId237" xr:uid="{61C9C05E-0824-4789-879C-12DFF76A23EC}"/>
    <hyperlink ref="DB56" r:id="rId238" xr:uid="{A6EDDBC2-D2BF-4219-9A2D-5EEC87EE8A20}"/>
    <hyperlink ref="DB57" r:id="rId239" xr:uid="{2AF8388C-3C18-42A5-AFB3-9F472B2A6E68}"/>
    <hyperlink ref="DB58" r:id="rId240" xr:uid="{DC7C06AE-4FA5-49A5-BDB5-CFD4F0925B62}"/>
    <hyperlink ref="DB59" r:id="rId241" xr:uid="{DD30F9D0-F4F6-486D-A60E-2457071EF554}"/>
    <hyperlink ref="DB60" r:id="rId242" xr:uid="{60241C36-885D-445F-B2AF-CCF7C0F5F4DD}"/>
    <hyperlink ref="DB61" r:id="rId243" xr:uid="{5790F690-7C68-4E71-BDFD-D321D24BCBFE}"/>
    <hyperlink ref="DB62" r:id="rId244" xr:uid="{960DDE44-E3B5-4D46-BE24-5B466066236C}"/>
    <hyperlink ref="DB63" r:id="rId245" xr:uid="{EB0C2C80-66E3-4867-963D-A8E1F23B6055}"/>
    <hyperlink ref="DB64" r:id="rId246" xr:uid="{A9698117-7E0B-4336-A8AE-B742BCC56D8D}"/>
    <hyperlink ref="DB65" r:id="rId247" xr:uid="{05513C56-28B6-4851-B388-4891F0EC1811}"/>
    <hyperlink ref="DB136" r:id="rId248" xr:uid="{F4BD9BB3-CC6C-42DE-8CD6-A4F3662B93FC}"/>
    <hyperlink ref="DB135" r:id="rId249" xr:uid="{9E8C022F-5111-4C4D-A78F-67A0B9C6366B}"/>
    <hyperlink ref="DB134" r:id="rId250" xr:uid="{A8A26956-8899-4222-88D9-D64B3D65A7BE}"/>
    <hyperlink ref="DB133" r:id="rId251" xr:uid="{E91ED77A-86FB-44BD-A12C-366708B055C6}"/>
    <hyperlink ref="DB132" r:id="rId252" xr:uid="{DCD8AFD2-D3EB-4DA4-931E-6689DF3C40D5}"/>
    <hyperlink ref="DB131" r:id="rId253" xr:uid="{1FC2C937-3B6A-4D01-81D6-E24C4BA2CC02}"/>
    <hyperlink ref="DB130" r:id="rId254" xr:uid="{46850733-4E75-4348-97BB-626C9201AB0E}"/>
    <hyperlink ref="DB129" r:id="rId255" xr:uid="{F34986A2-7C50-4163-B8F3-C1DA0C4A430F}"/>
    <hyperlink ref="DB128" r:id="rId256" xr:uid="{0682A048-C64C-43EA-A5E1-0F47D016E6D2}"/>
    <hyperlink ref="DB127" r:id="rId257" xr:uid="{11E1A15F-3128-440C-AB0D-238DB4A31FE8}"/>
    <hyperlink ref="DB126" r:id="rId258" xr:uid="{8E5ADE7B-E4AF-4035-8B99-998310C4EAD8}"/>
    <hyperlink ref="DB66" r:id="rId259" xr:uid="{F04E1616-4DA0-4CFB-B85A-E93F1F83A9C7}"/>
    <hyperlink ref="DB67" r:id="rId260" xr:uid="{47D5AE50-7BAC-454C-AFEF-8C92E50C9FBB}"/>
    <hyperlink ref="DB68" r:id="rId261" xr:uid="{38082D62-1356-4905-BE61-367FC20C9D61}"/>
    <hyperlink ref="DB69" r:id="rId262" xr:uid="{98E19E1C-B021-45B7-8CB9-E741F8986FB8}"/>
    <hyperlink ref="DB70" r:id="rId263" xr:uid="{DED2185E-FEDD-4353-9D70-3328A69C68E9}"/>
    <hyperlink ref="DB71" r:id="rId264" xr:uid="{A316C00D-37FA-4DAA-92B0-FEFD42D65C88}"/>
    <hyperlink ref="DB72" r:id="rId265" xr:uid="{C8B2C179-7E76-4672-BC65-7A946AE56A5C}"/>
    <hyperlink ref="DB73" r:id="rId266" xr:uid="{8C9B8909-61D9-4659-9F64-95C47A283D21}"/>
    <hyperlink ref="DB74" r:id="rId267" xr:uid="{38C4B520-30EF-4374-92E7-D2D0B38284CB}"/>
    <hyperlink ref="DB75" r:id="rId268" xr:uid="{ADC7F69A-BA63-4903-8122-B8E59AB9E2DB}"/>
    <hyperlink ref="DB76" r:id="rId269" xr:uid="{FA4FFB75-E6FA-4F11-A695-4C434EE77D63}"/>
    <hyperlink ref="DB77" r:id="rId270" xr:uid="{F71E73C1-2CB2-43D5-9B71-7C33928B6F6D}"/>
    <hyperlink ref="DB78" r:id="rId271" xr:uid="{A8CAEC7E-7B71-4C3B-8C3D-77B80FCD185F}"/>
    <hyperlink ref="DB79" r:id="rId272" xr:uid="{AA59DB77-B901-4403-97D1-88D97A5BB696}"/>
    <hyperlink ref="DB125" r:id="rId273" xr:uid="{498C923E-D7D8-4E13-B441-0BD182504C20}"/>
    <hyperlink ref="DB124" r:id="rId274" xr:uid="{42B1F249-767D-4B1A-9DC0-60AB619C7F53}"/>
    <hyperlink ref="DB123" r:id="rId275" xr:uid="{914B99FC-8CFC-4359-B709-7BEAE9DB01F7}"/>
    <hyperlink ref="DB122" r:id="rId276" xr:uid="{0F2BB8B9-5E59-4B27-B012-9D1A7840BCE0}"/>
    <hyperlink ref="DB121" r:id="rId277" xr:uid="{14886BB6-50CF-4756-B2CA-9B91DB234B79}"/>
    <hyperlink ref="DB120" r:id="rId278" xr:uid="{84537C8B-DE55-4412-87A5-D22AF91C6776}"/>
    <hyperlink ref="DB119" r:id="rId279" xr:uid="{52DB5EA2-3960-4B54-B7D9-4818578DFD38}"/>
    <hyperlink ref="DB118" r:id="rId280" xr:uid="{317C2504-D390-4A4E-9932-2D3D3ECB444E}"/>
    <hyperlink ref="DB117" r:id="rId281" xr:uid="{78AD9364-95AC-404A-BFF2-DF3BEEE97FA7}"/>
    <hyperlink ref="DB116" r:id="rId282" xr:uid="{121A2DFF-9314-485D-8F12-32BA3B122576}"/>
    <hyperlink ref="DB115" r:id="rId283" xr:uid="{7FE01692-F78A-4C4D-B0B0-B78A1BCE9861}"/>
    <hyperlink ref="DB114" r:id="rId284" xr:uid="{85FB6514-92DE-4FEC-9AFE-FB4BCF9AEE6E}"/>
    <hyperlink ref="DB113" r:id="rId285" xr:uid="{C3232EBF-B707-472C-9AF4-8978E71C9798}"/>
    <hyperlink ref="DB112" r:id="rId286" xr:uid="{9EB115E1-6B82-4DA5-91BC-08A85A6E34D4}"/>
    <hyperlink ref="DB111" r:id="rId287" xr:uid="{4245D73B-27CF-44E0-8974-EE8C221CBE54}"/>
    <hyperlink ref="DB110" r:id="rId288" xr:uid="{955A5350-ADEC-4C2F-89AA-BB9CAE0AB6CC}"/>
    <hyperlink ref="DB109" r:id="rId289" xr:uid="{2199B559-18DD-48D1-ABA2-35190C3A83F4}"/>
    <hyperlink ref="DB80" r:id="rId290" xr:uid="{F75200A4-F2D5-416A-877F-374FA03CEB92}"/>
    <hyperlink ref="DB81" r:id="rId291" xr:uid="{EDD3EA75-3CB1-44A1-8EA6-FA34135187AF}"/>
    <hyperlink ref="DB82" r:id="rId292" xr:uid="{F8FE0F2E-1EF9-46F6-982F-43ECDBF9E85A}"/>
    <hyperlink ref="DB83" r:id="rId293" xr:uid="{D353D289-18A1-4DDD-B1BE-AF879DB1E80F}"/>
    <hyperlink ref="DB84" r:id="rId294" xr:uid="{2D9A4127-1B4F-4A22-8D76-4AD1F695DD79}"/>
    <hyperlink ref="DB85" r:id="rId295" xr:uid="{659E73B6-C129-49D5-B19E-9C876D06319C}"/>
    <hyperlink ref="DB86" r:id="rId296" xr:uid="{4AB6333B-518D-47AD-AC2C-F55424D5BF0E}"/>
    <hyperlink ref="DB87" r:id="rId297" xr:uid="{8B4CB7B8-3FF1-4FEB-98E2-01F44F3237B0}"/>
    <hyperlink ref="DB88" r:id="rId298" xr:uid="{6648CDF4-0514-4DA5-AFA0-B7628B504119}"/>
    <hyperlink ref="DB89" r:id="rId299" xr:uid="{29AE4772-34F9-4B7E-85BC-365A67943815}"/>
    <hyperlink ref="DB90" r:id="rId300" xr:uid="{239D89CB-CC31-4489-9B57-D422798187B4}"/>
    <hyperlink ref="DB91" r:id="rId301" xr:uid="{A18B6C16-57DF-4887-B885-C4DD12D1C832}"/>
    <hyperlink ref="DB93" r:id="rId302" xr:uid="{98D62178-11E1-424B-9638-F14ED6A57B9C}"/>
    <hyperlink ref="DB92" r:id="rId303" xr:uid="{48E7F215-4231-4974-825C-D21242968CD1}"/>
    <hyperlink ref="DB94" r:id="rId304" xr:uid="{7E239967-0A96-46D0-9D69-302B8DFC25BD}"/>
    <hyperlink ref="DB95" r:id="rId305" xr:uid="{66E05E68-0517-433A-911F-6AEEBD9877E9}"/>
    <hyperlink ref="DB96" r:id="rId306" xr:uid="{E271139E-C707-4FD0-BA54-A4B16BCBCDB9}"/>
    <hyperlink ref="DB97" r:id="rId307" xr:uid="{0649A40E-21E5-4CDB-86E8-54D0ECC56D49}"/>
    <hyperlink ref="DB98" r:id="rId308" xr:uid="{2AA3635D-76BC-4778-99CB-96674125AC50}"/>
    <hyperlink ref="DB99" r:id="rId309" xr:uid="{8503650B-B195-4AC3-B478-05A5358D2FA7}"/>
    <hyperlink ref="DB100" r:id="rId310" xr:uid="{91E82023-6E2B-406A-ADD9-D2791895519A}"/>
    <hyperlink ref="DB101" r:id="rId311" xr:uid="{9FC3C876-7CBA-48B5-B2AB-77F6C13CA1A2}"/>
    <hyperlink ref="DB103" r:id="rId312" xr:uid="{8B428656-64B9-4A40-9F1E-464959DE65D8}"/>
    <hyperlink ref="DB104" r:id="rId313" xr:uid="{B4666195-3D4C-4078-9622-F2BA4FB365F9}"/>
    <hyperlink ref="DB105" r:id="rId314" xr:uid="{68B47FD6-5EE7-414E-AF91-B07DECA3497C}"/>
    <hyperlink ref="DB106" r:id="rId315" xr:uid="{1EF61743-3DE6-4E60-91F4-DFC056919069}"/>
    <hyperlink ref="DB107" r:id="rId316" xr:uid="{EBC4C4C6-61CD-40E6-97C7-016775EA38DE}"/>
    <hyperlink ref="DB108" r:id="rId317" xr:uid="{44CA57E6-6D1B-4672-BCFC-63CC977FB738}"/>
  </hyperlinks>
  <pageMargins left="0.7" right="0.7" top="0.75" bottom="0.75" header="0.3" footer="0.3"/>
  <pageSetup fitToHeight="0" orientation="landscape" horizontalDpi="1200" verticalDpi="1200" r:id="rId318"/>
  <drawing r:id="rId319"/>
  <legacyDrawing r:id="rId3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CE0B-B9C6-4F70-8960-C5462462BADB}">
  <dimension ref="A1:F55"/>
  <sheetViews>
    <sheetView zoomScale="80" zoomScaleNormal="80" workbookViewId="0">
      <selection activeCell="B1" sqref="B1"/>
    </sheetView>
  </sheetViews>
  <sheetFormatPr baseColWidth="10" defaultColWidth="8.83203125" defaultRowHeight="15" x14ac:dyDescent="0.2"/>
  <cols>
    <col min="1" max="1" width="14" bestFit="1" customWidth="1"/>
    <col min="2" max="2" width="24.1640625" bestFit="1" customWidth="1"/>
    <col min="3" max="3" width="8.5" bestFit="1" customWidth="1"/>
    <col min="4" max="4" width="11.6640625" customWidth="1"/>
    <col min="5" max="6" width="38.33203125" bestFit="1" customWidth="1"/>
    <col min="10" max="10" width="17.33203125" bestFit="1" customWidth="1"/>
    <col min="11" max="11" width="6.5" bestFit="1" customWidth="1"/>
  </cols>
  <sheetData>
    <row r="1" spans="1:6" ht="17" thickTop="1" thickBot="1" x14ac:dyDescent="0.25">
      <c r="A1" t="s">
        <v>465</v>
      </c>
      <c r="B1" t="s">
        <v>297</v>
      </c>
      <c r="C1" s="62" cm="1">
        <f t="array" ref="C1">MATCH(B1 &amp; "_" &amp; COUNTIF('Master List'!D3:D432, B1), INDEX('Master List'!D3:D432 &amp; "_" &amp; COUNTIF('Master List'!D3:D432,'Master List'!D3:D432), 0), 0)</f>
        <v>91</v>
      </c>
      <c r="F1" t="str">
        <f>E54</f>
        <v>Michigan</v>
      </c>
    </row>
    <row r="2" spans="1:6" ht="17" thickTop="1" thickBot="1" x14ac:dyDescent="0.25">
      <c r="D2" s="62" t="s">
        <v>73</v>
      </c>
      <c r="E2" s="62" t="s">
        <v>466</v>
      </c>
    </row>
    <row r="3" spans="1:6" ht="16" thickTop="1" x14ac:dyDescent="0.2"/>
    <row r="5" spans="1:6" ht="16" thickBot="1" x14ac:dyDescent="0.25">
      <c r="A5" t="s">
        <v>467</v>
      </c>
      <c r="B5" t="s">
        <v>468</v>
      </c>
      <c r="C5" t="s">
        <v>469</v>
      </c>
    </row>
    <row r="6" spans="1:6" ht="18" thickTop="1" thickBot="1" x14ac:dyDescent="0.25">
      <c r="A6" s="62" t="s">
        <v>470</v>
      </c>
      <c r="B6" s="63" t="s">
        <v>45</v>
      </c>
      <c r="C6" s="62">
        <f>MATCH(B6,'Master List'!$E$2:$DO$2,0)</f>
        <v>76</v>
      </c>
      <c r="D6" s="62" cm="1">
        <f t="array" ref="D6">INDEX('Master List'!$E$3:$CW$162,'Website Update'!$C$1,'Website Update'!C6)</f>
        <v>0</v>
      </c>
      <c r="E6" s="62" t="str">
        <f>IF(D6=$D$2,A6,"")</f>
        <v/>
      </c>
    </row>
    <row r="7" spans="1:6" ht="18" thickTop="1" thickBot="1" x14ac:dyDescent="0.25">
      <c r="A7" s="62" t="s">
        <v>471</v>
      </c>
      <c r="B7" s="63" t="s">
        <v>55</v>
      </c>
      <c r="C7" s="62">
        <f>MATCH(B7,'Master List'!$E$2:$DO$2,0)</f>
        <v>92</v>
      </c>
      <c r="D7" s="62" cm="1">
        <f t="array" ref="D7">INDEX('Master List'!$E$3:$CW$162,'Website Update'!$C$1,'Website Update'!C7)</f>
        <v>0</v>
      </c>
      <c r="E7" s="62" t="str">
        <f>IF(D7=$D$2,IF(E6=$E$2,A7,_xlfn.CONCAT(E6,", ",A7)),E6)</f>
        <v/>
      </c>
    </row>
    <row r="8" spans="1:6" ht="18" thickTop="1" thickBot="1" x14ac:dyDescent="0.25">
      <c r="A8" s="62" t="s">
        <v>472</v>
      </c>
      <c r="B8" s="63" t="s">
        <v>12</v>
      </c>
      <c r="C8" s="62">
        <f>MATCH(B8,'Master List'!$E$2:$DO$2,0)</f>
        <v>18</v>
      </c>
      <c r="D8" s="62" cm="1">
        <f t="array" ref="D8">INDEX('Master List'!$E$3:$CW$162,'Website Update'!$C$1,'Website Update'!C8)</f>
        <v>0</v>
      </c>
      <c r="E8" s="62" t="str">
        <f t="shared" ref="E8:E54" si="0">IF(D8=$D$2,IF(E7=$E$2,A8,_xlfn.CONCAT(E7,", ",A8)),E7)</f>
        <v/>
      </c>
    </row>
    <row r="9" spans="1:6" ht="18" thickTop="1" thickBot="1" x14ac:dyDescent="0.25">
      <c r="A9" s="62" t="s">
        <v>473</v>
      </c>
      <c r="B9" s="63" t="s">
        <v>56</v>
      </c>
      <c r="C9" s="62">
        <f>MATCH(B9,'Master List'!$E$2:$DO$2,0)</f>
        <v>93</v>
      </c>
      <c r="D9" s="62" cm="1">
        <f t="array" ref="D9">INDEX('Master List'!$E$3:$CW$162,'Website Update'!$C$1,'Website Update'!C9)</f>
        <v>0</v>
      </c>
      <c r="E9" s="62" t="str">
        <f t="shared" si="0"/>
        <v/>
      </c>
    </row>
    <row r="10" spans="1:6" ht="18" thickTop="1" thickBot="1" x14ac:dyDescent="0.25">
      <c r="A10" s="62" t="s">
        <v>474</v>
      </c>
      <c r="B10" s="63" t="s">
        <v>57</v>
      </c>
      <c r="C10" s="62">
        <f>MATCH(B10,'Master List'!$E$2:$DO$2,0)</f>
        <v>94</v>
      </c>
      <c r="D10" s="62" cm="1">
        <f t="array" ref="D10">INDEX('Master List'!$E$3:$CW$162,'Website Update'!$C$1,'Website Update'!C10)</f>
        <v>0</v>
      </c>
      <c r="E10" s="62" t="str">
        <f t="shared" si="0"/>
        <v/>
      </c>
    </row>
    <row r="11" spans="1:6" ht="18" thickTop="1" thickBot="1" x14ac:dyDescent="0.25">
      <c r="A11" s="62" t="s">
        <v>475</v>
      </c>
      <c r="B11" s="63" t="s">
        <v>29</v>
      </c>
      <c r="C11" s="62">
        <f>MATCH(B11,'Master List'!$E$2:$DO$2,0)</f>
        <v>48</v>
      </c>
      <c r="D11" s="62" cm="1">
        <f t="array" ref="D11">INDEX('Master List'!$E$3:$CW$162,'Website Update'!$C$1,'Website Update'!C11)</f>
        <v>0</v>
      </c>
      <c r="E11" s="62" t="str">
        <f t="shared" si="0"/>
        <v/>
      </c>
    </row>
    <row r="12" spans="1:6" ht="18" thickTop="1" thickBot="1" x14ac:dyDescent="0.25">
      <c r="A12" s="62" t="s">
        <v>2</v>
      </c>
      <c r="B12" s="63" t="s">
        <v>2</v>
      </c>
      <c r="C12" s="62">
        <f>MATCH(B12,'Master List'!$E$2:$DO$2,0)</f>
        <v>1</v>
      </c>
      <c r="D12" s="62" cm="1">
        <f t="array" ref="D12">INDEX('Master List'!$E$3:$CW$162,'Website Update'!$C$1,'Website Update'!C12)</f>
        <v>0</v>
      </c>
      <c r="E12" s="62" t="str">
        <f t="shared" si="0"/>
        <v/>
      </c>
    </row>
    <row r="13" spans="1:6" ht="18" thickTop="1" thickBot="1" x14ac:dyDescent="0.25">
      <c r="A13" s="62" t="s">
        <v>476</v>
      </c>
      <c r="B13" s="63" t="s">
        <v>3</v>
      </c>
      <c r="C13" s="62">
        <f>MATCH(B13,'Master List'!$E$2:$DO$2,0)</f>
        <v>2</v>
      </c>
      <c r="D13" s="62" cm="1">
        <f t="array" ref="D13">INDEX('Master List'!$E$3:$CW$162,'Website Update'!$C$1,'Website Update'!C13)</f>
        <v>0</v>
      </c>
      <c r="E13" s="62" t="str">
        <f t="shared" si="0"/>
        <v/>
      </c>
    </row>
    <row r="14" spans="1:6" ht="18" thickTop="1" thickBot="1" x14ac:dyDescent="0.25">
      <c r="A14" s="62" t="s">
        <v>477</v>
      </c>
      <c r="B14" s="63" t="s">
        <v>46</v>
      </c>
      <c r="C14" s="62">
        <f>MATCH(B14,'Master List'!$E$2:$DO$2,0)</f>
        <v>77</v>
      </c>
      <c r="D14" s="62" cm="1">
        <f t="array" ref="D14">INDEX('Master List'!$E$3:$CW$162,'Website Update'!$C$1,'Website Update'!C14)</f>
        <v>0</v>
      </c>
      <c r="E14" s="62" t="str">
        <f t="shared" si="0"/>
        <v/>
      </c>
    </row>
    <row r="15" spans="1:6" ht="18" thickTop="1" thickBot="1" x14ac:dyDescent="0.25">
      <c r="A15" s="62" t="s">
        <v>478</v>
      </c>
      <c r="B15" s="63" t="s">
        <v>47</v>
      </c>
      <c r="C15" s="62">
        <f>MATCH(B15,'Master List'!$E$2:$DO$2,0)</f>
        <v>78</v>
      </c>
      <c r="D15" s="62" cm="1">
        <f t="array" ref="D15">INDEX('Master List'!$E$3:$CW$162,'Website Update'!$C$1,'Website Update'!C15)</f>
        <v>0</v>
      </c>
      <c r="E15" s="62" t="str">
        <f t="shared" si="0"/>
        <v/>
      </c>
    </row>
    <row r="16" spans="1:6" ht="18" thickTop="1" thickBot="1" x14ac:dyDescent="0.25">
      <c r="A16" s="62" t="s">
        <v>479</v>
      </c>
      <c r="B16" s="63" t="s">
        <v>38</v>
      </c>
      <c r="C16" s="62">
        <f>MATCH(B16,'Master List'!$E$2:$DO$2,0)</f>
        <v>63</v>
      </c>
      <c r="D16" s="62" cm="1">
        <f t="array" ref="D16">INDEX('Master List'!$E$3:$CW$162,'Website Update'!$C$1,'Website Update'!C16)</f>
        <v>0</v>
      </c>
      <c r="E16" s="62" t="str">
        <f>IF(D16=$D$2,IF(E15=$E$2,A16,_xlfn.CONCAT(E15,", ",A16)),E15)</f>
        <v/>
      </c>
    </row>
    <row r="17" spans="1:5" ht="18" thickTop="1" thickBot="1" x14ac:dyDescent="0.25">
      <c r="A17" s="62" t="s">
        <v>480</v>
      </c>
      <c r="B17" s="63" t="s">
        <v>19</v>
      </c>
      <c r="C17" s="62">
        <f>MATCH(B17,'Master List'!$E$2:$DO$2,0)</f>
        <v>32</v>
      </c>
      <c r="D17" s="62" cm="1">
        <f t="array" ref="D17">INDEX('Master List'!$E$3:$CW$162,'Website Update'!$C$1,'Website Update'!C17)</f>
        <v>0</v>
      </c>
      <c r="E17" s="62" t="str">
        <f t="shared" si="0"/>
        <v/>
      </c>
    </row>
    <row r="18" spans="1:5" ht="18" thickTop="1" thickBot="1" x14ac:dyDescent="0.25">
      <c r="A18" s="62" t="s">
        <v>481</v>
      </c>
      <c r="B18" s="63" t="s">
        <v>20</v>
      </c>
      <c r="C18" s="62">
        <f>MATCH(B18,'Master List'!$E$2:$DO$2,0)</f>
        <v>33</v>
      </c>
      <c r="D18" s="62" cm="1">
        <f t="array" ref="D18">INDEX('Master List'!$E$3:$CW$162,'Website Update'!$C$1,'Website Update'!C18)</f>
        <v>0</v>
      </c>
      <c r="E18" s="62" t="str">
        <f t="shared" si="0"/>
        <v/>
      </c>
    </row>
    <row r="19" spans="1:5" ht="18" thickTop="1" thickBot="1" x14ac:dyDescent="0.25">
      <c r="A19" s="62" t="s">
        <v>482</v>
      </c>
      <c r="B19" s="63" t="s">
        <v>18</v>
      </c>
      <c r="C19" s="62">
        <f>MATCH(B19,'Master List'!$E$2:$DO$2,0)</f>
        <v>31</v>
      </c>
      <c r="D19" s="62" cm="1">
        <f t="array" ref="D19">INDEX('Master List'!$E$3:$CW$162,'Website Update'!$C$1,'Website Update'!C19)</f>
        <v>0</v>
      </c>
      <c r="E19" s="62" t="str">
        <f t="shared" si="0"/>
        <v/>
      </c>
    </row>
    <row r="20" spans="1:5" ht="18" thickTop="1" thickBot="1" x14ac:dyDescent="0.25">
      <c r="A20" s="62" t="s">
        <v>483</v>
      </c>
      <c r="B20" s="63" t="s">
        <v>13</v>
      </c>
      <c r="C20" s="62">
        <f>MATCH(B20,'Master List'!$E$2:$DO$2,0)</f>
        <v>19</v>
      </c>
      <c r="D20" s="62" cm="1">
        <f t="array" ref="D20">INDEX('Master List'!$E$3:$CW$162,'Website Update'!$C$1,'Website Update'!C20)</f>
        <v>0</v>
      </c>
      <c r="E20" s="62" t="str">
        <f t="shared" si="0"/>
        <v/>
      </c>
    </row>
    <row r="21" spans="1:5" ht="18" thickTop="1" thickBot="1" x14ac:dyDescent="0.25">
      <c r="A21" s="62" t="s">
        <v>484</v>
      </c>
      <c r="B21" s="63" t="s">
        <v>4</v>
      </c>
      <c r="C21" s="62">
        <f>MATCH(B21,'Master List'!$E$2:$DO$2,0)</f>
        <v>3</v>
      </c>
      <c r="D21" s="62" cm="1">
        <f t="array" ref="D21">INDEX('Master List'!$E$3:$CW$162,'Website Update'!$C$1,'Website Update'!C21)</f>
        <v>0</v>
      </c>
      <c r="E21" s="62" t="str">
        <f t="shared" si="0"/>
        <v/>
      </c>
    </row>
    <row r="22" spans="1:5" ht="18" thickTop="1" thickBot="1" x14ac:dyDescent="0.25">
      <c r="A22" s="62" t="s">
        <v>485</v>
      </c>
      <c r="B22" s="63" t="s">
        <v>48</v>
      </c>
      <c r="C22" s="62">
        <f>MATCH(B22,'Master List'!$E$2:$DO$2,0)</f>
        <v>79</v>
      </c>
      <c r="D22" s="62" cm="1">
        <f t="array" ref="D22">INDEX('Master List'!$E$3:$CW$162,'Website Update'!$C$1,'Website Update'!C22)</f>
        <v>0</v>
      </c>
      <c r="E22" s="62" t="str">
        <f t="shared" si="0"/>
        <v/>
      </c>
    </row>
    <row r="23" spans="1:5" ht="18" thickTop="1" thickBot="1" x14ac:dyDescent="0.25">
      <c r="A23" s="62" t="s">
        <v>486</v>
      </c>
      <c r="B23" s="63" t="s">
        <v>30</v>
      </c>
      <c r="C23" s="62">
        <f>MATCH(B23,'Master List'!$E$2:$DO$2,0)</f>
        <v>49</v>
      </c>
      <c r="D23" s="62" cm="1">
        <f t="array" ref="D23">INDEX('Master List'!$E$3:$CW$162,'Website Update'!$C$1,'Website Update'!C23)</f>
        <v>0</v>
      </c>
      <c r="E23" s="62" t="str">
        <f t="shared" si="0"/>
        <v/>
      </c>
    </row>
    <row r="24" spans="1:5" ht="18" thickTop="1" thickBot="1" x14ac:dyDescent="0.25">
      <c r="A24" s="62" t="s">
        <v>487</v>
      </c>
      <c r="B24" s="63" t="s">
        <v>5</v>
      </c>
      <c r="C24" s="62">
        <f>MATCH(B24,'Master List'!$E$2:$DO$2,0)</f>
        <v>4</v>
      </c>
      <c r="D24" s="62" cm="1">
        <f t="array" ref="D24">INDEX('Master List'!$E$3:$CW$162,'Website Update'!$C$1,'Website Update'!C24)</f>
        <v>0</v>
      </c>
      <c r="E24" s="62" t="str">
        <f t="shared" si="0"/>
        <v/>
      </c>
    </row>
    <row r="25" spans="1:5" ht="18" thickTop="1" thickBot="1" x14ac:dyDescent="0.25">
      <c r="A25" s="62" t="s">
        <v>488</v>
      </c>
      <c r="B25" s="63" t="s">
        <v>31</v>
      </c>
      <c r="C25" s="62">
        <f>MATCH(B25,'Master List'!$E$2:$DO$2,0)</f>
        <v>50</v>
      </c>
      <c r="D25" s="62" cm="1">
        <f t="array" ref="D25">INDEX('Master List'!$E$3:$CW$162,'Website Update'!$C$1,'Website Update'!C25)</f>
        <v>0</v>
      </c>
      <c r="E25" s="62" t="str">
        <f t="shared" si="0"/>
        <v/>
      </c>
    </row>
    <row r="26" spans="1:5" ht="18" thickTop="1" thickBot="1" x14ac:dyDescent="0.25">
      <c r="A26" s="62" t="s">
        <v>489</v>
      </c>
      <c r="B26" s="63" t="s">
        <v>21</v>
      </c>
      <c r="C26" s="62">
        <f>MATCH(B26,'Master List'!$E$2:$DO$2,0)</f>
        <v>34</v>
      </c>
      <c r="D26" s="62" t="str" cm="1">
        <f t="array" ref="D26">INDEX('Master List'!$E$3:$CW$162,'Website Update'!$C$1,'Website Update'!C26)</f>
        <v></v>
      </c>
      <c r="E26" s="62" t="str">
        <f t="shared" si="0"/>
        <v>Michigan</v>
      </c>
    </row>
    <row r="27" spans="1:5" ht="18" thickTop="1" thickBot="1" x14ac:dyDescent="0.25">
      <c r="A27" s="62" t="s">
        <v>490</v>
      </c>
      <c r="B27" s="63" t="s">
        <v>22</v>
      </c>
      <c r="C27" s="62">
        <f>MATCH(B27,'Master List'!$E$2:$DO$2,0)</f>
        <v>35</v>
      </c>
      <c r="D27" s="62" cm="1">
        <f t="array" ref="D27">INDEX('Master List'!$E$3:$CW$162,'Website Update'!$C$1,'Website Update'!C27)</f>
        <v>0</v>
      </c>
      <c r="E27" s="62" t="str">
        <f t="shared" si="0"/>
        <v>Michigan</v>
      </c>
    </row>
    <row r="28" spans="1:5" ht="18" thickTop="1" thickBot="1" x14ac:dyDescent="0.25">
      <c r="A28" s="62" t="s">
        <v>491</v>
      </c>
      <c r="B28" s="63" t="s">
        <v>49</v>
      </c>
      <c r="C28" s="62">
        <f>MATCH(B28,'Master List'!$E$2:$DO$2,0)</f>
        <v>80</v>
      </c>
      <c r="D28" s="62" cm="1">
        <f t="array" ref="D28">INDEX('Master List'!$E$3:$CW$162,'Website Update'!$C$1,'Website Update'!C28)</f>
        <v>0</v>
      </c>
      <c r="E28" s="62" t="str">
        <f t="shared" si="0"/>
        <v>Michigan</v>
      </c>
    </row>
    <row r="29" spans="1:5" ht="18" thickTop="1" thickBot="1" x14ac:dyDescent="0.25">
      <c r="A29" s="62" t="s">
        <v>492</v>
      </c>
      <c r="B29" s="63" t="s">
        <v>14</v>
      </c>
      <c r="C29" s="62">
        <f>MATCH(B29,'Master List'!$E$2:$DO$2,0)</f>
        <v>20</v>
      </c>
      <c r="D29" s="62" cm="1">
        <f t="array" ref="D29">INDEX('Master List'!$E$3:$CW$162,'Website Update'!$C$1,'Website Update'!C29)</f>
        <v>0</v>
      </c>
      <c r="E29" s="62" t="str">
        <f t="shared" si="0"/>
        <v>Michigan</v>
      </c>
    </row>
    <row r="30" spans="1:5" ht="18" thickTop="1" thickBot="1" x14ac:dyDescent="0.25">
      <c r="A30" s="62" t="s">
        <v>493</v>
      </c>
      <c r="B30" s="63" t="s">
        <v>39</v>
      </c>
      <c r="C30" s="62">
        <f>MATCH(B30,'Master List'!$E$2:$DO$2,0)</f>
        <v>64</v>
      </c>
      <c r="D30" s="62" cm="1">
        <f t="array" ref="D30">INDEX('Master List'!$E$3:$CW$162,'Website Update'!$C$1,'Website Update'!C30)</f>
        <v>0</v>
      </c>
      <c r="E30" s="62" t="str">
        <f t="shared" si="0"/>
        <v>Michigan</v>
      </c>
    </row>
    <row r="31" spans="1:5" ht="18" thickTop="1" thickBot="1" x14ac:dyDescent="0.25">
      <c r="A31" s="62" t="s">
        <v>494</v>
      </c>
      <c r="B31" s="63" t="s">
        <v>24</v>
      </c>
      <c r="C31" s="62">
        <f>MATCH(B31,'Master List'!$E$2:$DO$2,0)</f>
        <v>37</v>
      </c>
      <c r="D31" s="62" cm="1">
        <f t="array" ref="D31">INDEX('Master List'!$E$3:$CW$162,'Website Update'!$C$1,'Website Update'!C31)</f>
        <v>0</v>
      </c>
      <c r="E31" s="62" t="str">
        <f t="shared" si="0"/>
        <v>Michigan</v>
      </c>
    </row>
    <row r="32" spans="1:5" ht="18" thickTop="1" thickBot="1" x14ac:dyDescent="0.25">
      <c r="A32" s="62" t="s">
        <v>495</v>
      </c>
      <c r="B32" s="63" t="s">
        <v>59</v>
      </c>
      <c r="C32" s="62">
        <f>MATCH(B32,'Master List'!$E$2:$DO$2,0)</f>
        <v>96</v>
      </c>
      <c r="D32" s="62" cm="1">
        <f t="array" ref="D32">INDEX('Master List'!$E$3:$CW$162,'Website Update'!$C$1,'Website Update'!C32)</f>
        <v>0</v>
      </c>
      <c r="E32" s="62" t="str">
        <f t="shared" si="0"/>
        <v>Michigan</v>
      </c>
    </row>
    <row r="33" spans="1:5" ht="18" thickTop="1" thickBot="1" x14ac:dyDescent="0.25">
      <c r="A33" s="62" t="s">
        <v>496</v>
      </c>
      <c r="B33" s="63" t="s">
        <v>32</v>
      </c>
      <c r="C33" s="62">
        <f>MATCH(B33,'Master List'!$E$2:$DO$2,0)</f>
        <v>51</v>
      </c>
      <c r="D33" s="62" cm="1">
        <f t="array" ref="D33">INDEX('Master List'!$E$3:$CW$162,'Website Update'!$C$1,'Website Update'!C33)</f>
        <v>0</v>
      </c>
      <c r="E33" s="62" t="str">
        <f t="shared" si="0"/>
        <v>Michigan</v>
      </c>
    </row>
    <row r="34" spans="1:5" ht="18" thickTop="1" thickBot="1" x14ac:dyDescent="0.25">
      <c r="A34" s="62" t="s">
        <v>497</v>
      </c>
      <c r="B34" s="63" t="s">
        <v>6</v>
      </c>
      <c r="C34" s="62">
        <f>MATCH(B34,'Master List'!$E$2:$DO$2,0)</f>
        <v>5</v>
      </c>
      <c r="D34" s="62" cm="1">
        <f t="array" ref="D34">INDEX('Master List'!$E$3:$CW$162,'Website Update'!$C$1,'Website Update'!C34)</f>
        <v>0</v>
      </c>
      <c r="E34" s="62" t="str">
        <f t="shared" si="0"/>
        <v>Michigan</v>
      </c>
    </row>
    <row r="35" spans="1:5" ht="18" thickTop="1" thickBot="1" x14ac:dyDescent="0.25">
      <c r="A35" s="62" t="s">
        <v>498</v>
      </c>
      <c r="B35" s="63" t="s">
        <v>58</v>
      </c>
      <c r="C35" s="62">
        <f>MATCH(B35,'Master List'!$E$2:$DO$2,0)</f>
        <v>95</v>
      </c>
      <c r="D35" s="62" cm="1">
        <f t="array" ref="D35">INDEX('Master List'!$E$3:$CW$162,'Website Update'!$C$1,'Website Update'!C35)</f>
        <v>0</v>
      </c>
      <c r="E35" s="62" t="str">
        <f t="shared" si="0"/>
        <v>Michigan</v>
      </c>
    </row>
    <row r="36" spans="1:5" ht="18" thickTop="1" thickBot="1" x14ac:dyDescent="0.25">
      <c r="A36" s="62" t="s">
        <v>499</v>
      </c>
      <c r="B36" s="63" t="s">
        <v>33</v>
      </c>
      <c r="C36" s="62">
        <f>MATCH(B36,'Master List'!$E$2:$DO$2,0)</f>
        <v>52</v>
      </c>
      <c r="D36" s="62" cm="1">
        <f t="array" ref="D36">INDEX('Master List'!$E$3:$CW$162,'Website Update'!$C$1,'Website Update'!C36)</f>
        <v>0</v>
      </c>
      <c r="E36" s="62" t="str">
        <f t="shared" si="0"/>
        <v>Michigan</v>
      </c>
    </row>
    <row r="37" spans="1:5" ht="18" thickTop="1" thickBot="1" x14ac:dyDescent="0.25">
      <c r="A37" s="62" t="s">
        <v>500</v>
      </c>
      <c r="B37" s="63" t="s">
        <v>50</v>
      </c>
      <c r="C37" s="62">
        <f>MATCH(B37,'Master List'!$E$2:$DO$2,0)</f>
        <v>81</v>
      </c>
      <c r="D37" s="62" cm="1">
        <f t="array" ref="D37">INDEX('Master List'!$E$3:$CW$162,'Website Update'!$C$1,'Website Update'!C37)</f>
        <v>0</v>
      </c>
      <c r="E37" s="62" t="str">
        <f t="shared" si="0"/>
        <v>Michigan</v>
      </c>
    </row>
    <row r="38" spans="1:5" ht="18" thickTop="1" thickBot="1" x14ac:dyDescent="0.25">
      <c r="A38" s="62" t="s">
        <v>501</v>
      </c>
      <c r="B38" s="63" t="s">
        <v>23</v>
      </c>
      <c r="C38" s="62">
        <f>MATCH(B38,'Master List'!$E$2:$DO$2,0)</f>
        <v>36</v>
      </c>
      <c r="D38" s="62" cm="1">
        <f t="array" ref="D38">INDEX('Master List'!$E$3:$CW$162,'Website Update'!$C$1,'Website Update'!C38)</f>
        <v>0</v>
      </c>
      <c r="E38" s="62" t="str">
        <f t="shared" si="0"/>
        <v>Michigan</v>
      </c>
    </row>
    <row r="39" spans="1:5" ht="18" thickTop="1" thickBot="1" x14ac:dyDescent="0.25">
      <c r="A39" s="62" t="s">
        <v>502</v>
      </c>
      <c r="B39" s="63" t="s">
        <v>7</v>
      </c>
      <c r="C39" s="62">
        <f>MATCH(B39,'Master List'!$E$2:$DO$2,0)</f>
        <v>6</v>
      </c>
      <c r="D39" s="62" cm="1">
        <f t="array" ref="D39">INDEX('Master List'!$E$3:$CW$162,'Website Update'!$C$1,'Website Update'!C39)</f>
        <v>0</v>
      </c>
      <c r="E39" s="62" t="str">
        <f t="shared" si="0"/>
        <v>Michigan</v>
      </c>
    </row>
    <row r="40" spans="1:5" ht="18" thickTop="1" thickBot="1" x14ac:dyDescent="0.25">
      <c r="A40" s="62" t="s">
        <v>503</v>
      </c>
      <c r="B40" s="63" t="s">
        <v>15</v>
      </c>
      <c r="C40" s="62">
        <f>MATCH(B40,'Master List'!$E$2:$DO$2,0)</f>
        <v>21</v>
      </c>
      <c r="D40" s="62" cm="1">
        <f t="array" ref="D40">INDEX('Master List'!$E$3:$CW$162,'Website Update'!$C$1,'Website Update'!C40)</f>
        <v>0</v>
      </c>
      <c r="E40" s="62" t="str">
        <f t="shared" si="0"/>
        <v>Michigan</v>
      </c>
    </row>
    <row r="41" spans="1:5" ht="18" thickTop="1" thickBot="1" x14ac:dyDescent="0.25">
      <c r="A41" s="62" t="s">
        <v>504</v>
      </c>
      <c r="B41" s="63" t="s">
        <v>40</v>
      </c>
      <c r="C41" s="62">
        <f>MATCH(B41,'Master List'!$E$2:$DO$2,0)</f>
        <v>65</v>
      </c>
      <c r="D41" s="62" cm="1">
        <f t="array" ref="D41">INDEX('Master List'!$E$3:$CW$162,'Website Update'!$C$1,'Website Update'!C41)</f>
        <v>0</v>
      </c>
      <c r="E41" s="62" t="str">
        <f t="shared" si="0"/>
        <v>Michigan</v>
      </c>
    </row>
    <row r="42" spans="1:5" ht="18" thickTop="1" thickBot="1" x14ac:dyDescent="0.25">
      <c r="A42" s="62" t="s">
        <v>505</v>
      </c>
      <c r="B42" s="63" t="s">
        <v>8</v>
      </c>
      <c r="C42" s="62">
        <f>MATCH(B42,'Master List'!$E$2:$DO$2,0)</f>
        <v>7</v>
      </c>
      <c r="D42" s="62" cm="1">
        <f t="array" ref="D42">INDEX('Master List'!$E$3:$CW$162,'Website Update'!$C$1,'Website Update'!C42)</f>
        <v>0</v>
      </c>
      <c r="E42" s="62" t="str">
        <f t="shared" si="0"/>
        <v>Michigan</v>
      </c>
    </row>
    <row r="43" spans="1:5" ht="18" thickTop="1" thickBot="1" x14ac:dyDescent="0.25">
      <c r="A43" s="62" t="s">
        <v>506</v>
      </c>
      <c r="B43" s="63" t="s">
        <v>34</v>
      </c>
      <c r="C43" s="62">
        <f>MATCH(B43,'Master List'!$E$2:$DO$2,0)</f>
        <v>53</v>
      </c>
      <c r="D43" s="62" cm="1">
        <f t="array" ref="D43">INDEX('Master List'!$E$3:$CW$162,'Website Update'!$C$1,'Website Update'!C43)</f>
        <v>0</v>
      </c>
      <c r="E43" s="62" t="str">
        <f t="shared" si="0"/>
        <v>Michigan</v>
      </c>
    </row>
    <row r="44" spans="1:5" ht="18" thickTop="1" thickBot="1" x14ac:dyDescent="0.25">
      <c r="A44" s="62" t="s">
        <v>507</v>
      </c>
      <c r="B44" s="63" t="s">
        <v>51</v>
      </c>
      <c r="C44" s="62">
        <f>MATCH(B44,'Master List'!$E$2:$DO$2,0)</f>
        <v>82</v>
      </c>
      <c r="D44" s="62" cm="1">
        <f t="array" ref="D44">INDEX('Master List'!$E$3:$CW$162,'Website Update'!$C$1,'Website Update'!C44)</f>
        <v>0</v>
      </c>
      <c r="E44" s="62" t="str">
        <f t="shared" si="0"/>
        <v>Michigan</v>
      </c>
    </row>
    <row r="45" spans="1:5" ht="18" thickTop="1" thickBot="1" x14ac:dyDescent="0.25">
      <c r="A45" s="62" t="s">
        <v>508</v>
      </c>
      <c r="B45" s="63" t="s">
        <v>25</v>
      </c>
      <c r="C45" s="62">
        <f>MATCH(B45,'Master List'!$E$2:$DO$2,0)</f>
        <v>38</v>
      </c>
      <c r="D45" s="62" cm="1">
        <f t="array" ref="D45">INDEX('Master List'!$E$3:$CW$162,'Website Update'!$C$1,'Website Update'!C45)</f>
        <v>0</v>
      </c>
      <c r="E45" s="62" t="str">
        <f t="shared" si="0"/>
        <v>Michigan</v>
      </c>
    </row>
    <row r="46" spans="1:5" ht="18" thickTop="1" thickBot="1" x14ac:dyDescent="0.25">
      <c r="A46" s="62" t="s">
        <v>509</v>
      </c>
      <c r="B46" s="63" t="s">
        <v>52</v>
      </c>
      <c r="C46" s="62">
        <f>MATCH(B46,'Master List'!$E$2:$DO$2,0)</f>
        <v>83</v>
      </c>
      <c r="D46" s="62" cm="1">
        <f t="array" ref="D46">INDEX('Master List'!$E$3:$CW$162,'Website Update'!$C$1,'Website Update'!C46)</f>
        <v>0</v>
      </c>
      <c r="E46" s="62" t="str">
        <f t="shared" si="0"/>
        <v>Michigan</v>
      </c>
    </row>
    <row r="47" spans="1:5" ht="18" thickTop="1" thickBot="1" x14ac:dyDescent="0.25">
      <c r="A47" s="62" t="s">
        <v>510</v>
      </c>
      <c r="B47" s="63" t="s">
        <v>16</v>
      </c>
      <c r="C47" s="62">
        <f>MATCH(B47,'Master List'!$E$2:$DO$2,0)</f>
        <v>22</v>
      </c>
      <c r="D47" s="62" cm="1">
        <f t="array" ref="D47">INDEX('Master List'!$E$3:$CW$162,'Website Update'!$C$1,'Website Update'!C47)</f>
        <v>0</v>
      </c>
      <c r="E47" s="62" t="str">
        <f t="shared" si="0"/>
        <v>Michigan</v>
      </c>
    </row>
    <row r="48" spans="1:5" ht="18" thickTop="1" thickBot="1" x14ac:dyDescent="0.25">
      <c r="A48" s="62" t="s">
        <v>511</v>
      </c>
      <c r="B48" s="63" t="s">
        <v>60</v>
      </c>
      <c r="C48" s="62">
        <f>MATCH(B48,'Master List'!$E$2:$DO$2,0)</f>
        <v>97</v>
      </c>
      <c r="D48" s="62" cm="1">
        <f t="array" ref="D48">INDEX('Master List'!$E$3:$CW$162,'Website Update'!$C$1,'Website Update'!C48)</f>
        <v>0</v>
      </c>
      <c r="E48" s="62" t="str">
        <f t="shared" si="0"/>
        <v>Michigan</v>
      </c>
    </row>
    <row r="49" spans="1:5" ht="18" thickTop="1" thickBot="1" x14ac:dyDescent="0.25">
      <c r="A49" s="62" t="s">
        <v>512</v>
      </c>
      <c r="B49" s="63" t="s">
        <v>35</v>
      </c>
      <c r="C49" s="62">
        <f>MATCH(B49,'Master List'!$E$2:$DO$2,0)</f>
        <v>54</v>
      </c>
      <c r="D49" s="62" cm="1">
        <f t="array" ref="D49">INDEX('Master List'!$E$3:$CW$162,'Website Update'!$C$1,'Website Update'!C49)</f>
        <v>0</v>
      </c>
      <c r="E49" s="62" t="str">
        <f t="shared" si="0"/>
        <v>Michigan</v>
      </c>
    </row>
    <row r="50" spans="1:5" ht="18" thickTop="1" thickBot="1" x14ac:dyDescent="0.25">
      <c r="A50" s="62" t="s">
        <v>513</v>
      </c>
      <c r="B50" s="63" t="s">
        <v>9</v>
      </c>
      <c r="C50" s="62">
        <f>MATCH(B50,'Master List'!$E$2:$DO$2,0)</f>
        <v>8</v>
      </c>
      <c r="D50" s="62" cm="1">
        <f t="array" ref="D50">INDEX('Master List'!$E$3:$CW$162,'Website Update'!$C$1,'Website Update'!C50)</f>
        <v>0</v>
      </c>
      <c r="E50" s="62" t="str">
        <f t="shared" si="0"/>
        <v>Michigan</v>
      </c>
    </row>
    <row r="51" spans="1:5" ht="18" thickTop="1" thickBot="1" x14ac:dyDescent="0.25">
      <c r="A51" s="62" t="s">
        <v>514</v>
      </c>
      <c r="B51" s="63" t="s">
        <v>41</v>
      </c>
      <c r="C51" s="62">
        <f>MATCH(B51,'Master List'!$E$2:$DO$2,0)</f>
        <v>66</v>
      </c>
      <c r="D51" s="62" cm="1">
        <f t="array" ref="D51">INDEX('Master List'!$E$3:$CW$162,'Website Update'!$C$1,'Website Update'!C51)</f>
        <v>0</v>
      </c>
      <c r="E51" s="62" t="str">
        <f t="shared" si="0"/>
        <v>Michigan</v>
      </c>
    </row>
    <row r="52" spans="1:5" ht="18" thickTop="1" thickBot="1" x14ac:dyDescent="0.25">
      <c r="A52" s="62" t="s">
        <v>515</v>
      </c>
      <c r="B52" s="63" t="s">
        <v>10</v>
      </c>
      <c r="C52" s="62">
        <f>MATCH(B52,'Master List'!$E$2:$DO$2,0)</f>
        <v>9</v>
      </c>
      <c r="D52" s="62" cm="1">
        <f t="array" ref="D52">INDEX('Master List'!$E$3:$CW$162,'Website Update'!$C$1,'Website Update'!C52)</f>
        <v>0</v>
      </c>
      <c r="E52" s="62" t="str">
        <f t="shared" si="0"/>
        <v>Michigan</v>
      </c>
    </row>
    <row r="53" spans="1:5" ht="18" thickTop="1" thickBot="1" x14ac:dyDescent="0.25">
      <c r="A53" s="62" t="s">
        <v>516</v>
      </c>
      <c r="B53" s="63" t="s">
        <v>26</v>
      </c>
      <c r="C53" s="62">
        <f>MATCH(B53,'Master List'!$E$2:$DO$2,0)</f>
        <v>39</v>
      </c>
      <c r="D53" s="62" cm="1">
        <f t="array" ref="D53">INDEX('Master List'!$E$3:$CW$162,'Website Update'!$C$1,'Website Update'!C53)</f>
        <v>0</v>
      </c>
      <c r="E53" s="62" t="str">
        <f t="shared" si="0"/>
        <v>Michigan</v>
      </c>
    </row>
    <row r="54" spans="1:5" ht="18" thickTop="1" thickBot="1" x14ac:dyDescent="0.25">
      <c r="A54" s="62" t="s">
        <v>517</v>
      </c>
      <c r="B54" s="63" t="s">
        <v>42</v>
      </c>
      <c r="C54" s="62">
        <f>MATCH(B54,'Master List'!$E$2:$DO$2,0)</f>
        <v>67</v>
      </c>
      <c r="D54" s="62" cm="1">
        <f t="array" ref="D54">INDEX('Master List'!$E$3:$CW$162,'Website Update'!$C$1,'Website Update'!C54)</f>
        <v>0</v>
      </c>
      <c r="E54" s="62" t="str">
        <f t="shared" si="0"/>
        <v>Michigan</v>
      </c>
    </row>
    <row r="55" spans="1:5" ht="16" thickTop="1" x14ac:dyDescent="0.2"/>
  </sheetData>
  <autoFilter ref="A5:C54" xr:uid="{B1FACE0B-B9C6-4F70-8960-C5462462BADB}">
    <sortState xmlns:xlrd2="http://schemas.microsoft.com/office/spreadsheetml/2017/richdata2" ref="A6:C54">
      <sortCondition ref="A5:A54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474DEA-C5BD-46DA-9359-68F993374FFE}">
          <x14:formula1>
            <xm:f>'Master List'!$D$3:$D$231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ACC3-5D0C-4518-8238-CB41EEC8C80D}">
  <dimension ref="A1:F55"/>
  <sheetViews>
    <sheetView topLeftCell="A14" zoomScale="80" zoomScaleNormal="80" workbookViewId="0">
      <selection activeCell="B1" sqref="B1"/>
    </sheetView>
  </sheetViews>
  <sheetFormatPr baseColWidth="10" defaultColWidth="8.83203125" defaultRowHeight="15" x14ac:dyDescent="0.2"/>
  <cols>
    <col min="1" max="1" width="14" bestFit="1" customWidth="1"/>
    <col min="2" max="2" width="24.1640625" bestFit="1" customWidth="1"/>
    <col min="3" max="3" width="8.5" bestFit="1" customWidth="1"/>
    <col min="4" max="4" width="11.6640625" customWidth="1"/>
    <col min="5" max="5" width="48.6640625" customWidth="1"/>
    <col min="6" max="6" width="38.33203125" bestFit="1" customWidth="1"/>
    <col min="10" max="10" width="17.33203125" bestFit="1" customWidth="1"/>
    <col min="11" max="11" width="6.5" bestFit="1" customWidth="1"/>
  </cols>
  <sheetData>
    <row r="1" spans="1:6" ht="17" thickTop="1" thickBot="1" x14ac:dyDescent="0.25">
      <c r="A1" t="s">
        <v>465</v>
      </c>
      <c r="B1" t="s">
        <v>135</v>
      </c>
      <c r="C1" s="62" cm="1">
        <f t="array" ref="C1">MATCH(B1 &amp; "_" &amp; COUNTIF('Master List'!D3:D432, B1), INDEX('Master List'!D3:D432 &amp; "_" &amp; COUNTIF('Master List'!D3:D432,'Master List'!D3:D432), 0), 0)</f>
        <v>22</v>
      </c>
      <c r="F1" t="str">
        <f>E54</f>
        <v>Arizona, CA, CO, ID, MT, NM, NV, OR, UT, WA, WY</v>
      </c>
    </row>
    <row r="2" spans="1:6" ht="17" thickTop="1" thickBot="1" x14ac:dyDescent="0.25">
      <c r="D2" s="62" t="s">
        <v>73</v>
      </c>
      <c r="E2" s="62" t="s">
        <v>466</v>
      </c>
    </row>
    <row r="3" spans="1:6" ht="16" thickTop="1" x14ac:dyDescent="0.2"/>
    <row r="5" spans="1:6" ht="16" thickBot="1" x14ac:dyDescent="0.25">
      <c r="A5" t="s">
        <v>467</v>
      </c>
      <c r="B5" t="s">
        <v>468</v>
      </c>
      <c r="C5" t="s">
        <v>469</v>
      </c>
    </row>
    <row r="6" spans="1:6" ht="18" thickTop="1" thickBot="1" x14ac:dyDescent="0.25">
      <c r="A6" s="62" t="s">
        <v>470</v>
      </c>
      <c r="B6" s="63" t="s">
        <v>45</v>
      </c>
      <c r="C6" s="62">
        <f>MATCH(B6,'Master List'!$E$2:$DO$2,0)</f>
        <v>76</v>
      </c>
      <c r="D6" s="62" cm="1">
        <f t="array" ref="D6">INDEX('Master List'!$E$3:$CW$162,'Website_ST Abbr'!$C$1,'Website_ST Abbr'!C6)</f>
        <v>0</v>
      </c>
      <c r="E6" s="62" t="str">
        <f>IF(D6=$D$2,B6,"")</f>
        <v/>
      </c>
    </row>
    <row r="7" spans="1:6" ht="18" thickTop="1" thickBot="1" x14ac:dyDescent="0.25">
      <c r="A7" s="62" t="s">
        <v>472</v>
      </c>
      <c r="B7" s="63" t="s">
        <v>12</v>
      </c>
      <c r="C7" s="62">
        <f>MATCH(B7,'Master List'!$E$2:$DO$2,0)</f>
        <v>18</v>
      </c>
      <c r="D7" s="62" cm="1">
        <f t="array" ref="D7">INDEX('Master List'!$E$3:$CW$162,'Website_ST Abbr'!$C$1,'Website_ST Abbr'!C7)</f>
        <v>0</v>
      </c>
      <c r="E7" s="62" t="str">
        <f>IF(D7=$D$2,IF(E6=$E$2,A7,_xlfn.CONCAT(E6,", ",B7)),E6)</f>
        <v/>
      </c>
    </row>
    <row r="8" spans="1:6" ht="18" thickTop="1" thickBot="1" x14ac:dyDescent="0.25">
      <c r="A8" s="62" t="s">
        <v>471</v>
      </c>
      <c r="B8" s="63" t="s">
        <v>55</v>
      </c>
      <c r="C8" s="62">
        <f>MATCH(B8,'Master List'!$E$2:$DO$2,0)</f>
        <v>92</v>
      </c>
      <c r="D8" s="62" t="str" cm="1">
        <f t="array" ref="D8">INDEX('Master List'!$E$3:$CW$162,'Website_ST Abbr'!$C$1,'Website_ST Abbr'!C8)</f>
        <v></v>
      </c>
      <c r="E8" s="62" t="str">
        <f t="shared" ref="E8:E54" si="0">IF(D8=$D$2,IF(E7=$E$2,A8,_xlfn.CONCAT(E7,", ",B8)),E7)</f>
        <v>Arizona</v>
      </c>
    </row>
    <row r="9" spans="1:6" ht="18" thickTop="1" thickBot="1" x14ac:dyDescent="0.25">
      <c r="A9" s="62" t="s">
        <v>473</v>
      </c>
      <c r="B9" s="63" t="s">
        <v>56</v>
      </c>
      <c r="C9" s="62">
        <f>MATCH(B9,'Master List'!$E$2:$DO$2,0)</f>
        <v>93</v>
      </c>
      <c r="D9" s="62" t="str" cm="1">
        <f t="array" ref="D9">INDEX('Master List'!$E$3:$CW$162,'Website_ST Abbr'!$C$1,'Website_ST Abbr'!C9)</f>
        <v></v>
      </c>
      <c r="E9" s="62" t="str">
        <f t="shared" si="0"/>
        <v>Arizona, CA</v>
      </c>
    </row>
    <row r="10" spans="1:6" ht="18" thickTop="1" thickBot="1" x14ac:dyDescent="0.25">
      <c r="A10" s="62" t="s">
        <v>474</v>
      </c>
      <c r="B10" s="63" t="s">
        <v>57</v>
      </c>
      <c r="C10" s="62">
        <f>MATCH(B10,'Master List'!$E$2:$DO$2,0)</f>
        <v>94</v>
      </c>
      <c r="D10" s="62" t="str" cm="1">
        <f t="array" ref="D10">INDEX('Master List'!$E$3:$CW$162,'Website_ST Abbr'!$C$1,'Website_ST Abbr'!C10)</f>
        <v></v>
      </c>
      <c r="E10" s="62" t="str">
        <f t="shared" si="0"/>
        <v>Arizona, CA, CO</v>
      </c>
    </row>
    <row r="11" spans="1:6" ht="18" thickTop="1" thickBot="1" x14ac:dyDescent="0.25">
      <c r="A11" s="62" t="s">
        <v>475</v>
      </c>
      <c r="B11" s="63" t="s">
        <v>29</v>
      </c>
      <c r="C11" s="62">
        <f>MATCH(B11,'Master List'!$E$2:$DO$2,0)</f>
        <v>48</v>
      </c>
      <c r="D11" s="62" cm="1">
        <f t="array" ref="D11">INDEX('Master List'!$E$3:$CW$162,'Website_ST Abbr'!$C$1,'Website_ST Abbr'!C11)</f>
        <v>0</v>
      </c>
      <c r="E11" s="62" t="str">
        <f t="shared" si="0"/>
        <v>Arizona, CA, CO</v>
      </c>
    </row>
    <row r="12" spans="1:6" ht="18" thickTop="1" thickBot="1" x14ac:dyDescent="0.25">
      <c r="A12" s="62" t="s">
        <v>2</v>
      </c>
      <c r="B12" s="63" t="s">
        <v>2</v>
      </c>
      <c r="C12" s="62">
        <f>MATCH(B12,'Master List'!$E$2:$DO$2,0)</f>
        <v>1</v>
      </c>
      <c r="D12" s="62" cm="1">
        <f t="array" ref="D12">INDEX('Master List'!$E$3:$CW$162,'Website_ST Abbr'!$C$1,'Website_ST Abbr'!C12)</f>
        <v>0</v>
      </c>
      <c r="E12" s="62" t="str">
        <f t="shared" si="0"/>
        <v>Arizona, CA, CO</v>
      </c>
    </row>
    <row r="13" spans="1:6" ht="18" thickTop="1" thickBot="1" x14ac:dyDescent="0.25">
      <c r="A13" s="62" t="s">
        <v>476</v>
      </c>
      <c r="B13" s="63" t="s">
        <v>3</v>
      </c>
      <c r="C13" s="62">
        <f>MATCH(B13,'Master List'!$E$2:$DO$2,0)</f>
        <v>2</v>
      </c>
      <c r="D13" s="62" cm="1">
        <f t="array" ref="D13">INDEX('Master List'!$E$3:$CW$162,'Website_ST Abbr'!$C$1,'Website_ST Abbr'!C13)</f>
        <v>0</v>
      </c>
      <c r="E13" s="62" t="str">
        <f t="shared" si="0"/>
        <v>Arizona, CA, CO</v>
      </c>
    </row>
    <row r="14" spans="1:6" ht="18" thickTop="1" thickBot="1" x14ac:dyDescent="0.25">
      <c r="A14" s="62" t="s">
        <v>477</v>
      </c>
      <c r="B14" s="63" t="s">
        <v>46</v>
      </c>
      <c r="C14" s="62">
        <f>MATCH(B14,'Master List'!$E$2:$DO$2,0)</f>
        <v>77</v>
      </c>
      <c r="D14" s="62" cm="1">
        <f t="array" ref="D14">INDEX('Master List'!$E$3:$CW$162,'Website_ST Abbr'!$C$1,'Website_ST Abbr'!C14)</f>
        <v>0</v>
      </c>
      <c r="E14" s="62" t="str">
        <f t="shared" si="0"/>
        <v>Arizona, CA, CO</v>
      </c>
    </row>
    <row r="15" spans="1:6" ht="18" thickTop="1" thickBot="1" x14ac:dyDescent="0.25">
      <c r="A15" s="62" t="s">
        <v>478</v>
      </c>
      <c r="B15" s="63" t="s">
        <v>47</v>
      </c>
      <c r="C15" s="62">
        <f>MATCH(B15,'Master List'!$E$2:$DO$2,0)</f>
        <v>78</v>
      </c>
      <c r="D15" s="62" cm="1">
        <f t="array" ref="D15">INDEX('Master List'!$E$3:$CW$162,'Website_ST Abbr'!$C$1,'Website_ST Abbr'!C15)</f>
        <v>0</v>
      </c>
      <c r="E15" s="62" t="str">
        <f t="shared" si="0"/>
        <v>Arizona, CA, CO</v>
      </c>
    </row>
    <row r="16" spans="1:6" ht="18" thickTop="1" thickBot="1" x14ac:dyDescent="0.25">
      <c r="A16" s="62" t="s">
        <v>482</v>
      </c>
      <c r="B16" s="63" t="s">
        <v>18</v>
      </c>
      <c r="C16" s="62">
        <f>MATCH(B16,'Master List'!$E$2:$DO$2,0)</f>
        <v>31</v>
      </c>
      <c r="D16" s="62" cm="1">
        <f t="array" ref="D16">INDEX('Master List'!$E$3:$CW$162,'Website_ST Abbr'!$C$1,'Website_ST Abbr'!C16)</f>
        <v>0</v>
      </c>
      <c r="E16" s="62" t="str">
        <f t="shared" si="0"/>
        <v>Arizona, CA, CO</v>
      </c>
    </row>
    <row r="17" spans="1:5" ht="18" thickTop="1" thickBot="1" x14ac:dyDescent="0.25">
      <c r="A17" s="62" t="s">
        <v>479</v>
      </c>
      <c r="B17" s="63" t="s">
        <v>38</v>
      </c>
      <c r="C17" s="62">
        <f>MATCH(B17,'Master List'!$E$2:$DO$2,0)</f>
        <v>63</v>
      </c>
      <c r="D17" s="62" t="str" cm="1">
        <f t="array" ref="D17">INDEX('Master List'!$E$3:$CW$162,'Website_ST Abbr'!$C$1,'Website_ST Abbr'!C17)</f>
        <v></v>
      </c>
      <c r="E17" s="62" t="str">
        <f t="shared" si="0"/>
        <v>Arizona, CA, CO, ID</v>
      </c>
    </row>
    <row r="18" spans="1:5" ht="18" thickTop="1" thickBot="1" x14ac:dyDescent="0.25">
      <c r="A18" s="62" t="s">
        <v>480</v>
      </c>
      <c r="B18" s="63" t="s">
        <v>19</v>
      </c>
      <c r="C18" s="62">
        <f>MATCH(B18,'Master List'!$E$2:$DO$2,0)</f>
        <v>32</v>
      </c>
      <c r="D18" s="62" cm="1">
        <f t="array" ref="D18">INDEX('Master List'!$E$3:$CW$162,'Website_ST Abbr'!$C$1,'Website_ST Abbr'!C18)</f>
        <v>0</v>
      </c>
      <c r="E18" s="62" t="str">
        <f t="shared" si="0"/>
        <v>Arizona, CA, CO, ID</v>
      </c>
    </row>
    <row r="19" spans="1:5" ht="18" thickTop="1" thickBot="1" x14ac:dyDescent="0.25">
      <c r="A19" s="62" t="s">
        <v>481</v>
      </c>
      <c r="B19" s="63" t="s">
        <v>20</v>
      </c>
      <c r="C19" s="62">
        <f>MATCH(B19,'Master List'!$E$2:$DO$2,0)</f>
        <v>33</v>
      </c>
      <c r="D19" s="62" cm="1">
        <f t="array" ref="D19">INDEX('Master List'!$E$3:$CW$162,'Website_ST Abbr'!$C$1,'Website_ST Abbr'!C19)</f>
        <v>0</v>
      </c>
      <c r="E19" s="62" t="str">
        <f t="shared" si="0"/>
        <v>Arizona, CA, CO, ID</v>
      </c>
    </row>
    <row r="20" spans="1:5" ht="18" thickTop="1" thickBot="1" x14ac:dyDescent="0.25">
      <c r="A20" s="62" t="s">
        <v>483</v>
      </c>
      <c r="B20" s="63" t="s">
        <v>13</v>
      </c>
      <c r="C20" s="62">
        <f>MATCH(B20,'Master List'!$E$2:$DO$2,0)</f>
        <v>19</v>
      </c>
      <c r="D20" s="62" cm="1">
        <f t="array" ref="D20">INDEX('Master List'!$E$3:$CW$162,'Website_ST Abbr'!$C$1,'Website_ST Abbr'!C20)</f>
        <v>0</v>
      </c>
      <c r="E20" s="62" t="str">
        <f t="shared" si="0"/>
        <v>Arizona, CA, CO, ID</v>
      </c>
    </row>
    <row r="21" spans="1:5" ht="18" thickTop="1" thickBot="1" x14ac:dyDescent="0.25">
      <c r="A21" s="62" t="s">
        <v>484</v>
      </c>
      <c r="B21" s="63" t="s">
        <v>4</v>
      </c>
      <c r="C21" s="62">
        <f>MATCH(B21,'Master List'!$E$2:$DO$2,0)</f>
        <v>3</v>
      </c>
      <c r="D21" s="62" cm="1">
        <f t="array" ref="D21">INDEX('Master List'!$E$3:$CW$162,'Website_ST Abbr'!$C$1,'Website_ST Abbr'!C21)</f>
        <v>0</v>
      </c>
      <c r="E21" s="62" t="str">
        <f t="shared" si="0"/>
        <v>Arizona, CA, CO, ID</v>
      </c>
    </row>
    <row r="22" spans="1:5" ht="18" thickTop="1" thickBot="1" x14ac:dyDescent="0.25">
      <c r="A22" s="62" t="s">
        <v>485</v>
      </c>
      <c r="B22" s="63" t="s">
        <v>48</v>
      </c>
      <c r="C22" s="62">
        <f>MATCH(B22,'Master List'!$E$2:$DO$2,0)</f>
        <v>79</v>
      </c>
      <c r="D22" s="62" cm="1">
        <f t="array" ref="D22">INDEX('Master List'!$E$3:$CW$162,'Website_ST Abbr'!$C$1,'Website_ST Abbr'!C22)</f>
        <v>0</v>
      </c>
      <c r="E22" s="62" t="str">
        <f t="shared" si="0"/>
        <v>Arizona, CA, CO, ID</v>
      </c>
    </row>
    <row r="23" spans="1:5" ht="18" thickTop="1" thickBot="1" x14ac:dyDescent="0.25">
      <c r="A23" s="62" t="s">
        <v>488</v>
      </c>
      <c r="B23" s="63" t="s">
        <v>31</v>
      </c>
      <c r="C23" s="62">
        <f>MATCH(B23,'Master List'!$E$2:$DO$2,0)</f>
        <v>50</v>
      </c>
      <c r="D23" s="62" cm="1">
        <f t="array" ref="D23">INDEX('Master List'!$E$3:$CW$162,'Website_ST Abbr'!$C$1,'Website_ST Abbr'!C23)</f>
        <v>0</v>
      </c>
      <c r="E23" s="62" t="str">
        <f t="shared" si="0"/>
        <v>Arizona, CA, CO, ID</v>
      </c>
    </row>
    <row r="24" spans="1:5" ht="18" thickTop="1" thickBot="1" x14ac:dyDescent="0.25">
      <c r="A24" s="62" t="s">
        <v>487</v>
      </c>
      <c r="B24" s="63" t="s">
        <v>5</v>
      </c>
      <c r="C24" s="62">
        <f>MATCH(B24,'Master List'!$E$2:$DO$2,0)</f>
        <v>4</v>
      </c>
      <c r="D24" s="62" cm="1">
        <f t="array" ref="D24">INDEX('Master List'!$E$3:$CW$162,'Website_ST Abbr'!$C$1,'Website_ST Abbr'!C24)</f>
        <v>0</v>
      </c>
      <c r="E24" s="62" t="str">
        <f t="shared" si="0"/>
        <v>Arizona, CA, CO, ID</v>
      </c>
    </row>
    <row r="25" spans="1:5" ht="18" thickTop="1" thickBot="1" x14ac:dyDescent="0.25">
      <c r="A25" s="62" t="s">
        <v>486</v>
      </c>
      <c r="B25" s="63" t="s">
        <v>30</v>
      </c>
      <c r="C25" s="62">
        <f>MATCH(B25,'Master List'!$E$2:$DO$2,0)</f>
        <v>49</v>
      </c>
      <c r="D25" s="62" cm="1">
        <f t="array" ref="D25">INDEX('Master List'!$E$3:$CW$162,'Website_ST Abbr'!$C$1,'Website_ST Abbr'!C25)</f>
        <v>0</v>
      </c>
      <c r="E25" s="62" t="str">
        <f t="shared" si="0"/>
        <v>Arizona, CA, CO, ID</v>
      </c>
    </row>
    <row r="26" spans="1:5" ht="18" thickTop="1" thickBot="1" x14ac:dyDescent="0.25">
      <c r="A26" s="62" t="s">
        <v>489</v>
      </c>
      <c r="B26" s="63" t="s">
        <v>21</v>
      </c>
      <c r="C26" s="62">
        <f>MATCH(B26,'Master List'!$E$2:$DO$2,0)</f>
        <v>34</v>
      </c>
      <c r="D26" s="62" cm="1">
        <f t="array" ref="D26">INDEX('Master List'!$E$3:$CW$162,'Website_ST Abbr'!$C$1,'Website_ST Abbr'!C26)</f>
        <v>0</v>
      </c>
      <c r="E26" s="62" t="str">
        <f t="shared" si="0"/>
        <v>Arizona, CA, CO, ID</v>
      </c>
    </row>
    <row r="27" spans="1:5" ht="18" thickTop="1" thickBot="1" x14ac:dyDescent="0.25">
      <c r="A27" s="62" t="s">
        <v>490</v>
      </c>
      <c r="B27" s="63" t="s">
        <v>22</v>
      </c>
      <c r="C27" s="62">
        <f>MATCH(B27,'Master List'!$E$2:$DO$2,0)</f>
        <v>35</v>
      </c>
      <c r="D27" s="62" cm="1">
        <f t="array" ref="D27">INDEX('Master List'!$E$3:$CW$162,'Website_ST Abbr'!$C$1,'Website_ST Abbr'!C27)</f>
        <v>0</v>
      </c>
      <c r="E27" s="62" t="str">
        <f t="shared" si="0"/>
        <v>Arizona, CA, CO, ID</v>
      </c>
    </row>
    <row r="28" spans="1:5" ht="18" thickTop="1" thickBot="1" x14ac:dyDescent="0.25">
      <c r="A28" s="62" t="s">
        <v>492</v>
      </c>
      <c r="B28" s="63" t="s">
        <v>14</v>
      </c>
      <c r="C28" s="62">
        <f>MATCH(B28,'Master List'!$E$2:$DO$2,0)</f>
        <v>20</v>
      </c>
      <c r="D28" s="62" cm="1">
        <f t="array" ref="D28">INDEX('Master List'!$E$3:$CW$162,'Website_ST Abbr'!$C$1,'Website_ST Abbr'!C28)</f>
        <v>0</v>
      </c>
      <c r="E28" s="62" t="str">
        <f t="shared" si="0"/>
        <v>Arizona, CA, CO, ID</v>
      </c>
    </row>
    <row r="29" spans="1:5" ht="18" thickTop="1" thickBot="1" x14ac:dyDescent="0.25">
      <c r="A29" s="62" t="s">
        <v>491</v>
      </c>
      <c r="B29" s="63" t="s">
        <v>49</v>
      </c>
      <c r="C29" s="62">
        <f>MATCH(B29,'Master List'!$E$2:$DO$2,0)</f>
        <v>80</v>
      </c>
      <c r="D29" s="62" cm="1">
        <f t="array" ref="D29">INDEX('Master List'!$E$3:$CW$162,'Website_ST Abbr'!$C$1,'Website_ST Abbr'!C29)</f>
        <v>0</v>
      </c>
      <c r="E29" s="62" t="str">
        <f t="shared" si="0"/>
        <v>Arizona, CA, CO, ID</v>
      </c>
    </row>
    <row r="30" spans="1:5" ht="18" thickTop="1" thickBot="1" x14ac:dyDescent="0.25">
      <c r="A30" s="62" t="s">
        <v>493</v>
      </c>
      <c r="B30" s="63" t="s">
        <v>39</v>
      </c>
      <c r="C30" s="62">
        <f>MATCH(B30,'Master List'!$E$2:$DO$2,0)</f>
        <v>64</v>
      </c>
      <c r="D30" s="62" t="str" cm="1">
        <f t="array" ref="D30">INDEX('Master List'!$E$3:$CW$162,'Website_ST Abbr'!$C$1,'Website_ST Abbr'!C30)</f>
        <v></v>
      </c>
      <c r="E30" s="62" t="str">
        <f t="shared" si="0"/>
        <v>Arizona, CA, CO, ID, MT</v>
      </c>
    </row>
    <row r="31" spans="1:5" ht="18" thickTop="1" thickBot="1" x14ac:dyDescent="0.25">
      <c r="A31" s="62" t="s">
        <v>500</v>
      </c>
      <c r="B31" s="63" t="s">
        <v>50</v>
      </c>
      <c r="C31" s="62">
        <f>MATCH(B31,'Master List'!$E$2:$DO$2,0)</f>
        <v>81</v>
      </c>
      <c r="D31" s="62" cm="1">
        <f t="array" ref="D31">INDEX('Master List'!$E$3:$CW$162,'Website_ST Abbr'!$C$1,'Website_ST Abbr'!C31)</f>
        <v>0</v>
      </c>
      <c r="E31" s="62" t="str">
        <f t="shared" si="0"/>
        <v>Arizona, CA, CO, ID, MT</v>
      </c>
    </row>
    <row r="32" spans="1:5" ht="18" thickTop="1" thickBot="1" x14ac:dyDescent="0.25">
      <c r="A32" s="62" t="s">
        <v>501</v>
      </c>
      <c r="B32" s="63" t="s">
        <v>23</v>
      </c>
      <c r="C32" s="62">
        <f>MATCH(B32,'Master List'!$E$2:$DO$2,0)</f>
        <v>36</v>
      </c>
      <c r="D32" s="62" cm="1">
        <f t="array" ref="D32">INDEX('Master List'!$E$3:$CW$162,'Website_ST Abbr'!$C$1,'Website_ST Abbr'!C32)</f>
        <v>0</v>
      </c>
      <c r="E32" s="62" t="str">
        <f t="shared" si="0"/>
        <v>Arizona, CA, CO, ID, MT</v>
      </c>
    </row>
    <row r="33" spans="1:5" ht="18" thickTop="1" thickBot="1" x14ac:dyDescent="0.25">
      <c r="A33" s="62" t="s">
        <v>494</v>
      </c>
      <c r="B33" s="63" t="s">
        <v>24</v>
      </c>
      <c r="C33" s="62">
        <f>MATCH(B33,'Master List'!$E$2:$DO$2,0)</f>
        <v>37</v>
      </c>
      <c r="D33" s="62" cm="1">
        <f t="array" ref="D33">INDEX('Master List'!$E$3:$CW$162,'Website_ST Abbr'!$C$1,'Website_ST Abbr'!C33)</f>
        <v>0</v>
      </c>
      <c r="E33" s="62" t="str">
        <f t="shared" si="0"/>
        <v>Arizona, CA, CO, ID, MT</v>
      </c>
    </row>
    <row r="34" spans="1:5" ht="18" thickTop="1" thickBot="1" x14ac:dyDescent="0.25">
      <c r="A34" s="62" t="s">
        <v>496</v>
      </c>
      <c r="B34" s="63" t="s">
        <v>32</v>
      </c>
      <c r="C34" s="62">
        <f>MATCH(B34,'Master List'!$E$2:$DO$2,0)</f>
        <v>51</v>
      </c>
      <c r="D34" s="62" cm="1">
        <f t="array" ref="D34">INDEX('Master List'!$E$3:$CW$162,'Website_ST Abbr'!$C$1,'Website_ST Abbr'!C34)</f>
        <v>0</v>
      </c>
      <c r="E34" s="62" t="str">
        <f t="shared" si="0"/>
        <v>Arizona, CA, CO, ID, MT</v>
      </c>
    </row>
    <row r="35" spans="1:5" ht="18" thickTop="1" thickBot="1" x14ac:dyDescent="0.25">
      <c r="A35" s="62" t="s">
        <v>497</v>
      </c>
      <c r="B35" s="63" t="s">
        <v>6</v>
      </c>
      <c r="C35" s="62">
        <f>MATCH(B35,'Master List'!$E$2:$DO$2,0)</f>
        <v>5</v>
      </c>
      <c r="D35" s="62" cm="1">
        <f t="array" ref="D35">INDEX('Master List'!$E$3:$CW$162,'Website_ST Abbr'!$C$1,'Website_ST Abbr'!C35)</f>
        <v>0</v>
      </c>
      <c r="E35" s="62" t="str">
        <f t="shared" si="0"/>
        <v>Arizona, CA, CO, ID, MT</v>
      </c>
    </row>
    <row r="36" spans="1:5" ht="18" thickTop="1" thickBot="1" x14ac:dyDescent="0.25">
      <c r="A36" s="62" t="s">
        <v>498</v>
      </c>
      <c r="B36" s="63" t="s">
        <v>58</v>
      </c>
      <c r="C36" s="62">
        <f>MATCH(B36,'Master List'!$E$2:$DO$2,0)</f>
        <v>95</v>
      </c>
      <c r="D36" s="62" t="str" cm="1">
        <f t="array" ref="D36">INDEX('Master List'!$E$3:$CW$162,'Website_ST Abbr'!$C$1,'Website_ST Abbr'!C36)</f>
        <v></v>
      </c>
      <c r="E36" s="62" t="str">
        <f t="shared" si="0"/>
        <v>Arizona, CA, CO, ID, MT, NM</v>
      </c>
    </row>
    <row r="37" spans="1:5" ht="18" thickTop="1" thickBot="1" x14ac:dyDescent="0.25">
      <c r="A37" s="62" t="s">
        <v>495</v>
      </c>
      <c r="B37" s="63" t="s">
        <v>59</v>
      </c>
      <c r="C37" s="62">
        <f>MATCH(B37,'Master List'!$E$2:$DO$2,0)</f>
        <v>96</v>
      </c>
      <c r="D37" s="62" t="str" cm="1">
        <f t="array" ref="D37">INDEX('Master List'!$E$3:$CW$162,'Website_ST Abbr'!$C$1,'Website_ST Abbr'!C37)</f>
        <v></v>
      </c>
      <c r="E37" s="62" t="str">
        <f t="shared" si="0"/>
        <v>Arizona, CA, CO, ID, MT, NM, NV</v>
      </c>
    </row>
    <row r="38" spans="1:5" ht="18" thickTop="1" thickBot="1" x14ac:dyDescent="0.25">
      <c r="A38" s="62" t="s">
        <v>499</v>
      </c>
      <c r="B38" s="63" t="s">
        <v>33</v>
      </c>
      <c r="C38" s="62">
        <f>MATCH(B38,'Master List'!$E$2:$DO$2,0)</f>
        <v>52</v>
      </c>
      <c r="D38" s="62" cm="1">
        <f t="array" ref="D38">INDEX('Master List'!$E$3:$CW$162,'Website_ST Abbr'!$C$1,'Website_ST Abbr'!C38)</f>
        <v>0</v>
      </c>
      <c r="E38" s="62" t="str">
        <f t="shared" si="0"/>
        <v>Arizona, CA, CO, ID, MT, NM, NV</v>
      </c>
    </row>
    <row r="39" spans="1:5" ht="18" thickTop="1" thickBot="1" x14ac:dyDescent="0.25">
      <c r="A39" s="62" t="s">
        <v>502</v>
      </c>
      <c r="B39" s="63" t="s">
        <v>7</v>
      </c>
      <c r="C39" s="62">
        <f>MATCH(B39,'Master List'!$E$2:$DO$2,0)</f>
        <v>6</v>
      </c>
      <c r="D39" s="62" cm="1">
        <f t="array" ref="D39">INDEX('Master List'!$E$3:$CW$162,'Website_ST Abbr'!$C$1,'Website_ST Abbr'!C39)</f>
        <v>0</v>
      </c>
      <c r="E39" s="62" t="str">
        <f t="shared" si="0"/>
        <v>Arizona, CA, CO, ID, MT, NM, NV</v>
      </c>
    </row>
    <row r="40" spans="1:5" ht="18" thickTop="1" thickBot="1" x14ac:dyDescent="0.25">
      <c r="A40" s="62" t="s">
        <v>503</v>
      </c>
      <c r="B40" s="63" t="s">
        <v>15</v>
      </c>
      <c r="C40" s="62">
        <f>MATCH(B40,'Master List'!$E$2:$DO$2,0)</f>
        <v>21</v>
      </c>
      <c r="D40" s="62" cm="1">
        <f t="array" ref="D40">INDEX('Master List'!$E$3:$CW$162,'Website_ST Abbr'!$C$1,'Website_ST Abbr'!C40)</f>
        <v>0</v>
      </c>
      <c r="E40" s="62" t="str">
        <f t="shared" si="0"/>
        <v>Arizona, CA, CO, ID, MT, NM, NV</v>
      </c>
    </row>
    <row r="41" spans="1:5" ht="18" thickTop="1" thickBot="1" x14ac:dyDescent="0.25">
      <c r="A41" s="62" t="s">
        <v>504</v>
      </c>
      <c r="B41" s="63" t="s">
        <v>40</v>
      </c>
      <c r="C41" s="62">
        <f>MATCH(B41,'Master List'!$E$2:$DO$2,0)</f>
        <v>65</v>
      </c>
      <c r="D41" s="62" t="str" cm="1">
        <f t="array" ref="D41">INDEX('Master List'!$E$3:$CW$162,'Website_ST Abbr'!$C$1,'Website_ST Abbr'!C41)</f>
        <v></v>
      </c>
      <c r="E41" s="62" t="str">
        <f t="shared" si="0"/>
        <v>Arizona, CA, CO, ID, MT, NM, NV, OR</v>
      </c>
    </row>
    <row r="42" spans="1:5" ht="18" thickTop="1" thickBot="1" x14ac:dyDescent="0.25">
      <c r="A42" s="62" t="s">
        <v>505</v>
      </c>
      <c r="B42" s="63" t="s">
        <v>8</v>
      </c>
      <c r="C42" s="62">
        <f>MATCH(B42,'Master List'!$E$2:$DO$2,0)</f>
        <v>7</v>
      </c>
      <c r="D42" s="62" cm="1">
        <f t="array" ref="D42">INDEX('Master List'!$E$3:$CW$162,'Website_ST Abbr'!$C$1,'Website_ST Abbr'!C42)</f>
        <v>0</v>
      </c>
      <c r="E42" s="62" t="str">
        <f t="shared" si="0"/>
        <v>Arizona, CA, CO, ID, MT, NM, NV, OR</v>
      </c>
    </row>
    <row r="43" spans="1:5" ht="18" thickTop="1" thickBot="1" x14ac:dyDescent="0.25">
      <c r="A43" s="62" t="s">
        <v>506</v>
      </c>
      <c r="B43" s="63" t="s">
        <v>34</v>
      </c>
      <c r="C43" s="62">
        <f>MATCH(B43,'Master List'!$E$2:$DO$2,0)</f>
        <v>53</v>
      </c>
      <c r="D43" s="62" cm="1">
        <f t="array" ref="D43">INDEX('Master List'!$E$3:$CW$162,'Website_ST Abbr'!$C$1,'Website_ST Abbr'!C43)</f>
        <v>0</v>
      </c>
      <c r="E43" s="62" t="str">
        <f t="shared" si="0"/>
        <v>Arizona, CA, CO, ID, MT, NM, NV, OR</v>
      </c>
    </row>
    <row r="44" spans="1:5" ht="18" thickTop="1" thickBot="1" x14ac:dyDescent="0.25">
      <c r="A44" s="62" t="s">
        <v>507</v>
      </c>
      <c r="B44" s="63" t="s">
        <v>51</v>
      </c>
      <c r="C44" s="62">
        <f>MATCH(B44,'Master List'!$E$2:$DO$2,0)</f>
        <v>82</v>
      </c>
      <c r="D44" s="62" cm="1">
        <f t="array" ref="D44">INDEX('Master List'!$E$3:$CW$162,'Website_ST Abbr'!$C$1,'Website_ST Abbr'!C44)</f>
        <v>0</v>
      </c>
      <c r="E44" s="62" t="str">
        <f t="shared" si="0"/>
        <v>Arizona, CA, CO, ID, MT, NM, NV, OR</v>
      </c>
    </row>
    <row r="45" spans="1:5" ht="18" thickTop="1" thickBot="1" x14ac:dyDescent="0.25">
      <c r="A45" s="62" t="s">
        <v>508</v>
      </c>
      <c r="B45" s="63" t="s">
        <v>25</v>
      </c>
      <c r="C45" s="62">
        <f>MATCH(B45,'Master List'!$E$2:$DO$2,0)</f>
        <v>38</v>
      </c>
      <c r="D45" s="62" cm="1">
        <f t="array" ref="D45">INDEX('Master List'!$E$3:$CW$162,'Website_ST Abbr'!$C$1,'Website_ST Abbr'!C45)</f>
        <v>0</v>
      </c>
      <c r="E45" s="62" t="str">
        <f t="shared" si="0"/>
        <v>Arizona, CA, CO, ID, MT, NM, NV, OR</v>
      </c>
    </row>
    <row r="46" spans="1:5" ht="18" thickTop="1" thickBot="1" x14ac:dyDescent="0.25">
      <c r="A46" s="62" t="s">
        <v>509</v>
      </c>
      <c r="B46" s="63" t="s">
        <v>52</v>
      </c>
      <c r="C46" s="62">
        <f>MATCH(B46,'Master List'!$E$2:$DO$2,0)</f>
        <v>83</v>
      </c>
      <c r="D46" s="62" cm="1">
        <f t="array" ref="D46">INDEX('Master List'!$E$3:$CW$162,'Website_ST Abbr'!$C$1,'Website_ST Abbr'!C46)</f>
        <v>0</v>
      </c>
      <c r="E46" s="62" t="str">
        <f t="shared" si="0"/>
        <v>Arizona, CA, CO, ID, MT, NM, NV, OR</v>
      </c>
    </row>
    <row r="47" spans="1:5" ht="18" thickTop="1" thickBot="1" x14ac:dyDescent="0.25">
      <c r="A47" s="62" t="s">
        <v>510</v>
      </c>
      <c r="B47" s="63" t="s">
        <v>16</v>
      </c>
      <c r="C47" s="62">
        <f>MATCH(B47,'Master List'!$E$2:$DO$2,0)</f>
        <v>22</v>
      </c>
      <c r="D47" s="62" cm="1">
        <f t="array" ref="D47">INDEX('Master List'!$E$3:$CW$162,'Website_ST Abbr'!$C$1,'Website_ST Abbr'!C47)</f>
        <v>0</v>
      </c>
      <c r="E47" s="62" t="str">
        <f t="shared" si="0"/>
        <v>Arizona, CA, CO, ID, MT, NM, NV, OR</v>
      </c>
    </row>
    <row r="48" spans="1:5" ht="18" thickTop="1" thickBot="1" x14ac:dyDescent="0.25">
      <c r="A48" s="62" t="s">
        <v>511</v>
      </c>
      <c r="B48" s="63" t="s">
        <v>60</v>
      </c>
      <c r="C48" s="62">
        <f>MATCH(B48,'Master List'!$E$2:$DO$2,0)</f>
        <v>97</v>
      </c>
      <c r="D48" s="62" t="str" cm="1">
        <f t="array" ref="D48">INDEX('Master List'!$E$3:$CW$162,'Website_ST Abbr'!$C$1,'Website_ST Abbr'!C48)</f>
        <v></v>
      </c>
      <c r="E48" s="62" t="str">
        <f t="shared" si="0"/>
        <v>Arizona, CA, CO, ID, MT, NM, NV, OR, UT</v>
      </c>
    </row>
    <row r="49" spans="1:5" ht="18" thickTop="1" thickBot="1" x14ac:dyDescent="0.25">
      <c r="A49" s="62" t="s">
        <v>513</v>
      </c>
      <c r="B49" s="63" t="s">
        <v>9</v>
      </c>
      <c r="C49" s="62">
        <f>MATCH(B49,'Master List'!$E$2:$DO$2,0)</f>
        <v>8</v>
      </c>
      <c r="D49" s="62" cm="1">
        <f t="array" ref="D49">INDEX('Master List'!$E$3:$CW$162,'Website_ST Abbr'!$C$1,'Website_ST Abbr'!C49)</f>
        <v>0</v>
      </c>
      <c r="E49" s="62" t="str">
        <f t="shared" si="0"/>
        <v>Arizona, CA, CO, ID, MT, NM, NV, OR, UT</v>
      </c>
    </row>
    <row r="50" spans="1:5" ht="18" thickTop="1" thickBot="1" x14ac:dyDescent="0.25">
      <c r="A50" s="62" t="s">
        <v>512</v>
      </c>
      <c r="B50" s="63" t="s">
        <v>35</v>
      </c>
      <c r="C50" s="62">
        <f>MATCH(B50,'Master List'!$E$2:$DO$2,0)</f>
        <v>54</v>
      </c>
      <c r="D50" s="62" cm="1">
        <f t="array" ref="D50">INDEX('Master List'!$E$3:$CW$162,'Website_ST Abbr'!$C$1,'Website_ST Abbr'!C50)</f>
        <v>0</v>
      </c>
      <c r="E50" s="62" t="str">
        <f t="shared" si="0"/>
        <v>Arizona, CA, CO, ID, MT, NM, NV, OR, UT</v>
      </c>
    </row>
    <row r="51" spans="1:5" ht="18" thickTop="1" thickBot="1" x14ac:dyDescent="0.25">
      <c r="A51" s="62" t="s">
        <v>514</v>
      </c>
      <c r="B51" s="63" t="s">
        <v>41</v>
      </c>
      <c r="C51" s="62">
        <f>MATCH(B51,'Master List'!$E$2:$DO$2,0)</f>
        <v>66</v>
      </c>
      <c r="D51" s="62" t="str" cm="1">
        <f t="array" ref="D51">INDEX('Master List'!$E$3:$CW$162,'Website_ST Abbr'!$C$1,'Website_ST Abbr'!C51)</f>
        <v></v>
      </c>
      <c r="E51" s="62" t="str">
        <f t="shared" si="0"/>
        <v>Arizona, CA, CO, ID, MT, NM, NV, OR, UT, WA</v>
      </c>
    </row>
    <row r="52" spans="1:5" ht="18" thickTop="1" thickBot="1" x14ac:dyDescent="0.25">
      <c r="A52" s="62" t="s">
        <v>516</v>
      </c>
      <c r="B52" s="63" t="s">
        <v>26</v>
      </c>
      <c r="C52" s="62">
        <f>MATCH(B52,'Master List'!$E$2:$DO$2,0)</f>
        <v>39</v>
      </c>
      <c r="D52" s="62" cm="1">
        <f t="array" ref="D52">INDEX('Master List'!$E$3:$CW$162,'Website_ST Abbr'!$C$1,'Website_ST Abbr'!C52)</f>
        <v>0</v>
      </c>
      <c r="E52" s="62" t="str">
        <f t="shared" si="0"/>
        <v>Arizona, CA, CO, ID, MT, NM, NV, OR, UT, WA</v>
      </c>
    </row>
    <row r="53" spans="1:5" ht="18" thickTop="1" thickBot="1" x14ac:dyDescent="0.25">
      <c r="A53" s="62" t="s">
        <v>515</v>
      </c>
      <c r="B53" s="63" t="s">
        <v>10</v>
      </c>
      <c r="C53" s="62">
        <f>MATCH(B53,'Master List'!$E$2:$DO$2,0)</f>
        <v>9</v>
      </c>
      <c r="D53" s="62" cm="1">
        <f t="array" ref="D53">INDEX('Master List'!$E$3:$CW$162,'Website_ST Abbr'!$C$1,'Website_ST Abbr'!C53)</f>
        <v>0</v>
      </c>
      <c r="E53" s="62" t="str">
        <f t="shared" si="0"/>
        <v>Arizona, CA, CO, ID, MT, NM, NV, OR, UT, WA</v>
      </c>
    </row>
    <row r="54" spans="1:5" ht="18" thickTop="1" thickBot="1" x14ac:dyDescent="0.25">
      <c r="A54" s="62" t="s">
        <v>517</v>
      </c>
      <c r="B54" s="63" t="s">
        <v>42</v>
      </c>
      <c r="C54" s="62">
        <f>MATCH(B54,'Master List'!$E$2:$DO$2,0)</f>
        <v>67</v>
      </c>
      <c r="D54" s="62" t="str" cm="1">
        <f t="array" ref="D54">INDEX('Master List'!$E$3:$CW$162,'Website_ST Abbr'!$C$1,'Website_ST Abbr'!C54)</f>
        <v></v>
      </c>
      <c r="E54" s="62" t="str">
        <f t="shared" si="0"/>
        <v>Arizona, CA, CO, ID, MT, NM, NV, OR, UT, WA, WY</v>
      </c>
    </row>
    <row r="55" spans="1:5" ht="16" thickTop="1" x14ac:dyDescent="0.2"/>
  </sheetData>
  <autoFilter ref="A5:C54" xr:uid="{B1FACE0B-B9C6-4F70-8960-C5462462BADB}">
    <sortState xmlns:xlrd2="http://schemas.microsoft.com/office/spreadsheetml/2017/richdata2" ref="A6:C54">
      <sortCondition ref="B5:B54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07F527-3070-4EA1-BDC6-939273083CC8}">
          <x14:formula1>
            <xm:f>'Master List'!$D$3:$D$231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955B-0ACD-459B-A3E5-4A96C05A7615}">
  <dimension ref="A1:F161"/>
  <sheetViews>
    <sheetView topLeftCell="A142" zoomScale="80" zoomScaleNormal="80" workbookViewId="0">
      <selection activeCell="F1" sqref="F1:F162"/>
    </sheetView>
  </sheetViews>
  <sheetFormatPr baseColWidth="10" defaultColWidth="8.83203125" defaultRowHeight="15" x14ac:dyDescent="0.2"/>
  <cols>
    <col min="1" max="1" width="88.83203125" customWidth="1"/>
    <col min="2" max="2" width="74.6640625" customWidth="1"/>
    <col min="6" max="6" width="26.33203125" customWidth="1"/>
  </cols>
  <sheetData>
    <row r="1" spans="1:6" x14ac:dyDescent="0.2">
      <c r="A1" s="29" t="s">
        <v>518</v>
      </c>
      <c r="F1" s="1"/>
    </row>
    <row r="2" spans="1:6" x14ac:dyDescent="0.2">
      <c r="A2" t="s">
        <v>519</v>
      </c>
      <c r="F2" s="117" t="s">
        <v>74</v>
      </c>
    </row>
    <row r="3" spans="1:6" x14ac:dyDescent="0.2">
      <c r="A3" t="s">
        <v>520</v>
      </c>
      <c r="F3" s="118" t="s">
        <v>77</v>
      </c>
    </row>
    <row r="4" spans="1:6" x14ac:dyDescent="0.2">
      <c r="A4" t="s">
        <v>521</v>
      </c>
      <c r="F4" s="117" t="s">
        <v>80</v>
      </c>
    </row>
    <row r="5" spans="1:6" x14ac:dyDescent="0.2">
      <c r="A5" s="116" t="s">
        <v>522</v>
      </c>
      <c r="F5" s="117" t="s">
        <v>83</v>
      </c>
    </row>
    <row r="6" spans="1:6" x14ac:dyDescent="0.2">
      <c r="A6" s="72" t="s">
        <v>523</v>
      </c>
      <c r="F6" s="117" t="s">
        <v>86</v>
      </c>
    </row>
    <row r="7" spans="1:6" x14ac:dyDescent="0.2">
      <c r="A7" t="s">
        <v>651</v>
      </c>
      <c r="F7" s="118" t="s">
        <v>89</v>
      </c>
    </row>
    <row r="8" spans="1:6" x14ac:dyDescent="0.2">
      <c r="F8" s="117" t="s">
        <v>92</v>
      </c>
    </row>
    <row r="9" spans="1:6" x14ac:dyDescent="0.2">
      <c r="A9" s="30" t="s">
        <v>524</v>
      </c>
      <c r="F9" s="118" t="s">
        <v>95</v>
      </c>
    </row>
    <row r="10" spans="1:6" x14ac:dyDescent="0.2">
      <c r="A10" s="24"/>
      <c r="B10" s="24"/>
      <c r="F10" s="118" t="s">
        <v>97</v>
      </c>
    </row>
    <row r="11" spans="1:6" x14ac:dyDescent="0.2">
      <c r="F11" s="117" t="s">
        <v>100</v>
      </c>
    </row>
    <row r="12" spans="1:6" x14ac:dyDescent="0.2">
      <c r="A12" s="14"/>
      <c r="B12" s="14"/>
      <c r="F12" s="117" t="s">
        <v>103</v>
      </c>
    </row>
    <row r="13" spans="1:6" x14ac:dyDescent="0.2">
      <c r="F13" s="117" t="s">
        <v>106</v>
      </c>
    </row>
    <row r="14" spans="1:6" x14ac:dyDescent="0.2">
      <c r="F14" s="117" t="s">
        <v>109</v>
      </c>
    </row>
    <row r="15" spans="1:6" x14ac:dyDescent="0.2">
      <c r="F15" s="117" t="s">
        <v>112</v>
      </c>
    </row>
    <row r="16" spans="1:6" x14ac:dyDescent="0.2">
      <c r="F16" s="117" t="s">
        <v>115</v>
      </c>
    </row>
    <row r="17" spans="6:6" x14ac:dyDescent="0.2">
      <c r="F17" s="117" t="s">
        <v>118</v>
      </c>
    </row>
    <row r="18" spans="6:6" x14ac:dyDescent="0.2">
      <c r="F18" s="117" t="s">
        <v>121</v>
      </c>
    </row>
    <row r="19" spans="6:6" x14ac:dyDescent="0.2">
      <c r="F19" s="117" t="s">
        <v>124</v>
      </c>
    </row>
    <row r="20" spans="6:6" x14ac:dyDescent="0.2">
      <c r="F20" s="117" t="s">
        <v>127</v>
      </c>
    </row>
    <row r="21" spans="6:6" x14ac:dyDescent="0.2">
      <c r="F21" s="117" t="s">
        <v>130</v>
      </c>
    </row>
    <row r="22" spans="6:6" x14ac:dyDescent="0.2">
      <c r="F22" s="117" t="s">
        <v>133</v>
      </c>
    </row>
    <row r="23" spans="6:6" x14ac:dyDescent="0.2">
      <c r="F23" s="118" t="s">
        <v>136</v>
      </c>
    </row>
    <row r="24" spans="6:6" x14ac:dyDescent="0.2">
      <c r="F24" s="118" t="s">
        <v>139</v>
      </c>
    </row>
    <row r="25" spans="6:6" x14ac:dyDescent="0.2">
      <c r="F25" s="117" t="s">
        <v>142</v>
      </c>
    </row>
    <row r="26" spans="6:6" x14ac:dyDescent="0.2">
      <c r="F26" s="117" t="s">
        <v>142</v>
      </c>
    </row>
    <row r="27" spans="6:6" x14ac:dyDescent="0.2">
      <c r="F27" s="117" t="s">
        <v>145</v>
      </c>
    </row>
    <row r="28" spans="6:6" x14ac:dyDescent="0.2">
      <c r="F28" s="117" t="s">
        <v>148</v>
      </c>
    </row>
    <row r="29" spans="6:6" x14ac:dyDescent="0.2">
      <c r="F29" s="117" t="s">
        <v>152</v>
      </c>
    </row>
    <row r="30" spans="6:6" x14ac:dyDescent="0.2">
      <c r="F30" s="117" t="s">
        <v>155</v>
      </c>
    </row>
    <row r="31" spans="6:6" x14ac:dyDescent="0.2">
      <c r="F31" s="117" t="s">
        <v>158</v>
      </c>
    </row>
    <row r="32" spans="6:6" x14ac:dyDescent="0.2">
      <c r="F32" s="118" t="s">
        <v>650</v>
      </c>
    </row>
    <row r="33" spans="6:6" x14ac:dyDescent="0.2">
      <c r="F33" s="117" t="s">
        <v>158</v>
      </c>
    </row>
    <row r="34" spans="6:6" x14ac:dyDescent="0.2">
      <c r="F34" s="117" t="s">
        <v>165</v>
      </c>
    </row>
    <row r="35" spans="6:6" x14ac:dyDescent="0.2">
      <c r="F35" s="117" t="s">
        <v>168</v>
      </c>
    </row>
    <row r="36" spans="6:6" x14ac:dyDescent="0.2">
      <c r="F36" s="117" t="s">
        <v>168</v>
      </c>
    </row>
    <row r="37" spans="6:6" x14ac:dyDescent="0.2">
      <c r="F37" s="117" t="s">
        <v>171</v>
      </c>
    </row>
    <row r="38" spans="6:6" x14ac:dyDescent="0.2">
      <c r="F38" s="117" t="s">
        <v>174</v>
      </c>
    </row>
    <row r="39" spans="6:6" x14ac:dyDescent="0.2">
      <c r="F39" s="117" t="s">
        <v>177</v>
      </c>
    </row>
    <row r="40" spans="6:6" x14ac:dyDescent="0.2">
      <c r="F40" s="117" t="s">
        <v>180</v>
      </c>
    </row>
    <row r="41" spans="6:6" x14ac:dyDescent="0.2">
      <c r="F41" s="117" t="s">
        <v>183</v>
      </c>
    </row>
    <row r="42" spans="6:6" x14ac:dyDescent="0.2">
      <c r="F42" s="117" t="s">
        <v>186</v>
      </c>
    </row>
    <row r="43" spans="6:6" x14ac:dyDescent="0.2">
      <c r="F43" s="117" t="s">
        <v>186</v>
      </c>
    </row>
    <row r="44" spans="6:6" x14ac:dyDescent="0.2">
      <c r="F44" s="117" t="s">
        <v>186</v>
      </c>
    </row>
    <row r="45" spans="6:6" x14ac:dyDescent="0.2">
      <c r="F45" s="117" t="s">
        <v>191</v>
      </c>
    </row>
    <row r="46" spans="6:6" x14ac:dyDescent="0.2">
      <c r="F46" s="117" t="s">
        <v>194</v>
      </c>
    </row>
    <row r="47" spans="6:6" x14ac:dyDescent="0.2">
      <c r="F47" s="117" t="s">
        <v>197</v>
      </c>
    </row>
    <row r="48" spans="6:6" x14ac:dyDescent="0.2">
      <c r="F48" s="117" t="s">
        <v>200</v>
      </c>
    </row>
    <row r="49" spans="6:6" x14ac:dyDescent="0.2">
      <c r="F49" s="118" t="s">
        <v>203</v>
      </c>
    </row>
    <row r="50" spans="6:6" x14ac:dyDescent="0.2">
      <c r="F50" s="118" t="s">
        <v>206</v>
      </c>
    </row>
    <row r="51" spans="6:6" x14ac:dyDescent="0.2">
      <c r="F51" s="118" t="s">
        <v>209</v>
      </c>
    </row>
    <row r="52" spans="6:6" x14ac:dyDescent="0.2">
      <c r="F52" s="117" t="s">
        <v>212</v>
      </c>
    </row>
    <row r="53" spans="6:6" x14ac:dyDescent="0.2">
      <c r="F53" s="117" t="s">
        <v>215</v>
      </c>
    </row>
    <row r="54" spans="6:6" x14ac:dyDescent="0.2">
      <c r="F54" s="117" t="s">
        <v>217</v>
      </c>
    </row>
    <row r="55" spans="6:6" x14ac:dyDescent="0.2">
      <c r="F55" s="117" t="s">
        <v>219</v>
      </c>
    </row>
    <row r="56" spans="6:6" x14ac:dyDescent="0.2">
      <c r="F56" s="117" t="s">
        <v>219</v>
      </c>
    </row>
    <row r="57" spans="6:6" x14ac:dyDescent="0.2">
      <c r="F57" s="117" t="s">
        <v>219</v>
      </c>
    </row>
    <row r="58" spans="6:6" x14ac:dyDescent="0.2">
      <c r="F58" s="117" t="s">
        <v>221</v>
      </c>
    </row>
    <row r="59" spans="6:6" x14ac:dyDescent="0.2">
      <c r="F59" s="117" t="s">
        <v>224</v>
      </c>
    </row>
    <row r="60" spans="6:6" x14ac:dyDescent="0.2">
      <c r="F60" s="117" t="s">
        <v>227</v>
      </c>
    </row>
    <row r="61" spans="6:6" x14ac:dyDescent="0.2">
      <c r="F61" s="117" t="s">
        <v>230</v>
      </c>
    </row>
    <row r="62" spans="6:6" x14ac:dyDescent="0.2">
      <c r="F62" s="117" t="s">
        <v>230</v>
      </c>
    </row>
    <row r="63" spans="6:6" x14ac:dyDescent="0.2">
      <c r="F63" s="117" t="s">
        <v>233</v>
      </c>
    </row>
    <row r="64" spans="6:6" x14ac:dyDescent="0.2">
      <c r="F64" s="117" t="s">
        <v>236</v>
      </c>
    </row>
    <row r="65" spans="6:6" x14ac:dyDescent="0.2">
      <c r="F65" s="117" t="s">
        <v>239</v>
      </c>
    </row>
    <row r="66" spans="6:6" x14ac:dyDescent="0.2">
      <c r="F66" s="117" t="s">
        <v>239</v>
      </c>
    </row>
    <row r="67" spans="6:6" x14ac:dyDescent="0.2">
      <c r="F67" s="117" t="s">
        <v>239</v>
      </c>
    </row>
    <row r="68" spans="6:6" x14ac:dyDescent="0.2">
      <c r="F68" s="117" t="s">
        <v>243</v>
      </c>
    </row>
    <row r="69" spans="6:6" x14ac:dyDescent="0.2">
      <c r="F69" s="117" t="s">
        <v>246</v>
      </c>
    </row>
    <row r="70" spans="6:6" x14ac:dyDescent="0.2">
      <c r="F70" s="117" t="s">
        <v>246</v>
      </c>
    </row>
    <row r="71" spans="6:6" x14ac:dyDescent="0.2">
      <c r="F71" s="117" t="s">
        <v>246</v>
      </c>
    </row>
    <row r="72" spans="6:6" x14ac:dyDescent="0.2">
      <c r="F72" s="117" t="s">
        <v>251</v>
      </c>
    </row>
    <row r="73" spans="6:6" x14ac:dyDescent="0.2">
      <c r="F73" s="117" t="s">
        <v>253</v>
      </c>
    </row>
    <row r="74" spans="6:6" x14ac:dyDescent="0.2">
      <c r="F74" s="117" t="s">
        <v>256</v>
      </c>
    </row>
    <row r="75" spans="6:6" x14ac:dyDescent="0.2">
      <c r="F75" s="117" t="s">
        <v>259</v>
      </c>
    </row>
    <row r="76" spans="6:6" x14ac:dyDescent="0.2">
      <c r="F76" s="117" t="s">
        <v>262</v>
      </c>
    </row>
    <row r="77" spans="6:6" x14ac:dyDescent="0.2">
      <c r="F77" s="117" t="s">
        <v>262</v>
      </c>
    </row>
    <row r="78" spans="6:6" x14ac:dyDescent="0.2">
      <c r="F78" s="117" t="s">
        <v>265</v>
      </c>
    </row>
    <row r="79" spans="6:6" x14ac:dyDescent="0.2">
      <c r="F79" s="117" t="s">
        <v>265</v>
      </c>
    </row>
    <row r="80" spans="6:6" x14ac:dyDescent="0.2">
      <c r="F80" s="117" t="s">
        <v>268</v>
      </c>
    </row>
    <row r="81" spans="6:6" x14ac:dyDescent="0.2">
      <c r="F81" s="117" t="s">
        <v>271</v>
      </c>
    </row>
    <row r="82" spans="6:6" x14ac:dyDescent="0.2">
      <c r="F82" s="117" t="s">
        <v>274</v>
      </c>
    </row>
    <row r="83" spans="6:6" x14ac:dyDescent="0.2">
      <c r="F83" s="117" t="s">
        <v>277</v>
      </c>
    </row>
    <row r="84" spans="6:6" x14ac:dyDescent="0.2">
      <c r="F84" s="117" t="s">
        <v>277</v>
      </c>
    </row>
    <row r="85" spans="6:6" x14ac:dyDescent="0.2">
      <c r="F85" s="117" t="s">
        <v>277</v>
      </c>
    </row>
    <row r="86" spans="6:6" x14ac:dyDescent="0.2">
      <c r="F86" s="117" t="s">
        <v>282</v>
      </c>
    </row>
    <row r="87" spans="6:6" x14ac:dyDescent="0.2">
      <c r="F87" s="117" t="s">
        <v>277</v>
      </c>
    </row>
    <row r="88" spans="6:6" x14ac:dyDescent="0.2">
      <c r="F88" s="117" t="s">
        <v>286</v>
      </c>
    </row>
    <row r="89" spans="6:6" x14ac:dyDescent="0.2">
      <c r="F89" s="118" t="s">
        <v>289</v>
      </c>
    </row>
    <row r="90" spans="6:6" x14ac:dyDescent="0.2">
      <c r="F90" s="117" t="s">
        <v>292</v>
      </c>
    </row>
    <row r="91" spans="6:6" x14ac:dyDescent="0.2">
      <c r="F91" s="117" t="s">
        <v>295</v>
      </c>
    </row>
    <row r="92" spans="6:6" x14ac:dyDescent="0.2">
      <c r="F92" s="117" t="s">
        <v>298</v>
      </c>
    </row>
    <row r="93" spans="6:6" x14ac:dyDescent="0.2">
      <c r="F93" s="117" t="s">
        <v>301</v>
      </c>
    </row>
    <row r="94" spans="6:6" x14ac:dyDescent="0.2">
      <c r="F94" s="118" t="s">
        <v>304</v>
      </c>
    </row>
    <row r="95" spans="6:6" x14ac:dyDescent="0.2">
      <c r="F95" s="117" t="s">
        <v>307</v>
      </c>
    </row>
    <row r="96" spans="6:6" x14ac:dyDescent="0.2">
      <c r="F96" s="117" t="s">
        <v>310</v>
      </c>
    </row>
    <row r="97" spans="6:6" x14ac:dyDescent="0.2">
      <c r="F97" s="117" t="s">
        <v>313</v>
      </c>
    </row>
    <row r="98" spans="6:6" x14ac:dyDescent="0.2">
      <c r="F98" s="117" t="s">
        <v>316</v>
      </c>
    </row>
    <row r="99" spans="6:6" x14ac:dyDescent="0.2">
      <c r="F99" s="117" t="s">
        <v>319</v>
      </c>
    </row>
    <row r="100" spans="6:6" x14ac:dyDescent="0.2">
      <c r="F100" s="117" t="s">
        <v>321</v>
      </c>
    </row>
    <row r="101" spans="6:6" x14ac:dyDescent="0.2">
      <c r="F101" s="121"/>
    </row>
    <row r="102" spans="6:6" x14ac:dyDescent="0.2">
      <c r="F102" s="117" t="s">
        <v>325</v>
      </c>
    </row>
    <row r="103" spans="6:6" x14ac:dyDescent="0.2">
      <c r="F103" s="117" t="s">
        <v>328</v>
      </c>
    </row>
    <row r="104" spans="6:6" x14ac:dyDescent="0.2">
      <c r="F104" s="117" t="s">
        <v>331</v>
      </c>
    </row>
    <row r="105" spans="6:6" x14ac:dyDescent="0.2">
      <c r="F105" s="117" t="s">
        <v>334</v>
      </c>
    </row>
    <row r="106" spans="6:6" x14ac:dyDescent="0.2">
      <c r="F106" s="117" t="s">
        <v>337</v>
      </c>
    </row>
    <row r="107" spans="6:6" x14ac:dyDescent="0.2">
      <c r="F107" s="117" t="s">
        <v>340</v>
      </c>
    </row>
    <row r="108" spans="6:6" x14ac:dyDescent="0.2">
      <c r="F108" s="117" t="s">
        <v>340</v>
      </c>
    </row>
    <row r="109" spans="6:6" x14ac:dyDescent="0.2">
      <c r="F109" s="117" t="s">
        <v>343</v>
      </c>
    </row>
    <row r="110" spans="6:6" x14ac:dyDescent="0.2">
      <c r="F110" s="117" t="s">
        <v>345</v>
      </c>
    </row>
    <row r="111" spans="6:6" x14ac:dyDescent="0.2">
      <c r="F111" s="117" t="s">
        <v>348</v>
      </c>
    </row>
    <row r="112" spans="6:6" x14ac:dyDescent="0.2">
      <c r="F112" s="117" t="s">
        <v>351</v>
      </c>
    </row>
    <row r="113" spans="6:6" x14ac:dyDescent="0.2">
      <c r="F113" s="117" t="s">
        <v>354</v>
      </c>
    </row>
    <row r="114" spans="6:6" x14ac:dyDescent="0.2">
      <c r="F114" s="117" t="s">
        <v>357</v>
      </c>
    </row>
    <row r="115" spans="6:6" x14ac:dyDescent="0.2">
      <c r="F115" s="117" t="s">
        <v>360</v>
      </c>
    </row>
    <row r="116" spans="6:6" x14ac:dyDescent="0.2">
      <c r="F116" s="117" t="s">
        <v>362</v>
      </c>
    </row>
    <row r="117" spans="6:6" x14ac:dyDescent="0.2">
      <c r="F117" s="117" t="s">
        <v>365</v>
      </c>
    </row>
    <row r="118" spans="6:6" x14ac:dyDescent="0.2">
      <c r="F118" s="117" t="s">
        <v>368</v>
      </c>
    </row>
    <row r="119" spans="6:6" x14ac:dyDescent="0.2">
      <c r="F119" s="117" t="s">
        <v>371</v>
      </c>
    </row>
    <row r="120" spans="6:6" x14ac:dyDescent="0.2">
      <c r="F120" s="117" t="s">
        <v>374</v>
      </c>
    </row>
    <row r="121" spans="6:6" x14ac:dyDescent="0.2">
      <c r="F121" s="117" t="s">
        <v>377</v>
      </c>
    </row>
    <row r="122" spans="6:6" x14ac:dyDescent="0.2">
      <c r="F122" s="117" t="s">
        <v>380</v>
      </c>
    </row>
    <row r="123" spans="6:6" x14ac:dyDescent="0.2">
      <c r="F123" s="117" t="s">
        <v>383</v>
      </c>
    </row>
    <row r="124" spans="6:6" x14ac:dyDescent="0.2">
      <c r="F124" s="117" t="s">
        <v>383</v>
      </c>
    </row>
    <row r="125" spans="6:6" x14ac:dyDescent="0.2">
      <c r="F125" s="117" t="s">
        <v>383</v>
      </c>
    </row>
    <row r="126" spans="6:6" x14ac:dyDescent="0.2">
      <c r="F126" s="117" t="s">
        <v>387</v>
      </c>
    </row>
    <row r="127" spans="6:6" x14ac:dyDescent="0.2">
      <c r="F127" s="117" t="s">
        <v>389</v>
      </c>
    </row>
    <row r="128" spans="6:6" x14ac:dyDescent="0.2">
      <c r="F128" s="117" t="s">
        <v>392</v>
      </c>
    </row>
    <row r="129" spans="6:6" x14ac:dyDescent="0.2">
      <c r="F129" s="117" t="s">
        <v>395</v>
      </c>
    </row>
    <row r="130" spans="6:6" x14ac:dyDescent="0.2">
      <c r="F130" s="117" t="s">
        <v>395</v>
      </c>
    </row>
    <row r="131" spans="6:6" x14ac:dyDescent="0.2">
      <c r="F131" s="117" t="s">
        <v>395</v>
      </c>
    </row>
    <row r="132" spans="6:6" x14ac:dyDescent="0.2">
      <c r="F132" s="117" t="s">
        <v>400</v>
      </c>
    </row>
    <row r="133" spans="6:6" x14ac:dyDescent="0.2">
      <c r="F133" s="117" t="s">
        <v>403</v>
      </c>
    </row>
    <row r="134" spans="6:6" x14ac:dyDescent="0.2">
      <c r="F134" s="117" t="s">
        <v>406</v>
      </c>
    </row>
    <row r="135" spans="6:6" x14ac:dyDescent="0.2">
      <c r="F135" s="117" t="s">
        <v>406</v>
      </c>
    </row>
    <row r="136" spans="6:6" x14ac:dyDescent="0.2">
      <c r="F136" s="117" t="s">
        <v>406</v>
      </c>
    </row>
    <row r="137" spans="6:6" x14ac:dyDescent="0.2">
      <c r="F137" s="117" t="s">
        <v>410</v>
      </c>
    </row>
    <row r="138" spans="6:6" x14ac:dyDescent="0.2">
      <c r="F138" s="117" t="s">
        <v>413</v>
      </c>
    </row>
    <row r="139" spans="6:6" x14ac:dyDescent="0.2">
      <c r="F139" s="117" t="s">
        <v>413</v>
      </c>
    </row>
    <row r="140" spans="6:6" x14ac:dyDescent="0.2">
      <c r="F140" s="117" t="s">
        <v>413</v>
      </c>
    </row>
    <row r="141" spans="6:6" x14ac:dyDescent="0.2">
      <c r="F141" s="117" t="s">
        <v>416</v>
      </c>
    </row>
    <row r="142" spans="6:6" x14ac:dyDescent="0.2">
      <c r="F142" s="117" t="s">
        <v>419</v>
      </c>
    </row>
    <row r="143" spans="6:6" x14ac:dyDescent="0.2">
      <c r="F143" s="117" t="s">
        <v>422</v>
      </c>
    </row>
    <row r="144" spans="6:6" x14ac:dyDescent="0.2">
      <c r="F144" s="117" t="s">
        <v>422</v>
      </c>
    </row>
    <row r="145" spans="6:6" x14ac:dyDescent="0.2">
      <c r="F145" s="117" t="s">
        <v>422</v>
      </c>
    </row>
    <row r="146" spans="6:6" x14ac:dyDescent="0.2">
      <c r="F146" s="117" t="s">
        <v>427</v>
      </c>
    </row>
    <row r="147" spans="6:6" x14ac:dyDescent="0.2">
      <c r="F147" s="117" t="s">
        <v>430</v>
      </c>
    </row>
    <row r="148" spans="6:6" x14ac:dyDescent="0.2">
      <c r="F148" s="117" t="s">
        <v>433</v>
      </c>
    </row>
    <row r="149" spans="6:6" x14ac:dyDescent="0.2">
      <c r="F149" s="117" t="s">
        <v>436</v>
      </c>
    </row>
    <row r="150" spans="6:6" x14ac:dyDescent="0.2">
      <c r="F150" s="117" t="s">
        <v>439</v>
      </c>
    </row>
    <row r="151" spans="6:6" x14ac:dyDescent="0.2">
      <c r="F151" s="117" t="s">
        <v>439</v>
      </c>
    </row>
    <row r="152" spans="6:6" x14ac:dyDescent="0.2">
      <c r="F152" s="117" t="s">
        <v>439</v>
      </c>
    </row>
    <row r="153" spans="6:6" x14ac:dyDescent="0.2">
      <c r="F153" s="117" t="s">
        <v>444</v>
      </c>
    </row>
    <row r="154" spans="6:6" x14ac:dyDescent="0.2">
      <c r="F154" s="117" t="s">
        <v>447</v>
      </c>
    </row>
    <row r="155" spans="6:6" x14ac:dyDescent="0.2">
      <c r="F155" s="117" t="s">
        <v>447</v>
      </c>
    </row>
    <row r="156" spans="6:6" x14ac:dyDescent="0.2">
      <c r="F156" s="117" t="s">
        <v>450</v>
      </c>
    </row>
    <row r="157" spans="6:6" x14ac:dyDescent="0.2">
      <c r="F157" s="117" t="s">
        <v>450</v>
      </c>
    </row>
    <row r="158" spans="6:6" x14ac:dyDescent="0.2">
      <c r="F158" s="117" t="s">
        <v>450</v>
      </c>
    </row>
    <row r="159" spans="6:6" x14ac:dyDescent="0.2">
      <c r="F159" s="117" t="s">
        <v>455</v>
      </c>
    </row>
    <row r="160" spans="6:6" x14ac:dyDescent="0.2">
      <c r="F160" s="117" t="s">
        <v>458</v>
      </c>
    </row>
    <row r="161" spans="6:6" x14ac:dyDescent="0.2">
      <c r="F161" s="117" t="s">
        <v>461</v>
      </c>
    </row>
  </sheetData>
  <hyperlinks>
    <hyperlink ref="F2" r:id="rId1" xr:uid="{42F2F56E-7F36-4052-A78C-CCD06D9AA722}"/>
    <hyperlink ref="F3" r:id="rId2" xr:uid="{243EE0E8-EC00-407F-B18A-D80D4CED7C41}"/>
    <hyperlink ref="F4" r:id="rId3" xr:uid="{6EDEC696-6FC9-4CE2-B266-CAAF21A056FA}"/>
    <hyperlink ref="F5" r:id="rId4" xr:uid="{5EB50D0D-29F4-43B9-A8B7-D6B6BAE0AFA0}"/>
    <hyperlink ref="F6" r:id="rId5" xr:uid="{C8637898-67EF-4BC0-B637-593CADBA385A}"/>
    <hyperlink ref="F7" r:id="rId6" xr:uid="{D367FA69-B596-442D-B703-838A4ED2E2DC}"/>
    <hyperlink ref="F8" r:id="rId7" xr:uid="{7FA9529D-0E34-4208-969C-D7A021711885}"/>
    <hyperlink ref="F9" r:id="rId8" xr:uid="{1493F3D6-C302-452C-880C-A8A674F24385}"/>
    <hyperlink ref="F10" r:id="rId9" xr:uid="{C899668D-29A9-4448-B744-03E0BC1B5C6A}"/>
    <hyperlink ref="F11" r:id="rId10" xr:uid="{D086F416-C68D-4761-9662-DFB64302E552}"/>
    <hyperlink ref="F12" r:id="rId11" xr:uid="{B4C035CB-C60F-49EA-B935-33CECF8891CC}"/>
    <hyperlink ref="F13" r:id="rId12" xr:uid="{B36A5255-33E2-49CB-AB27-BABBBDE64C11}"/>
    <hyperlink ref="F14" r:id="rId13" xr:uid="{AB6BDBD3-BFE3-46C4-90D9-AD21C85B927E}"/>
    <hyperlink ref="F15" r:id="rId14" xr:uid="{01576FFD-133E-4225-BF29-0FD06BA9729D}"/>
    <hyperlink ref="F16" r:id="rId15" xr:uid="{304C8988-1B42-4C50-B75E-F6B4FC364E73}"/>
    <hyperlink ref="F17" r:id="rId16" xr:uid="{E4604F6F-0768-4F01-B55D-72E85D340B8D}"/>
    <hyperlink ref="F18" r:id="rId17" xr:uid="{75906E89-9306-4A57-96DE-58619E85DCB4}"/>
    <hyperlink ref="F19" r:id="rId18" xr:uid="{E427A925-92FD-4439-9999-8B43F8675665}"/>
    <hyperlink ref="F20" r:id="rId19" xr:uid="{E1449A84-5285-412E-8F25-7DD6366D7FAD}"/>
    <hyperlink ref="F21" r:id="rId20" xr:uid="{28E14F3C-93B0-447E-AC95-7B5B034D0E17}"/>
    <hyperlink ref="F22" r:id="rId21" xr:uid="{34B3FD7F-01FB-441E-ABBF-6299CB88D9A7}"/>
    <hyperlink ref="F23" r:id="rId22" xr:uid="{FDA2F022-B75E-454C-97ED-3928B98E6B92}"/>
    <hyperlink ref="F24" r:id="rId23" xr:uid="{9A86E8C0-402B-4AAD-812A-305C9AB5769C}"/>
    <hyperlink ref="F25" r:id="rId24" xr:uid="{187E0A42-2992-4225-8EA0-A190B9C20C06}"/>
    <hyperlink ref="F26" r:id="rId25" xr:uid="{B6B475E7-4F60-4C1F-82B7-429A9552DCE5}"/>
    <hyperlink ref="F27" r:id="rId26" xr:uid="{473B0BD3-FA45-4C15-A844-C40AFF7E0334}"/>
    <hyperlink ref="F28" r:id="rId27" xr:uid="{A28B70D8-A85D-474C-87AC-8681E2095769}"/>
    <hyperlink ref="F29" r:id="rId28" xr:uid="{4D25A56F-FF95-41F2-BA08-782EB3D42940}"/>
    <hyperlink ref="F30" r:id="rId29" xr:uid="{3FF4F321-34E6-4A7D-A050-5B99E02BA547}"/>
    <hyperlink ref="F33" r:id="rId30" xr:uid="{6789C063-291B-4C2F-B9EF-31FD1F1E54C1}"/>
    <hyperlink ref="F31" r:id="rId31" xr:uid="{028CB409-5AC4-4C9A-AC9F-6FEAD068B111}"/>
    <hyperlink ref="F34" r:id="rId32" xr:uid="{9767921B-E1EA-4E9C-ADA4-1CB53CACEDE8}"/>
    <hyperlink ref="F35" r:id="rId33" xr:uid="{14663F1E-0E11-4AEA-BA6A-C819DB701802}"/>
    <hyperlink ref="F36" r:id="rId34" xr:uid="{C858620D-0478-48E4-8853-18E67869BDA9}"/>
    <hyperlink ref="F37" r:id="rId35" xr:uid="{832AEBD1-CCFB-45C1-8864-5024CD882DEE}"/>
    <hyperlink ref="F38" r:id="rId36" xr:uid="{BE9F2B13-7DC8-46DA-B505-06FA3A89F0CB}"/>
    <hyperlink ref="F39" r:id="rId37" xr:uid="{D699306C-5B64-4349-9131-C686A7105B72}"/>
    <hyperlink ref="F40" r:id="rId38" xr:uid="{F92BF2BA-44DD-44E2-A382-1B347FD93591}"/>
    <hyperlink ref="F41" r:id="rId39" xr:uid="{393481D3-84D3-403F-854B-0F885EE09517}"/>
    <hyperlink ref="F43" r:id="rId40" xr:uid="{B2A91779-5340-4219-8037-73AC8457D51B}"/>
    <hyperlink ref="F44" r:id="rId41" xr:uid="{14C894F4-682C-47B5-8933-4449D5EBC723}"/>
    <hyperlink ref="F45" r:id="rId42" xr:uid="{03DB7790-41A8-4D1F-A016-49458243B834}"/>
    <hyperlink ref="F46" r:id="rId43" xr:uid="{AC0004A9-F9B6-4718-970B-2172DC83F1F3}"/>
    <hyperlink ref="F47" r:id="rId44" xr:uid="{DE55EE3C-2979-4619-9DF2-0A74D3EFAB29}"/>
    <hyperlink ref="F48" r:id="rId45" xr:uid="{C74A1240-8EE3-45EA-A9B0-57CC83AA9739}"/>
    <hyperlink ref="F49" r:id="rId46" xr:uid="{FD417990-44F0-4BF1-A320-A40921015EB7}"/>
    <hyperlink ref="F50" r:id="rId47" xr:uid="{C9609D16-87B7-4022-9700-A9BF0A3E0516}"/>
    <hyperlink ref="F51" r:id="rId48" xr:uid="{936ED59A-0FEE-46CE-85C5-73CAA2BF1D4A}"/>
    <hyperlink ref="F52" r:id="rId49" xr:uid="{529EE7B7-8CC3-46FA-97DB-4D25B4F5FE08}"/>
    <hyperlink ref="F53" r:id="rId50" xr:uid="{21269BFC-5993-4B46-A83D-D4E5BAE5E3A2}"/>
    <hyperlink ref="F54" r:id="rId51" xr:uid="{6F1650E9-8A9D-4D39-8D77-8CE2AB024E73}"/>
    <hyperlink ref="F57" r:id="rId52" xr:uid="{DC4B8C70-23A4-45D9-8B03-8571E567BAF2}"/>
    <hyperlink ref="F55" r:id="rId53" xr:uid="{E907F3F0-66E5-423D-B5AF-23C02EFB8F18}"/>
    <hyperlink ref="F56" r:id="rId54" xr:uid="{6486A25E-E1B5-433A-947B-9F9CE92291EC}"/>
    <hyperlink ref="F58" r:id="rId55" xr:uid="{A52CEAA7-178D-4FEA-A7AA-FE7E0ECD61C0}"/>
    <hyperlink ref="F59" r:id="rId56" xr:uid="{85D6E4A0-CF8D-4FE1-829F-E25002E9FD06}"/>
    <hyperlink ref="F60" r:id="rId57" xr:uid="{1BFCCEAA-FD68-4D78-9377-6A291CD613A6}"/>
    <hyperlink ref="F61" r:id="rId58" xr:uid="{DEE23BA0-B21C-4DE0-AA02-19C54355C920}"/>
    <hyperlink ref="F62" r:id="rId59" xr:uid="{E8A98A36-A691-435E-B2E0-1D58C405FAA6}"/>
    <hyperlink ref="F64" r:id="rId60" xr:uid="{C88F021F-B111-4F44-AA4C-B8688D9CB450}"/>
    <hyperlink ref="F65" r:id="rId61" xr:uid="{7C69A7EB-E699-4565-A034-B3D120F98916}"/>
    <hyperlink ref="F66" r:id="rId62" xr:uid="{B8342E15-73FC-4706-878B-1048BA12E6BB}"/>
    <hyperlink ref="F67" r:id="rId63" xr:uid="{2FA75433-9E61-4144-8933-0F72076D14C4}"/>
    <hyperlink ref="F68" r:id="rId64" xr:uid="{A06E9E52-6431-4D97-B050-6A4C07BC97E8}"/>
    <hyperlink ref="F70" r:id="rId65" xr:uid="{AFCDBF5B-C3B3-4964-A2B3-29495871CDAB}"/>
    <hyperlink ref="F71" r:id="rId66" xr:uid="{6C585FEB-4C79-4E00-B84C-00E363EA4D1D}"/>
    <hyperlink ref="F72" r:id="rId67" xr:uid="{A852A2EF-235C-47A3-A0AE-9F1C0CBD2D1D}"/>
    <hyperlink ref="F69" r:id="rId68" xr:uid="{5ABB727F-5AB1-47EF-98FF-61210C5020CE}"/>
    <hyperlink ref="F73" r:id="rId69" xr:uid="{BC25699B-17CB-4C16-AD28-D0AB32FDAD3D}"/>
    <hyperlink ref="F74" r:id="rId70" xr:uid="{6AB5DC2D-08D8-4697-B268-71D37785166A}"/>
    <hyperlink ref="F75" r:id="rId71" xr:uid="{9D12C999-CDF0-414E-9CC0-9B5ED6801877}"/>
    <hyperlink ref="F77" r:id="rId72" xr:uid="{BF177264-C400-40B4-BA1C-A21A9DCC0165}"/>
    <hyperlink ref="F76" r:id="rId73" xr:uid="{18B088D6-07B4-4983-A8D0-60C7B202EC07}"/>
    <hyperlink ref="F78" r:id="rId74" xr:uid="{78DC10E7-E0C6-4193-92BB-0178C296D480}"/>
    <hyperlink ref="F79" r:id="rId75" xr:uid="{4522EDFB-511E-4B82-BC93-6A167C0F7972}"/>
    <hyperlink ref="F80" r:id="rId76" xr:uid="{9B6F518D-1907-4A27-ACE6-81ED0A4422A9}"/>
    <hyperlink ref="F81" r:id="rId77" xr:uid="{70853636-E3A2-4E21-B204-D19B5EFD52E1}"/>
    <hyperlink ref="F82" r:id="rId78" xr:uid="{39BF8303-D9B2-48AA-9904-86B61A41A40B}"/>
    <hyperlink ref="F83" r:id="rId79" xr:uid="{91E6BF91-B360-405A-8BE6-5D77BA3429EB}"/>
    <hyperlink ref="F84" r:id="rId80" xr:uid="{796C9472-F46F-4675-842F-DD475FC115D9}"/>
    <hyperlink ref="F85" r:id="rId81" xr:uid="{4A4D182B-77A6-4683-A249-86B316D597DF}"/>
    <hyperlink ref="F86" r:id="rId82" xr:uid="{3D935359-C52C-407F-8C04-C9637DE61C8F}"/>
    <hyperlink ref="F87" r:id="rId83" xr:uid="{C8E27037-E4D9-43E9-9B62-A11686C772CF}"/>
    <hyperlink ref="F88" r:id="rId84" xr:uid="{261E1297-E31E-4287-BE55-122A9F22A1DC}"/>
    <hyperlink ref="F89" r:id="rId85" xr:uid="{F08E9323-A5E9-4B9D-AB3C-725710887C2F}"/>
    <hyperlink ref="F90" r:id="rId86" xr:uid="{552D9D42-E0CE-48CD-A2F7-49FF41B71E65}"/>
    <hyperlink ref="F91" r:id="rId87" xr:uid="{2114777C-BEF7-41EC-85AD-17BDD5531B4F}"/>
    <hyperlink ref="F93" r:id="rId88" xr:uid="{0976720C-0D42-4946-B19E-C52B146DFFE7}"/>
    <hyperlink ref="F94" r:id="rId89" xr:uid="{4DF7F660-D134-4DBD-B353-AD3BE3FAB683}"/>
    <hyperlink ref="F95" r:id="rId90" xr:uid="{CFCE52E1-CD91-4D65-AD32-65B2E1204623}"/>
    <hyperlink ref="F96" r:id="rId91" xr:uid="{991CF510-E786-40BC-939A-1243FEA59353}"/>
    <hyperlink ref="F97" r:id="rId92" xr:uid="{26EF7A33-06B3-415B-9790-224A39E66D4E}"/>
    <hyperlink ref="F99" r:id="rId93" xr:uid="{F5FE790A-7AE4-42A4-82EC-B6A302C87A89}"/>
    <hyperlink ref="F98" r:id="rId94" xr:uid="{C0379712-58BD-4569-8113-391A664AE3D3}"/>
    <hyperlink ref="F100" r:id="rId95" xr:uid="{E8EF5A31-3481-45C4-92DF-37F8649A8A5E}"/>
    <hyperlink ref="F102" r:id="rId96" xr:uid="{D4F470A9-A9F7-400B-A6AF-473F7B038671}"/>
    <hyperlink ref="F103" r:id="rId97" xr:uid="{710DEAE7-07B2-4C81-91DE-781A5D0C1BB2}"/>
    <hyperlink ref="F104" r:id="rId98" xr:uid="{83582605-03F0-44A5-8766-1167E5633A26}"/>
    <hyperlink ref="F105" r:id="rId99" xr:uid="{F8690EBB-3E0D-47D4-AB74-2E6305308D52}"/>
    <hyperlink ref="F106" r:id="rId100" xr:uid="{CF165AB9-79AB-47B9-B3DD-FB8B673A098E}"/>
    <hyperlink ref="F107" r:id="rId101" xr:uid="{400F4CC4-88CC-4548-9E30-03E3512EE0E0}"/>
    <hyperlink ref="F108" r:id="rId102" xr:uid="{A6AF8867-A237-49C1-A385-9482598468FD}"/>
    <hyperlink ref="F110" r:id="rId103" xr:uid="{14928959-F139-49CD-AD6D-0F44D8517FE7}"/>
    <hyperlink ref="F111" r:id="rId104" xr:uid="{4606BF80-C5DB-42FA-9638-4EA0A0E5A9C5}"/>
    <hyperlink ref="F112" r:id="rId105" xr:uid="{9C58B2FD-1698-4BD8-8770-07E9F49865C7}"/>
    <hyperlink ref="F113" r:id="rId106" xr:uid="{56063FB7-9880-42ED-A62D-00AAA7A1512E}"/>
    <hyperlink ref="F114" r:id="rId107" xr:uid="{07FFC5E9-8D42-4ED6-A26D-9C0A081E8325}"/>
    <hyperlink ref="F115" r:id="rId108" xr:uid="{E78CE4F0-DA94-409A-B123-5FA4953A9C75}"/>
    <hyperlink ref="F109" r:id="rId109" xr:uid="{6B33CAD9-A95A-4DC6-893E-EB11B9D4395E}"/>
    <hyperlink ref="F116" r:id="rId110" xr:uid="{4E7E20DC-1A19-4E2E-9B2F-157E45F922FE}"/>
    <hyperlink ref="F117" r:id="rId111" xr:uid="{BE6C2737-A487-4548-AADE-C042378C82C0}"/>
    <hyperlink ref="F118" r:id="rId112" xr:uid="{AEB631AE-E278-4312-9179-C753CFA41D80}"/>
    <hyperlink ref="F119" r:id="rId113" xr:uid="{54F96D76-2965-49BF-9328-06604C051DCF}"/>
    <hyperlink ref="F120" r:id="rId114" xr:uid="{F53D89C8-4DB1-4228-930B-62DC892B37E4}"/>
    <hyperlink ref="F121" r:id="rId115" xr:uid="{A1140FC2-BB72-4C06-BBB4-8064967BCD08}"/>
    <hyperlink ref="F122" r:id="rId116" xr:uid="{119D529B-D105-4A67-AD73-A4251A6D0599}"/>
    <hyperlink ref="F123" r:id="rId117" xr:uid="{B1BBC39E-18A3-4D59-8861-FC53530DA754}"/>
    <hyperlink ref="F124" r:id="rId118" xr:uid="{950EA143-2C52-438A-A7F4-503ECB9BF501}"/>
    <hyperlink ref="F125" r:id="rId119" xr:uid="{C00057F9-4C4E-439F-9933-CDC5082FD74D}"/>
    <hyperlink ref="F126" r:id="rId120" xr:uid="{2361572F-A4E3-41CD-AECF-C0EBB0EC2F0A}"/>
    <hyperlink ref="F127" r:id="rId121" xr:uid="{4A632929-6082-4B5C-924A-3AD1D2B972E1}"/>
    <hyperlink ref="F128" r:id="rId122" xr:uid="{30B457BC-5308-40EE-968D-18844003A227}"/>
    <hyperlink ref="F130" r:id="rId123" xr:uid="{FE6C2BBF-6E03-4B10-93EA-7B992A513747}"/>
    <hyperlink ref="F131" r:id="rId124" xr:uid="{B84E4AFF-EFC5-4BDA-ABB9-24C86216F14A}"/>
    <hyperlink ref="F129" r:id="rId125" xr:uid="{C3C51DBC-0A74-44FB-BF00-7A0BF964A73E}"/>
    <hyperlink ref="F132" r:id="rId126" xr:uid="{84C028B4-9B11-4A81-B4CA-4A04A0C1D9C7}"/>
    <hyperlink ref="F133" r:id="rId127" xr:uid="{213ECDF3-378A-4F0D-82E8-5E28445A0611}"/>
    <hyperlink ref="F134" r:id="rId128" xr:uid="{368A7F88-3237-48A5-97E5-32BDD919D140}"/>
    <hyperlink ref="F135" r:id="rId129" xr:uid="{C596C20D-B9D8-417A-B907-110511101F19}"/>
    <hyperlink ref="F136" r:id="rId130" xr:uid="{F55CFF3C-9901-4A16-8944-31A2D2DF0DA9}"/>
    <hyperlink ref="F137" r:id="rId131" xr:uid="{718D1270-5A45-4DEC-BB58-557EF1B26794}"/>
    <hyperlink ref="F138" r:id="rId132" xr:uid="{0D5D288F-4FB9-49DE-B93F-3B47B6B1A80E}"/>
    <hyperlink ref="F139" r:id="rId133" xr:uid="{20C1D1B8-ACBD-41A6-96A9-273CE04DDF08}"/>
    <hyperlink ref="F140" r:id="rId134" xr:uid="{2BFEA727-1659-45FC-9029-1787EF0ADF8A}"/>
    <hyperlink ref="F141" r:id="rId135" xr:uid="{15CC9803-F40A-4874-AC22-CB5FDE22E6E2}"/>
    <hyperlink ref="F142" r:id="rId136" xr:uid="{4E3D5DB6-80FF-4A47-916E-F755A7AC7886}"/>
    <hyperlink ref="F143" r:id="rId137" xr:uid="{2CFF47C5-F809-4D4A-8C73-5FF9F433650C}"/>
    <hyperlink ref="F144" r:id="rId138" xr:uid="{42FE9247-8280-49A6-B7AB-C1B7A10B9BBD}"/>
    <hyperlink ref="F145" r:id="rId139" xr:uid="{89DCF1A1-046F-41F0-B005-0D22C7DF722F}"/>
    <hyperlink ref="F146" r:id="rId140" xr:uid="{985B8D90-0A92-4B73-9C8E-291CBB3182A1}"/>
    <hyperlink ref="F148" r:id="rId141" xr:uid="{2A02CBA3-EC09-4F6A-8404-4EB3756A6576}"/>
    <hyperlink ref="F147" r:id="rId142" xr:uid="{3F0E1DC9-F39E-421E-8FBC-BFD1DCB9DF12}"/>
    <hyperlink ref="F149" r:id="rId143" xr:uid="{1449D11F-204A-4E7F-AF9A-91969C475B16}"/>
    <hyperlink ref="F151" r:id="rId144" xr:uid="{89AC92E9-441E-4CDE-A1B5-E60D5BFFD7D8}"/>
    <hyperlink ref="F152" r:id="rId145" xr:uid="{ECA6064B-338E-42A4-BC2A-1505FDA6409A}"/>
    <hyperlink ref="F150" r:id="rId146" xr:uid="{C4AC6BE5-0188-46BB-8048-147D3D5AD06C}"/>
    <hyperlink ref="F153" r:id="rId147" xr:uid="{9F024FE7-DBB4-40BB-BFE9-5CC49BCE036E}"/>
    <hyperlink ref="F154" r:id="rId148" xr:uid="{12DB22F3-ECEE-4DC2-969D-F9BA7299F203}"/>
    <hyperlink ref="F155" r:id="rId149" xr:uid="{D5DE7E52-B72C-4BDC-AE88-AD778B30FB65}"/>
    <hyperlink ref="F156" r:id="rId150" xr:uid="{9CDFDF51-8588-4891-9495-6E2AE5D73EA0}"/>
    <hyperlink ref="F158" r:id="rId151" xr:uid="{A14FB968-AE9E-45C1-9E76-D19ED7E82B59}"/>
    <hyperlink ref="F157" r:id="rId152" xr:uid="{E1D366BF-F5EE-42AB-8BC9-850C327FE759}"/>
    <hyperlink ref="F159" r:id="rId153" xr:uid="{D6729CB1-5485-4D49-9AA0-CA0451D790D1}"/>
    <hyperlink ref="F160" r:id="rId154" xr:uid="{E13A9FD2-49EB-4BF8-9FE1-E6A892FF73C5}"/>
    <hyperlink ref="F161" r:id="rId155" xr:uid="{D6756535-35D5-4E28-B1D8-15FCA6245F04}"/>
    <hyperlink ref="F42" r:id="rId156" xr:uid="{F2165179-BC80-4B1B-ADA1-939406360085}"/>
    <hyperlink ref="F63" r:id="rId157" xr:uid="{DAAAEDE1-AC7A-4705-8EDB-F07FAEAE1E4F}"/>
    <hyperlink ref="F92" r:id="rId158" xr:uid="{C93BA0B4-56DD-4DAA-9032-89102935B305}"/>
    <hyperlink ref="F32" r:id="rId159" xr:uid="{B41AE0AD-104A-4DC9-AC59-1CA98D579B63}"/>
  </hyperlinks>
  <pageMargins left="0.7" right="0.7" top="0.75" bottom="0.75" header="0.3" footer="0.3"/>
  <pageSetup orientation="portrait" r:id="rId1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29A6-B608-430B-9AD2-29E12F7EDD2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652F6CD7D8F941A5EAAA1CEF9D3FED" ma:contentTypeVersion="21" ma:contentTypeDescription="Create a new document." ma:contentTypeScope="" ma:versionID="1aa22683c8d1e13db631e514a24f53d7">
  <xsd:schema xmlns:xsd="http://www.w3.org/2001/XMLSchema" xmlns:xs="http://www.w3.org/2001/XMLSchema" xmlns:p="http://schemas.microsoft.com/office/2006/metadata/properties" xmlns:ns1="http://schemas.microsoft.com/sharepoint/v3" xmlns:ns2="656e6dad-37a8-482b-89a0-10bfd223ff3a" xmlns:ns3="1d09a8eb-7a81-473b-bb72-1a13f70d0a17" targetNamespace="http://schemas.microsoft.com/office/2006/metadata/properties" ma:root="true" ma:fieldsID="39b9e3d3b5ba1ff6536ffd17a2ed793e" ns1:_="" ns2:_="" ns3:_="">
    <xsd:import namespace="http://schemas.microsoft.com/sharepoint/v3"/>
    <xsd:import namespace="656e6dad-37a8-482b-89a0-10bfd223ff3a"/>
    <xsd:import namespace="1d09a8eb-7a81-473b-bb72-1a13f70d0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gencyID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e6dad-37a8-482b-89a0-10bfd223ff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4b983c2-3f68-46f6-8f57-8fab8dccb8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gencyID" ma:index="25" nillable="true" ma:displayName="Agency ID" ma:format="Dropdown" ma:internalName="Agency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9a8eb-7a81-473b-bb72-1a13f70d0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30b333a-7d0e-45df-9395-7abe86f617b2}" ma:internalName="TaxCatchAll" ma:showField="CatchAllData" ma:web="1d09a8eb-7a81-473b-bb72-1a13f70d0a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6e6dad-37a8-482b-89a0-10bfd223ff3a">
      <Terms xmlns="http://schemas.microsoft.com/office/infopath/2007/PartnerControls"/>
    </lcf76f155ced4ddcb4097134ff3c332f>
    <TaxCatchAll xmlns="1d09a8eb-7a81-473b-bb72-1a13f70d0a17" xsi:nil="true"/>
    <AgencyID xmlns="656e6dad-37a8-482b-89a0-10bfd223ff3a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0944D29-8FBE-4FDA-9465-AE45590CC2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56e6dad-37a8-482b-89a0-10bfd223ff3a"/>
    <ds:schemaRef ds:uri="1d09a8eb-7a81-473b-bb72-1a13f70d0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793167-7979-4BC1-9C62-801CF24719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D89AB8-894A-4A61-80C8-5E360B3A03EA}">
  <ds:schemaRefs>
    <ds:schemaRef ds:uri="http://schemas.microsoft.com/office/2006/metadata/properties"/>
    <ds:schemaRef ds:uri="http://schemas.microsoft.com/office/infopath/2007/PartnerControls"/>
    <ds:schemaRef ds:uri="656e6dad-37a8-482b-89a0-10bfd223ff3a"/>
    <ds:schemaRef ds:uri="1d09a8eb-7a81-473b-bb72-1a13f70d0a17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Master List</vt:lpstr>
      <vt:lpstr>Website Update</vt:lpstr>
      <vt:lpstr>Website_ST Abbr</vt:lpstr>
      <vt:lpstr>Changes</vt:lpstr>
      <vt:lpstr>							</vt:lpstr>
      <vt:lpstr>'Master List'!Print_Area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Marshall</dc:creator>
  <cp:keywords/>
  <dc:description/>
  <cp:lastModifiedBy>Brian Nance</cp:lastModifiedBy>
  <cp:revision/>
  <dcterms:created xsi:type="dcterms:W3CDTF">2021-01-17T16:57:07Z</dcterms:created>
  <dcterms:modified xsi:type="dcterms:W3CDTF">2024-10-16T01:51:25Z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0x010100FB652F6CD7D8F941A5EAAA1CEF9D3FED</vt:lpwstr>
  </property>
  <property fmtid="{D5CDD505-2E9C-101B-9397-08002B2CF9AE}" pid="3" name="MediaServiceImageTags">
    <vt:lpwstr/>
  </property>
</Properties>
</file>