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상성표" sheetId="1" r:id="rId4"/>
  </sheets>
  <definedNames>
    <definedName name="방어속성">'상성표'!$D$3:$V$3</definedName>
    <definedName name="공격속성">'상성표'!$C$4:$C$21</definedName>
  </definedNames>
  <calcPr/>
  <extLst>
    <ext uri="GoogleSheetsCustomDataVersion1">
      <go:sheetsCustomData xmlns:go="http://customooxmlschemas.google.com/" r:id="rId5" roundtripDataSignature="AMtx7mgFe+QcnuF/tqVV0G9damwQBOlxfQ=="/>
    </ext>
  </extLst>
</workbook>
</file>

<file path=xl/sharedStrings.xml><?xml version="1.0" encoding="utf-8"?>
<sst xmlns="http://schemas.openxmlformats.org/spreadsheetml/2006/main" count="71" uniqueCount="29">
  <si>
    <t>방어하는 속성</t>
  </si>
  <si>
    <t>노말</t>
  </si>
  <si>
    <t>불꽃</t>
  </si>
  <si>
    <t>물</t>
  </si>
  <si>
    <t>풀</t>
  </si>
  <si>
    <t>전기</t>
  </si>
  <si>
    <t>얼음</t>
  </si>
  <si>
    <t>격투</t>
  </si>
  <si>
    <t>독</t>
  </si>
  <si>
    <t>땅</t>
  </si>
  <si>
    <t>비행</t>
  </si>
  <si>
    <t>에스퍼</t>
  </si>
  <si>
    <t>벌레</t>
  </si>
  <si>
    <t>바위</t>
  </si>
  <si>
    <t>고스트</t>
  </si>
  <si>
    <t>드래곤</t>
  </si>
  <si>
    <t>악</t>
  </si>
  <si>
    <t>강철</t>
  </si>
  <si>
    <t>페어리</t>
  </si>
  <si>
    <t>없음</t>
  </si>
  <si>
    <t>방어
속성</t>
  </si>
  <si>
    <t>속성1</t>
  </si>
  <si>
    <t>속성2</t>
  </si>
  <si>
    <t>최종 값</t>
  </si>
  <si>
    <t>공격하는 속성</t>
  </si>
  <si>
    <t>◀</t>
  </si>
  <si>
    <t>별로</t>
  </si>
  <si>
    <t>보통</t>
  </si>
  <si>
    <t>효과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</si>
</sst>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9">
    <font>
      <sz val="11.0"/>
      <color theme="1"/>
      <name val="Arial"/>
    </font>
    <font>
      <sz val="11.0"/>
      <color theme="1"/>
      <name val="Calibri"/>
    </font>
    <font/>
    <font>
      <b/>
      <sz val="11.0"/>
      <color theme="0"/>
      <name val="Calibri"/>
    </font>
    <font>
      <sz val="9.0"/>
      <color theme="1"/>
      <name val="Calibri"/>
    </font>
    <font>
      <sz val="9.0"/>
      <color rgb="FFA8D08D"/>
      <name val="Calibri"/>
    </font>
    <font>
      <sz val="9.0"/>
      <color rgb="FF7030A0"/>
      <name val="Calibri"/>
    </font>
    <font>
      <sz val="11.0"/>
      <color theme="0"/>
      <name val="Calibri"/>
    </font>
    <font>
      <sz val="9.0"/>
      <color rgb="FFFF0000"/>
      <name val="Calibri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C55A11"/>
        <bgColor rgb="FFC55A11"/>
      </patternFill>
    </fill>
    <fill>
      <patternFill patternType="solid">
        <fgColor rgb="FF7030A0"/>
        <bgColor rgb="FF7030A0"/>
      </patternFill>
    </fill>
    <fill>
      <patternFill patternType="solid">
        <fgColor rgb="FF833C0B"/>
        <bgColor rgb="FF833C0B"/>
      </patternFill>
    </fill>
    <fill>
      <patternFill patternType="solid">
        <fgColor rgb="FF9CC2E5"/>
        <bgColor rgb="FF9CC2E5"/>
      </patternFill>
    </fill>
    <fill>
      <patternFill patternType="solid">
        <fgColor rgb="FFFF99FF"/>
        <bgColor rgb="FFFF99FF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9900CC"/>
        <bgColor rgb="FF9900CC"/>
      </patternFill>
    </fill>
    <fill>
      <patternFill patternType="solid">
        <fgColor rgb="FF002060"/>
        <bgColor rgb="FF002060"/>
      </patternFill>
    </fill>
    <fill>
      <patternFill patternType="solid">
        <fgColor rgb="FF3F3F3F"/>
        <bgColor rgb="FF3F3F3F"/>
      </patternFill>
    </fill>
    <fill>
      <patternFill patternType="solid">
        <fgColor rgb="FFA5A5A5"/>
        <bgColor rgb="FFA5A5A5"/>
      </patternFill>
    </fill>
    <fill>
      <patternFill patternType="solid">
        <fgColor rgb="FFFF66CC"/>
        <bgColor rgb="FFFF66CC"/>
      </patternFill>
    </fill>
  </fills>
  <borders count="26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Alignment="1" applyBorder="1" applyFont="1" applyNumberFormat="1">
      <alignment horizontal="center"/>
    </xf>
    <xf borderId="1" fillId="2" fontId="1" numFmtId="164" xfId="0" applyBorder="1" applyFont="1" applyNumberForma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Border="1" applyFont="1"/>
    <xf borderId="1" fillId="2" fontId="1" numFmtId="0" xfId="0" applyAlignment="1" applyBorder="1" applyFont="1">
      <alignment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4" fontId="1" numFmtId="0" xfId="0" applyAlignment="1" applyBorder="1" applyFill="1" applyFont="1">
      <alignment shrinkToFit="0" vertical="top" wrapText="1"/>
    </xf>
    <xf borderId="11" fillId="4" fontId="1" numFmtId="0" xfId="0" applyAlignment="1" applyBorder="1" applyFont="1">
      <alignment shrinkToFit="0" vertical="top" wrapText="1"/>
    </xf>
    <xf borderId="12" fillId="4" fontId="1" numFmtId="0" xfId="0" applyAlignment="1" applyBorder="1" applyFont="1">
      <alignment shrinkToFit="0" vertical="top" wrapText="1"/>
    </xf>
    <xf borderId="13" fillId="5" fontId="1" numFmtId="0" xfId="0" applyAlignment="1" applyBorder="1" applyFill="1" applyFont="1">
      <alignment shrinkToFit="0" vertical="top" wrapText="1"/>
    </xf>
    <xf borderId="14" fillId="5" fontId="1" numFmtId="0" xfId="0" applyAlignment="1" applyBorder="1" applyFont="1">
      <alignment shrinkToFit="0" vertical="top" wrapText="1"/>
    </xf>
    <xf borderId="15" fillId="5" fontId="1" numFmtId="164" xfId="0" applyAlignment="1" applyBorder="1" applyFont="1" applyNumberFormat="1">
      <alignment shrinkToFit="0" vertical="top" wrapText="1"/>
    </xf>
    <xf borderId="16" fillId="6" fontId="3" numFmtId="0" xfId="0" applyAlignment="1" applyBorder="1" applyFill="1" applyFont="1">
      <alignment horizontal="center" shrinkToFit="0" vertical="center" wrapText="1"/>
    </xf>
    <xf borderId="10" fillId="7" fontId="1" numFmtId="0" xfId="0" applyBorder="1" applyFill="1" applyFont="1"/>
    <xf borderId="10" fillId="0" fontId="4" numFmtId="164" xfId="0" applyAlignment="1" applyBorder="1" applyFont="1" applyNumberFormat="1">
      <alignment horizontal="center" vertical="center"/>
    </xf>
    <xf borderId="10" fillId="0" fontId="5" numFmtId="164" xfId="0" applyAlignment="1" applyBorder="1" applyFont="1" applyNumberFormat="1">
      <alignment horizontal="center" vertical="center"/>
    </xf>
    <xf borderId="10" fillId="0" fontId="6" numFmtId="164" xfId="0" applyAlignment="1" applyBorder="1" applyFont="1" applyNumberForma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10" fillId="0" fontId="1" numFmtId="0" xfId="0" applyBorder="1" applyFont="1"/>
    <xf borderId="1" fillId="8" fontId="7" numFmtId="0" xfId="0" applyAlignment="1" applyBorder="1" applyFill="1" applyFont="1">
      <alignment horizontal="center" vertical="center"/>
    </xf>
    <xf borderId="17" fillId="2" fontId="1" numFmtId="164" xfId="0" applyAlignment="1" applyBorder="1" applyFont="1" applyNumberFormat="1">
      <alignment horizontal="center"/>
    </xf>
    <xf borderId="10" fillId="2" fontId="1" numFmtId="164" xfId="0" applyAlignment="1" applyBorder="1" applyFont="1" applyNumberFormat="1">
      <alignment horizontal="center"/>
    </xf>
    <xf borderId="10" fillId="2" fontId="1" numFmtId="0" xfId="0" applyAlignment="1" applyBorder="1" applyFont="1">
      <alignment horizontal="center"/>
    </xf>
    <xf borderId="11" fillId="2" fontId="1" numFmtId="164" xfId="0" applyBorder="1" applyFont="1" applyNumberFormat="1"/>
    <xf borderId="18" fillId="0" fontId="2" numFmtId="0" xfId="0" applyBorder="1" applyFont="1"/>
    <xf borderId="10" fillId="7" fontId="1" numFmtId="0" xfId="0" applyAlignment="1" applyBorder="1" applyFont="1">
      <alignment shrinkToFit="0" vertical="top" wrapText="1"/>
    </xf>
    <xf borderId="10" fillId="0" fontId="8" numFmtId="164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readingOrder="0"/>
    </xf>
    <xf borderId="10" fillId="6" fontId="7" numFmtId="0" xfId="0" applyAlignment="1" applyBorder="1" applyFont="1">
      <alignment horizontal="center" shrinkToFit="0" vertical="top" wrapText="1"/>
    </xf>
    <xf borderId="10" fillId="9" fontId="7" numFmtId="0" xfId="0" applyAlignment="1" applyBorder="1" applyFill="1" applyFont="1">
      <alignment horizontal="center"/>
    </xf>
    <xf borderId="19" fillId="2" fontId="1" numFmtId="0" xfId="0" applyBorder="1" applyFont="1"/>
    <xf borderId="19" fillId="2" fontId="1" numFmtId="164" xfId="0" applyBorder="1" applyFont="1" applyNumberFormat="1"/>
    <xf borderId="10" fillId="10" fontId="1" numFmtId="0" xfId="0" applyAlignment="1" applyBorder="1" applyFill="1" applyFont="1">
      <alignment horizontal="center"/>
    </xf>
    <xf borderId="10" fillId="11" fontId="1" numFmtId="0" xfId="0" applyAlignment="1" applyBorder="1" applyFill="1" applyFont="1">
      <alignment horizontal="center"/>
    </xf>
    <xf borderId="10" fillId="12" fontId="1" numFmtId="0" xfId="0" applyAlignment="1" applyBorder="1" applyFill="1" applyFont="1">
      <alignment horizontal="center"/>
    </xf>
    <xf borderId="11" fillId="0" fontId="5" numFmtId="164" xfId="0" applyAlignment="1" applyBorder="1" applyFont="1" applyNumberFormat="1">
      <alignment horizontal="center" vertical="center"/>
    </xf>
    <xf borderId="10" fillId="13" fontId="7" numFmtId="0" xfId="0" applyAlignment="1" applyBorder="1" applyFill="1" applyFont="1">
      <alignment horizontal="center"/>
    </xf>
    <xf borderId="11" fillId="0" fontId="8" numFmtId="164" xfId="0" applyAlignment="1" applyBorder="1" applyFont="1" applyNumberFormat="1">
      <alignment horizontal="center" vertical="center"/>
    </xf>
    <xf borderId="10" fillId="14" fontId="7" numFmtId="0" xfId="0" applyAlignment="1" applyBorder="1" applyFill="1" applyFont="1">
      <alignment horizontal="center"/>
    </xf>
    <xf borderId="10" fillId="15" fontId="7" numFmtId="0" xfId="0" applyAlignment="1" applyBorder="1" applyFill="1" applyFont="1">
      <alignment horizontal="center"/>
    </xf>
    <xf borderId="10" fillId="16" fontId="1" numFmtId="0" xfId="0" applyAlignment="1" applyBorder="1" applyFill="1" applyFont="1">
      <alignment horizontal="center"/>
    </xf>
    <xf borderId="10" fillId="17" fontId="1" numFmtId="0" xfId="0" applyAlignment="1" applyBorder="1" applyFill="1" applyFont="1">
      <alignment horizontal="center"/>
    </xf>
    <xf borderId="10" fillId="18" fontId="1" numFmtId="0" xfId="0" applyAlignment="1" applyBorder="1" applyFill="1" applyFont="1">
      <alignment horizontal="center"/>
    </xf>
    <xf borderId="10" fillId="19" fontId="1" numFmtId="0" xfId="0" applyAlignment="1" applyBorder="1" applyFill="1" applyFont="1">
      <alignment horizontal="center"/>
    </xf>
    <xf borderId="10" fillId="20" fontId="7" numFmtId="0" xfId="0" applyAlignment="1" applyBorder="1" applyFill="1" applyFont="1">
      <alignment horizontal="center"/>
    </xf>
    <xf borderId="11" fillId="0" fontId="6" numFmtId="164" xfId="0" applyAlignment="1" applyBorder="1" applyFont="1" applyNumberFormat="1">
      <alignment horizontal="center" vertical="center"/>
    </xf>
    <xf borderId="10" fillId="21" fontId="7" numFmtId="0" xfId="0" applyAlignment="1" applyBorder="1" applyFill="1" applyFont="1">
      <alignment horizontal="center"/>
    </xf>
    <xf borderId="10" fillId="22" fontId="7" numFmtId="0" xfId="0" applyAlignment="1" applyBorder="1" applyFill="1" applyFont="1">
      <alignment horizontal="center"/>
    </xf>
    <xf borderId="10" fillId="23" fontId="1" numFmtId="0" xfId="0" applyAlignment="1" applyBorder="1" applyFill="1" applyFont="1">
      <alignment horizontal="center"/>
    </xf>
    <xf borderId="20" fillId="0" fontId="2" numFmtId="0" xfId="0" applyBorder="1" applyFont="1"/>
    <xf borderId="21" fillId="7" fontId="1" numFmtId="0" xfId="0" applyBorder="1" applyFont="1"/>
    <xf borderId="21" fillId="0" fontId="4" numFmtId="164" xfId="0" applyAlignment="1" applyBorder="1" applyFont="1" applyNumberFormat="1">
      <alignment horizontal="center" vertical="center"/>
    </xf>
    <xf borderId="21" fillId="0" fontId="5" numFmtId="164" xfId="0" applyAlignment="1" applyBorder="1" applyFont="1" applyNumberFormat="1">
      <alignment horizontal="center" vertical="center"/>
    </xf>
    <xf borderId="21" fillId="0" fontId="8" numFmtId="164" xfId="0" applyAlignment="1" applyBorder="1" applyFont="1" applyNumberFormat="1">
      <alignment horizontal="center" vertical="center"/>
    </xf>
    <xf borderId="22" fillId="0" fontId="4" numFmtId="164" xfId="0" applyAlignment="1" applyBorder="1" applyFont="1" applyNumberFormat="1">
      <alignment horizontal="center" vertical="center"/>
    </xf>
    <xf borderId="23" fillId="0" fontId="4" numFmtId="164" xfId="0" applyAlignment="1" applyBorder="1" applyFont="1" applyNumberFormat="1">
      <alignment horizontal="center" vertical="center"/>
    </xf>
    <xf borderId="24" fillId="2" fontId="1" numFmtId="164" xfId="0" applyAlignment="1" applyBorder="1" applyFont="1" applyNumberFormat="1">
      <alignment horizontal="center"/>
    </xf>
    <xf borderId="21" fillId="2" fontId="1" numFmtId="164" xfId="0" applyAlignment="1" applyBorder="1" applyFont="1" applyNumberFormat="1">
      <alignment horizontal="center"/>
    </xf>
    <xf borderId="21" fillId="24" fontId="7" numFmtId="0" xfId="0" applyAlignment="1" applyBorder="1" applyFill="1" applyFont="1">
      <alignment horizontal="center"/>
    </xf>
    <xf borderId="22" fillId="2" fontId="1" numFmtId="164" xfId="0" applyBorder="1" applyFont="1" applyNumberFormat="1"/>
    <xf borderId="25" fillId="2" fontId="1" numFmtId="0" xfId="0" applyBorder="1" applyFont="1"/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2.38"/>
    <col customWidth="1" min="3" max="3" width="7.88"/>
    <col customWidth="1" min="4" max="22" width="2.88"/>
    <col customWidth="1" min="23" max="23" width="3.5"/>
    <col customWidth="1" min="24" max="24" width="5.63"/>
    <col customWidth="1" min="25" max="25" width="6.25"/>
    <col customWidth="1" min="26" max="26" width="3.25"/>
    <col customWidth="1" min="27" max="28" width="4.38"/>
    <col customWidth="1" min="29" max="29" width="7.88"/>
    <col customWidth="1" min="30" max="30" width="6.38"/>
    <col customWidth="1" min="31" max="32" width="7.88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1"/>
      <c r="AD1" s="3"/>
      <c r="AE1" s="1"/>
      <c r="AF1" s="1"/>
    </row>
    <row r="2" ht="16.5" customHeight="1">
      <c r="A2" s="1"/>
      <c r="B2" s="4"/>
      <c r="C2" s="5"/>
      <c r="D2" s="6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9"/>
      <c r="W2" s="1"/>
      <c r="X2" s="1"/>
      <c r="Y2" s="1"/>
      <c r="Z2" s="1"/>
      <c r="AA2" s="2"/>
      <c r="AB2" s="2"/>
      <c r="AC2" s="1"/>
      <c r="AD2" s="3"/>
      <c r="AE2" s="1"/>
      <c r="AF2" s="1"/>
    </row>
    <row r="3" ht="54.0" customHeight="1">
      <c r="A3" s="10"/>
      <c r="B3" s="11"/>
      <c r="C3" s="12"/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  <c r="M3" s="13" t="s">
        <v>10</v>
      </c>
      <c r="N3" s="13" t="s">
        <v>11</v>
      </c>
      <c r="O3" s="13" t="s">
        <v>12</v>
      </c>
      <c r="P3" s="13" t="s">
        <v>13</v>
      </c>
      <c r="Q3" s="13" t="s">
        <v>14</v>
      </c>
      <c r="R3" s="13" t="s">
        <v>15</v>
      </c>
      <c r="S3" s="13" t="s">
        <v>16</v>
      </c>
      <c r="T3" s="13" t="s">
        <v>17</v>
      </c>
      <c r="U3" s="14" t="s">
        <v>18</v>
      </c>
      <c r="V3" s="15" t="s">
        <v>19</v>
      </c>
      <c r="W3" s="10"/>
      <c r="X3" s="10" t="s">
        <v>20</v>
      </c>
      <c r="Y3" s="10"/>
      <c r="Z3" s="10"/>
      <c r="AA3" s="16" t="s">
        <v>21</v>
      </c>
      <c r="AB3" s="17" t="s">
        <v>22</v>
      </c>
      <c r="AC3" s="17" t="s">
        <v>23</v>
      </c>
      <c r="AD3" s="18"/>
      <c r="AE3" s="10"/>
      <c r="AF3" s="10"/>
    </row>
    <row r="4" ht="19.5" customHeight="1">
      <c r="A4" s="1"/>
      <c r="B4" s="19" t="s">
        <v>24</v>
      </c>
      <c r="C4" s="20" t="s">
        <v>1</v>
      </c>
      <c r="D4" s="21">
        <v>1.0</v>
      </c>
      <c r="E4" s="21">
        <v>1.0</v>
      </c>
      <c r="F4" s="21">
        <v>1.0</v>
      </c>
      <c r="G4" s="21">
        <v>1.0</v>
      </c>
      <c r="H4" s="21">
        <v>1.0</v>
      </c>
      <c r="I4" s="21">
        <v>1.0</v>
      </c>
      <c r="J4" s="21">
        <v>1.0</v>
      </c>
      <c r="K4" s="21">
        <v>1.0</v>
      </c>
      <c r="L4" s="21">
        <v>1.0</v>
      </c>
      <c r="M4" s="21">
        <v>1.0</v>
      </c>
      <c r="N4" s="21">
        <v>1.0</v>
      </c>
      <c r="O4" s="21">
        <v>1.0</v>
      </c>
      <c r="P4" s="22">
        <v>0.5</v>
      </c>
      <c r="Q4" s="23">
        <v>0.0</v>
      </c>
      <c r="R4" s="21">
        <v>1.0</v>
      </c>
      <c r="S4" s="21">
        <v>1.0</v>
      </c>
      <c r="T4" s="22">
        <v>0.5</v>
      </c>
      <c r="U4" s="24">
        <v>1.0</v>
      </c>
      <c r="V4" s="25">
        <v>1.0</v>
      </c>
      <c r="W4" s="1"/>
      <c r="X4" s="26" t="s">
        <v>21</v>
      </c>
      <c r="Y4" s="26" t="s">
        <v>1</v>
      </c>
      <c r="Z4" s="27" t="s">
        <v>25</v>
      </c>
      <c r="AA4" s="28">
        <f>HLOOKUP($Y$4,$D$3:$V$21,2,FALSE)</f>
        <v>1</v>
      </c>
      <c r="AB4" s="29">
        <f>HLOOKUP($Y$5,$D$3:$V$21,2,FALSE)</f>
        <v>1</v>
      </c>
      <c r="AC4" s="30" t="s">
        <v>1</v>
      </c>
      <c r="AD4" s="31">
        <f t="shared" ref="AD4:AD21" si="1">AA4*AB4</f>
        <v>1</v>
      </c>
      <c r="AE4" s="1"/>
      <c r="AF4" s="1"/>
    </row>
    <row r="5" ht="19.5" customHeight="1">
      <c r="A5" s="1"/>
      <c r="B5" s="32"/>
      <c r="C5" s="33" t="s">
        <v>2</v>
      </c>
      <c r="D5" s="21">
        <v>1.0</v>
      </c>
      <c r="E5" s="22">
        <v>0.5</v>
      </c>
      <c r="F5" s="22">
        <v>0.5</v>
      </c>
      <c r="G5" s="34">
        <v>2.0</v>
      </c>
      <c r="H5" s="21">
        <v>1.0</v>
      </c>
      <c r="I5" s="34">
        <v>2.0</v>
      </c>
      <c r="J5" s="21">
        <v>1.0</v>
      </c>
      <c r="K5" s="21">
        <v>1.0</v>
      </c>
      <c r="L5" s="21">
        <v>1.0</v>
      </c>
      <c r="M5" s="21">
        <v>1.0</v>
      </c>
      <c r="N5" s="21">
        <v>1.0</v>
      </c>
      <c r="O5" s="34">
        <v>2.0</v>
      </c>
      <c r="P5" s="22">
        <v>0.5</v>
      </c>
      <c r="Q5" s="21">
        <v>1.0</v>
      </c>
      <c r="R5" s="22">
        <v>0.5</v>
      </c>
      <c r="S5" s="21">
        <v>1.0</v>
      </c>
      <c r="T5" s="34">
        <v>2.0</v>
      </c>
      <c r="U5" s="24">
        <v>1.0</v>
      </c>
      <c r="V5" s="25">
        <v>1.0</v>
      </c>
      <c r="W5" s="1"/>
      <c r="X5" s="26" t="s">
        <v>22</v>
      </c>
      <c r="Y5" s="35" t="s">
        <v>19</v>
      </c>
      <c r="Z5" s="27" t="s">
        <v>25</v>
      </c>
      <c r="AA5" s="28">
        <f>HLOOKUP($Y$4,$D$3:$V$21,3,FALSE)</f>
        <v>1</v>
      </c>
      <c r="AB5" s="29">
        <f>HLOOKUP($Y$5,$D$3:$V$21,3,FALSE)</f>
        <v>1</v>
      </c>
      <c r="AC5" s="36" t="s">
        <v>2</v>
      </c>
      <c r="AD5" s="31">
        <f t="shared" si="1"/>
        <v>1</v>
      </c>
      <c r="AE5" s="1"/>
      <c r="AF5" s="1"/>
    </row>
    <row r="6" ht="19.5" customHeight="1">
      <c r="A6" s="1"/>
      <c r="B6" s="32"/>
      <c r="C6" s="20" t="s">
        <v>3</v>
      </c>
      <c r="D6" s="21">
        <v>1.0</v>
      </c>
      <c r="E6" s="34">
        <v>2.0</v>
      </c>
      <c r="F6" s="22">
        <v>0.5</v>
      </c>
      <c r="G6" s="22">
        <v>0.5</v>
      </c>
      <c r="H6" s="21">
        <v>1.0</v>
      </c>
      <c r="I6" s="21">
        <v>1.0</v>
      </c>
      <c r="J6" s="21">
        <v>1.0</v>
      </c>
      <c r="K6" s="21">
        <v>1.0</v>
      </c>
      <c r="L6" s="34">
        <v>2.0</v>
      </c>
      <c r="M6" s="21">
        <v>1.0</v>
      </c>
      <c r="N6" s="21">
        <v>1.0</v>
      </c>
      <c r="O6" s="21">
        <v>1.0</v>
      </c>
      <c r="P6" s="34">
        <v>2.0</v>
      </c>
      <c r="Q6" s="21">
        <v>1.0</v>
      </c>
      <c r="R6" s="22">
        <v>0.5</v>
      </c>
      <c r="S6" s="21">
        <v>1.0</v>
      </c>
      <c r="T6" s="21">
        <v>1.0</v>
      </c>
      <c r="U6" s="24">
        <v>1.0</v>
      </c>
      <c r="V6" s="25">
        <v>1.0</v>
      </c>
      <c r="W6" s="1"/>
      <c r="X6" s="1"/>
      <c r="Y6" s="1"/>
      <c r="Z6" s="1"/>
      <c r="AA6" s="28">
        <f>HLOOKUP($Y$4,$D$3:$V$21,4,FALSE)</f>
        <v>1</v>
      </c>
      <c r="AB6" s="29">
        <f>HLOOKUP($Y$5,$D$3:$V$21,4,FALSE)</f>
        <v>1</v>
      </c>
      <c r="AC6" s="37" t="s">
        <v>3</v>
      </c>
      <c r="AD6" s="31">
        <f t="shared" si="1"/>
        <v>1</v>
      </c>
      <c r="AE6" s="1"/>
      <c r="AF6" s="1"/>
    </row>
    <row r="7" ht="19.5" customHeight="1">
      <c r="A7" s="1"/>
      <c r="B7" s="32"/>
      <c r="C7" s="20" t="s">
        <v>4</v>
      </c>
      <c r="D7" s="21">
        <v>1.0</v>
      </c>
      <c r="E7" s="22">
        <v>0.5</v>
      </c>
      <c r="F7" s="34">
        <v>2.0</v>
      </c>
      <c r="G7" s="22">
        <v>0.5</v>
      </c>
      <c r="H7" s="21">
        <v>1.0</v>
      </c>
      <c r="I7" s="21">
        <v>1.0</v>
      </c>
      <c r="J7" s="21">
        <v>1.0</v>
      </c>
      <c r="K7" s="22">
        <v>0.5</v>
      </c>
      <c r="L7" s="34">
        <v>2.0</v>
      </c>
      <c r="M7" s="22">
        <v>0.5</v>
      </c>
      <c r="N7" s="21">
        <v>1.0</v>
      </c>
      <c r="O7" s="22">
        <v>0.5</v>
      </c>
      <c r="P7" s="34">
        <v>2.0</v>
      </c>
      <c r="Q7" s="21">
        <v>1.0</v>
      </c>
      <c r="R7" s="22">
        <v>0.5</v>
      </c>
      <c r="S7" s="21">
        <v>1.0</v>
      </c>
      <c r="T7" s="22">
        <v>0.5</v>
      </c>
      <c r="U7" s="24">
        <v>1.0</v>
      </c>
      <c r="V7" s="25">
        <v>1.0</v>
      </c>
      <c r="W7" s="1"/>
      <c r="X7" s="38" t="s">
        <v>19</v>
      </c>
      <c r="Y7" s="39">
        <v>0.0</v>
      </c>
      <c r="Z7" s="1"/>
      <c r="AA7" s="28">
        <f>HLOOKUP($Y$4,$D$3:$V$21,5,FALSE)</f>
        <v>1</v>
      </c>
      <c r="AB7" s="29">
        <f>HLOOKUP($Y$5,$D$3:$V$21,5,FALSE)</f>
        <v>1</v>
      </c>
      <c r="AC7" s="40" t="s">
        <v>4</v>
      </c>
      <c r="AD7" s="31">
        <f t="shared" si="1"/>
        <v>1</v>
      </c>
      <c r="AE7" s="1"/>
      <c r="AF7" s="1"/>
    </row>
    <row r="8" ht="19.5" customHeight="1">
      <c r="A8" s="1"/>
      <c r="B8" s="32"/>
      <c r="C8" s="20" t="s">
        <v>5</v>
      </c>
      <c r="D8" s="21">
        <v>1.0</v>
      </c>
      <c r="E8" s="21">
        <v>1.0</v>
      </c>
      <c r="F8" s="34">
        <v>2.0</v>
      </c>
      <c r="G8" s="22">
        <v>0.5</v>
      </c>
      <c r="H8" s="22">
        <v>0.5</v>
      </c>
      <c r="I8" s="21">
        <v>1.0</v>
      </c>
      <c r="J8" s="21">
        <v>1.0</v>
      </c>
      <c r="K8" s="21">
        <v>1.0</v>
      </c>
      <c r="L8" s="23">
        <v>0.0</v>
      </c>
      <c r="M8" s="34">
        <v>2.0</v>
      </c>
      <c r="N8" s="21">
        <v>1.0</v>
      </c>
      <c r="O8" s="21">
        <v>1.0</v>
      </c>
      <c r="P8" s="21">
        <v>1.0</v>
      </c>
      <c r="Q8" s="21">
        <v>1.0</v>
      </c>
      <c r="R8" s="22">
        <v>0.5</v>
      </c>
      <c r="S8" s="21">
        <v>1.0</v>
      </c>
      <c r="T8" s="21">
        <v>1.0</v>
      </c>
      <c r="U8" s="24">
        <v>1.0</v>
      </c>
      <c r="V8" s="25">
        <v>1.0</v>
      </c>
      <c r="W8" s="1"/>
      <c r="X8" s="38" t="s">
        <v>26</v>
      </c>
      <c r="Y8" s="39">
        <v>0.5</v>
      </c>
      <c r="Z8" s="1"/>
      <c r="AA8" s="28">
        <f>HLOOKUP($Y$4,$D$3:$V$21,6,FALSE)</f>
        <v>1</v>
      </c>
      <c r="AB8" s="29">
        <f>HLOOKUP($Y$5,$D$3:$V$21,6,FALSE)</f>
        <v>1</v>
      </c>
      <c r="AC8" s="41" t="s">
        <v>5</v>
      </c>
      <c r="AD8" s="31">
        <f t="shared" si="1"/>
        <v>1</v>
      </c>
      <c r="AE8" s="1"/>
      <c r="AF8" s="1"/>
    </row>
    <row r="9" ht="19.5" customHeight="1">
      <c r="A9" s="1"/>
      <c r="B9" s="32"/>
      <c r="C9" s="20" t="s">
        <v>6</v>
      </c>
      <c r="D9" s="21">
        <v>1.0</v>
      </c>
      <c r="E9" s="22">
        <v>0.5</v>
      </c>
      <c r="F9" s="22">
        <v>0.5</v>
      </c>
      <c r="G9" s="34">
        <v>2.0</v>
      </c>
      <c r="H9" s="21">
        <v>1.0</v>
      </c>
      <c r="I9" s="22">
        <v>0.5</v>
      </c>
      <c r="J9" s="21">
        <v>1.0</v>
      </c>
      <c r="K9" s="21">
        <v>1.0</v>
      </c>
      <c r="L9" s="34">
        <v>2.0</v>
      </c>
      <c r="M9" s="34">
        <v>2.0</v>
      </c>
      <c r="N9" s="21">
        <v>1.0</v>
      </c>
      <c r="O9" s="21">
        <v>1.0</v>
      </c>
      <c r="P9" s="21">
        <v>1.0</v>
      </c>
      <c r="Q9" s="21">
        <v>1.0</v>
      </c>
      <c r="R9" s="34">
        <v>2.0</v>
      </c>
      <c r="S9" s="21">
        <v>1.0</v>
      </c>
      <c r="T9" s="22">
        <v>0.5</v>
      </c>
      <c r="U9" s="24">
        <v>1.0</v>
      </c>
      <c r="V9" s="25">
        <v>1.0</v>
      </c>
      <c r="W9" s="1"/>
      <c r="X9" s="38" t="s">
        <v>27</v>
      </c>
      <c r="Y9" s="39">
        <v>1.0</v>
      </c>
      <c r="Z9" s="1"/>
      <c r="AA9" s="28">
        <f>HLOOKUP($Y$4,$D$3:$V$21,7,FALSE)</f>
        <v>1</v>
      </c>
      <c r="AB9" s="29">
        <f>HLOOKUP($Y$5,$D$3:$V$21,7,FALSE)</f>
        <v>1</v>
      </c>
      <c r="AC9" s="42" t="s">
        <v>6</v>
      </c>
      <c r="AD9" s="31">
        <f t="shared" si="1"/>
        <v>1</v>
      </c>
      <c r="AE9" s="1"/>
      <c r="AF9" s="1"/>
    </row>
    <row r="10" ht="19.5" customHeight="1">
      <c r="A10" s="1"/>
      <c r="B10" s="32"/>
      <c r="C10" s="20" t="s">
        <v>7</v>
      </c>
      <c r="D10" s="34">
        <v>2.0</v>
      </c>
      <c r="E10" s="21">
        <v>1.0</v>
      </c>
      <c r="F10" s="21">
        <v>1.0</v>
      </c>
      <c r="G10" s="21">
        <v>1.0</v>
      </c>
      <c r="H10" s="21">
        <v>1.0</v>
      </c>
      <c r="I10" s="34">
        <v>2.0</v>
      </c>
      <c r="J10" s="21">
        <v>1.0</v>
      </c>
      <c r="K10" s="22">
        <v>0.5</v>
      </c>
      <c r="L10" s="21">
        <v>1.0</v>
      </c>
      <c r="M10" s="22">
        <v>0.5</v>
      </c>
      <c r="N10" s="22">
        <v>0.5</v>
      </c>
      <c r="O10" s="22">
        <v>0.5</v>
      </c>
      <c r="P10" s="34">
        <v>2.0</v>
      </c>
      <c r="Q10" s="23">
        <v>0.0</v>
      </c>
      <c r="R10" s="21">
        <v>1.0</v>
      </c>
      <c r="S10" s="34">
        <v>2.0</v>
      </c>
      <c r="T10" s="34">
        <v>2.0</v>
      </c>
      <c r="U10" s="43">
        <v>0.5</v>
      </c>
      <c r="V10" s="25">
        <v>1.0</v>
      </c>
      <c r="W10" s="1"/>
      <c r="X10" s="38" t="s">
        <v>28</v>
      </c>
      <c r="Y10" s="39">
        <v>2.0</v>
      </c>
      <c r="Z10" s="1"/>
      <c r="AA10" s="28">
        <f>HLOOKUP($Y$4,$D$3:$V$21,8,FALSE)</f>
        <v>2</v>
      </c>
      <c r="AB10" s="29">
        <f>HLOOKUP($Y$5,$D$3:$V$21,8,FALSE)</f>
        <v>1</v>
      </c>
      <c r="AC10" s="44" t="s">
        <v>7</v>
      </c>
      <c r="AD10" s="31">
        <f t="shared" si="1"/>
        <v>2</v>
      </c>
      <c r="AE10" s="1"/>
      <c r="AF10" s="1"/>
    </row>
    <row r="11" ht="19.5" customHeight="1">
      <c r="A11" s="1"/>
      <c r="B11" s="32"/>
      <c r="C11" s="20" t="s">
        <v>8</v>
      </c>
      <c r="D11" s="21">
        <v>1.0</v>
      </c>
      <c r="E11" s="21">
        <v>1.0</v>
      </c>
      <c r="F11" s="21">
        <v>1.0</v>
      </c>
      <c r="G11" s="34">
        <v>2.0</v>
      </c>
      <c r="H11" s="21">
        <v>1.0</v>
      </c>
      <c r="I11" s="21">
        <v>1.0</v>
      </c>
      <c r="J11" s="21">
        <v>1.0</v>
      </c>
      <c r="K11" s="22">
        <v>0.5</v>
      </c>
      <c r="L11" s="22">
        <v>0.5</v>
      </c>
      <c r="M11" s="21">
        <v>1.0</v>
      </c>
      <c r="N11" s="21">
        <v>1.0</v>
      </c>
      <c r="O11" s="21">
        <v>1.0</v>
      </c>
      <c r="P11" s="22">
        <v>0.5</v>
      </c>
      <c r="Q11" s="22">
        <v>0.5</v>
      </c>
      <c r="R11" s="21">
        <v>1.0</v>
      </c>
      <c r="S11" s="21">
        <v>1.0</v>
      </c>
      <c r="T11" s="23">
        <v>0.0</v>
      </c>
      <c r="U11" s="45">
        <v>2.0</v>
      </c>
      <c r="V11" s="25">
        <v>1.0</v>
      </c>
      <c r="W11" s="1"/>
      <c r="X11" s="1"/>
      <c r="Y11" s="3"/>
      <c r="Z11" s="1"/>
      <c r="AA11" s="28">
        <f>HLOOKUP($Y$4,$D$3:$V$21,9,FALSE)</f>
        <v>1</v>
      </c>
      <c r="AB11" s="29">
        <f>HLOOKUP($Y$5,$D$3:$V$21,9,FALSE)</f>
        <v>1</v>
      </c>
      <c r="AC11" s="46" t="s">
        <v>8</v>
      </c>
      <c r="AD11" s="31">
        <f t="shared" si="1"/>
        <v>1</v>
      </c>
      <c r="AE11" s="1"/>
      <c r="AF11" s="1"/>
    </row>
    <row r="12" ht="19.5" customHeight="1">
      <c r="A12" s="1"/>
      <c r="B12" s="32"/>
      <c r="C12" s="20" t="s">
        <v>9</v>
      </c>
      <c r="D12" s="21">
        <v>1.0</v>
      </c>
      <c r="E12" s="34">
        <v>2.0</v>
      </c>
      <c r="F12" s="21">
        <v>1.0</v>
      </c>
      <c r="G12" s="22">
        <v>0.5</v>
      </c>
      <c r="H12" s="34">
        <v>2.0</v>
      </c>
      <c r="I12" s="21">
        <v>1.0</v>
      </c>
      <c r="J12" s="21">
        <v>1.0</v>
      </c>
      <c r="K12" s="34">
        <v>2.0</v>
      </c>
      <c r="L12" s="21">
        <v>1.0</v>
      </c>
      <c r="M12" s="23">
        <v>0.0</v>
      </c>
      <c r="N12" s="21">
        <v>1.0</v>
      </c>
      <c r="O12" s="22">
        <v>0.5</v>
      </c>
      <c r="P12" s="34">
        <v>2.0</v>
      </c>
      <c r="Q12" s="21">
        <v>1.0</v>
      </c>
      <c r="R12" s="21">
        <v>1.0</v>
      </c>
      <c r="S12" s="21">
        <v>1.0</v>
      </c>
      <c r="T12" s="34">
        <v>2.0</v>
      </c>
      <c r="U12" s="24">
        <v>1.0</v>
      </c>
      <c r="V12" s="25">
        <v>1.0</v>
      </c>
      <c r="W12" s="1"/>
      <c r="X12" s="1"/>
      <c r="Y12" s="1"/>
      <c r="Z12" s="1"/>
      <c r="AA12" s="28">
        <f>HLOOKUP($Y$4,$D$3:$V$21,10,FALSE)</f>
        <v>1</v>
      </c>
      <c r="AB12" s="29">
        <f>HLOOKUP($Y$5,$D$3:$V$21,10,FALSE)</f>
        <v>1</v>
      </c>
      <c r="AC12" s="47" t="s">
        <v>9</v>
      </c>
      <c r="AD12" s="31">
        <f t="shared" si="1"/>
        <v>1</v>
      </c>
      <c r="AE12" s="1"/>
      <c r="AF12" s="1"/>
    </row>
    <row r="13" ht="19.5" customHeight="1">
      <c r="A13" s="1"/>
      <c r="B13" s="32"/>
      <c r="C13" s="20" t="s">
        <v>10</v>
      </c>
      <c r="D13" s="21">
        <v>1.0</v>
      </c>
      <c r="E13" s="21">
        <v>1.0</v>
      </c>
      <c r="F13" s="21">
        <v>1.0</v>
      </c>
      <c r="G13" s="34">
        <v>2.0</v>
      </c>
      <c r="H13" s="22">
        <v>0.5</v>
      </c>
      <c r="I13" s="21">
        <v>1.0</v>
      </c>
      <c r="J13" s="34">
        <v>2.0</v>
      </c>
      <c r="K13" s="21">
        <v>1.0</v>
      </c>
      <c r="L13" s="21">
        <v>1.0</v>
      </c>
      <c r="M13" s="21">
        <v>1.0</v>
      </c>
      <c r="N13" s="21">
        <v>1.0</v>
      </c>
      <c r="O13" s="34">
        <v>2.0</v>
      </c>
      <c r="P13" s="22">
        <v>0.5</v>
      </c>
      <c r="Q13" s="21">
        <v>1.0</v>
      </c>
      <c r="R13" s="21">
        <v>1.0</v>
      </c>
      <c r="S13" s="21">
        <v>1.0</v>
      </c>
      <c r="T13" s="22">
        <v>0.5</v>
      </c>
      <c r="U13" s="24">
        <v>1.0</v>
      </c>
      <c r="V13" s="25">
        <v>1.0</v>
      </c>
      <c r="W13" s="1"/>
      <c r="X13" s="1"/>
      <c r="Y13" s="1"/>
      <c r="Z13" s="1"/>
      <c r="AA13" s="28">
        <f>HLOOKUP($Y$4,$D$3:$V$21,11,FALSE)</f>
        <v>1</v>
      </c>
      <c r="AB13" s="29">
        <f>HLOOKUP($Y$5,$D$3:$V$21,11,FALSE)</f>
        <v>1</v>
      </c>
      <c r="AC13" s="48" t="s">
        <v>10</v>
      </c>
      <c r="AD13" s="31">
        <f t="shared" si="1"/>
        <v>1</v>
      </c>
      <c r="AE13" s="1"/>
      <c r="AF13" s="1"/>
    </row>
    <row r="14" ht="19.5" customHeight="1">
      <c r="A14" s="1"/>
      <c r="B14" s="32"/>
      <c r="C14" s="20" t="s">
        <v>11</v>
      </c>
      <c r="D14" s="21">
        <v>1.0</v>
      </c>
      <c r="E14" s="21">
        <v>1.0</v>
      </c>
      <c r="F14" s="21">
        <v>1.0</v>
      </c>
      <c r="G14" s="21">
        <v>1.0</v>
      </c>
      <c r="H14" s="21">
        <v>1.0</v>
      </c>
      <c r="I14" s="21">
        <v>1.0</v>
      </c>
      <c r="J14" s="34">
        <v>2.0</v>
      </c>
      <c r="K14" s="34">
        <v>2.0</v>
      </c>
      <c r="L14" s="21">
        <v>1.0</v>
      </c>
      <c r="M14" s="21">
        <v>1.0</v>
      </c>
      <c r="N14" s="22">
        <v>0.5</v>
      </c>
      <c r="O14" s="21">
        <v>1.0</v>
      </c>
      <c r="P14" s="21">
        <v>1.0</v>
      </c>
      <c r="Q14" s="21">
        <v>1.0</v>
      </c>
      <c r="R14" s="21">
        <v>1.0</v>
      </c>
      <c r="S14" s="23">
        <v>0.0</v>
      </c>
      <c r="T14" s="22">
        <v>0.5</v>
      </c>
      <c r="U14" s="24">
        <v>1.0</v>
      </c>
      <c r="V14" s="25">
        <v>1.0</v>
      </c>
      <c r="W14" s="1"/>
      <c r="X14" s="1"/>
      <c r="Y14" s="1"/>
      <c r="Z14" s="1"/>
      <c r="AA14" s="28">
        <f>HLOOKUP($Y$4,$D$3:$V$21,12,FALSE)</f>
        <v>1</v>
      </c>
      <c r="AB14" s="29">
        <f>HLOOKUP($Y$5,$D$3:$V$21,12,FALSE)</f>
        <v>1</v>
      </c>
      <c r="AC14" s="49" t="s">
        <v>11</v>
      </c>
      <c r="AD14" s="31">
        <f t="shared" si="1"/>
        <v>1</v>
      </c>
      <c r="AE14" s="1"/>
      <c r="AF14" s="1"/>
    </row>
    <row r="15" ht="19.5" customHeight="1">
      <c r="A15" s="1"/>
      <c r="B15" s="32"/>
      <c r="C15" s="20" t="s">
        <v>12</v>
      </c>
      <c r="D15" s="21">
        <v>1.0</v>
      </c>
      <c r="E15" s="22">
        <v>0.5</v>
      </c>
      <c r="F15" s="21">
        <v>1.0</v>
      </c>
      <c r="G15" s="34">
        <v>2.0</v>
      </c>
      <c r="H15" s="21">
        <v>1.0</v>
      </c>
      <c r="I15" s="21">
        <v>1.0</v>
      </c>
      <c r="J15" s="22">
        <v>0.5</v>
      </c>
      <c r="K15" s="22">
        <v>0.5</v>
      </c>
      <c r="L15" s="21">
        <v>1.0</v>
      </c>
      <c r="M15" s="22">
        <v>0.5</v>
      </c>
      <c r="N15" s="34">
        <v>2.0</v>
      </c>
      <c r="O15" s="21">
        <v>1.0</v>
      </c>
      <c r="P15" s="21">
        <v>1.0</v>
      </c>
      <c r="Q15" s="22">
        <v>0.5</v>
      </c>
      <c r="R15" s="21">
        <v>1.0</v>
      </c>
      <c r="S15" s="34">
        <v>2.0</v>
      </c>
      <c r="T15" s="22">
        <v>0.5</v>
      </c>
      <c r="U15" s="43">
        <v>0.5</v>
      </c>
      <c r="V15" s="25">
        <v>1.0</v>
      </c>
      <c r="W15" s="1"/>
      <c r="X15" s="1"/>
      <c r="Y15" s="1"/>
      <c r="Z15" s="1"/>
      <c r="AA15" s="28">
        <f>HLOOKUP($Y$4,$D$3:$V$21,13,FALSE)</f>
        <v>1</v>
      </c>
      <c r="AB15" s="29">
        <f>HLOOKUP($Y$5,$D$3:$V$21,13,FALSE)</f>
        <v>1</v>
      </c>
      <c r="AC15" s="50" t="s">
        <v>12</v>
      </c>
      <c r="AD15" s="31">
        <f t="shared" si="1"/>
        <v>1</v>
      </c>
      <c r="AE15" s="1"/>
      <c r="AF15" s="1"/>
    </row>
    <row r="16" ht="19.5" customHeight="1">
      <c r="A16" s="1"/>
      <c r="B16" s="32"/>
      <c r="C16" s="20" t="s">
        <v>13</v>
      </c>
      <c r="D16" s="21">
        <v>1.0</v>
      </c>
      <c r="E16" s="34">
        <v>2.0</v>
      </c>
      <c r="F16" s="21">
        <v>1.0</v>
      </c>
      <c r="G16" s="21">
        <v>1.0</v>
      </c>
      <c r="H16" s="21">
        <v>1.0</v>
      </c>
      <c r="I16" s="34">
        <v>2.0</v>
      </c>
      <c r="J16" s="22">
        <v>0.5</v>
      </c>
      <c r="K16" s="21">
        <v>1.0</v>
      </c>
      <c r="L16" s="22">
        <v>0.5</v>
      </c>
      <c r="M16" s="34">
        <v>2.0</v>
      </c>
      <c r="N16" s="21">
        <v>1.0</v>
      </c>
      <c r="O16" s="34">
        <v>2.0</v>
      </c>
      <c r="P16" s="21">
        <v>1.0</v>
      </c>
      <c r="Q16" s="21">
        <v>1.0</v>
      </c>
      <c r="R16" s="21">
        <v>1.0</v>
      </c>
      <c r="S16" s="21">
        <v>1.0</v>
      </c>
      <c r="T16" s="22">
        <v>0.5</v>
      </c>
      <c r="U16" s="24">
        <v>1.0</v>
      </c>
      <c r="V16" s="25">
        <v>1.0</v>
      </c>
      <c r="W16" s="1"/>
      <c r="X16" s="1"/>
      <c r="Y16" s="1"/>
      <c r="Z16" s="1"/>
      <c r="AA16" s="28">
        <f>HLOOKUP($Y$4,$D$3:$V$21,14,FALSE)</f>
        <v>1</v>
      </c>
      <c r="AB16" s="29">
        <f>HLOOKUP($Y$5,$D$3:$V$21,14,FALSE)</f>
        <v>1</v>
      </c>
      <c r="AC16" s="51" t="s">
        <v>13</v>
      </c>
      <c r="AD16" s="31">
        <f t="shared" si="1"/>
        <v>1</v>
      </c>
      <c r="AE16" s="1"/>
      <c r="AF16" s="1"/>
    </row>
    <row r="17" ht="19.5" customHeight="1">
      <c r="A17" s="1"/>
      <c r="B17" s="32"/>
      <c r="C17" s="20" t="s">
        <v>14</v>
      </c>
      <c r="D17" s="23">
        <v>0.0</v>
      </c>
      <c r="E17" s="21">
        <v>1.0</v>
      </c>
      <c r="F17" s="21">
        <v>1.0</v>
      </c>
      <c r="G17" s="21">
        <v>1.0</v>
      </c>
      <c r="H17" s="21">
        <v>1.0</v>
      </c>
      <c r="I17" s="21">
        <v>1.0</v>
      </c>
      <c r="J17" s="21">
        <v>1.0</v>
      </c>
      <c r="K17" s="21">
        <v>1.0</v>
      </c>
      <c r="L17" s="21">
        <v>1.0</v>
      </c>
      <c r="M17" s="21">
        <v>1.0</v>
      </c>
      <c r="N17" s="34">
        <v>2.0</v>
      </c>
      <c r="O17" s="21">
        <v>1.0</v>
      </c>
      <c r="P17" s="21">
        <v>1.0</v>
      </c>
      <c r="Q17" s="34">
        <v>2.0</v>
      </c>
      <c r="R17" s="21">
        <v>1.0</v>
      </c>
      <c r="S17" s="21">
        <v>1.0</v>
      </c>
      <c r="T17" s="21">
        <v>1.0</v>
      </c>
      <c r="U17" s="24">
        <v>1.0</v>
      </c>
      <c r="V17" s="25">
        <v>1.0</v>
      </c>
      <c r="W17" s="1"/>
      <c r="X17" s="1"/>
      <c r="Y17" s="1"/>
      <c r="Z17" s="1"/>
      <c r="AA17" s="28">
        <f>HLOOKUP($Y$4,$D$3:$V$21,15,FALSE)</f>
        <v>0</v>
      </c>
      <c r="AB17" s="29">
        <f>HLOOKUP($Y$5,$D$3:$V$21,15,FALSE)</f>
        <v>1</v>
      </c>
      <c r="AC17" s="52" t="s">
        <v>14</v>
      </c>
      <c r="AD17" s="31">
        <f t="shared" si="1"/>
        <v>0</v>
      </c>
      <c r="AE17" s="1"/>
      <c r="AF17" s="1"/>
    </row>
    <row r="18" ht="19.5" customHeight="1">
      <c r="A18" s="1"/>
      <c r="B18" s="32"/>
      <c r="C18" s="20" t="s">
        <v>15</v>
      </c>
      <c r="D18" s="21">
        <v>1.0</v>
      </c>
      <c r="E18" s="21">
        <v>1.0</v>
      </c>
      <c r="F18" s="21">
        <v>1.0</v>
      </c>
      <c r="G18" s="21">
        <v>1.0</v>
      </c>
      <c r="H18" s="21">
        <v>1.0</v>
      </c>
      <c r="I18" s="21">
        <v>1.0</v>
      </c>
      <c r="J18" s="21">
        <v>1.0</v>
      </c>
      <c r="K18" s="21">
        <v>1.0</v>
      </c>
      <c r="L18" s="21">
        <v>1.0</v>
      </c>
      <c r="M18" s="21">
        <v>1.0</v>
      </c>
      <c r="N18" s="21">
        <v>1.0</v>
      </c>
      <c r="O18" s="21">
        <v>1.0</v>
      </c>
      <c r="P18" s="21">
        <v>1.0</v>
      </c>
      <c r="Q18" s="21">
        <v>1.0</v>
      </c>
      <c r="R18" s="34">
        <v>2.0</v>
      </c>
      <c r="S18" s="21">
        <v>1.0</v>
      </c>
      <c r="T18" s="22">
        <v>0.5</v>
      </c>
      <c r="U18" s="53">
        <v>0.0</v>
      </c>
      <c r="V18" s="25">
        <v>1.0</v>
      </c>
      <c r="W18" s="1"/>
      <c r="X18" s="1"/>
      <c r="Y18" s="1"/>
      <c r="Z18" s="1"/>
      <c r="AA18" s="28">
        <f>HLOOKUP($Y$4,$D$3:$V$21,16,FALSE)</f>
        <v>1</v>
      </c>
      <c r="AB18" s="29">
        <f>HLOOKUP($Y$5,$D$3:$V$21,16,FALSE)</f>
        <v>1</v>
      </c>
      <c r="AC18" s="54" t="s">
        <v>15</v>
      </c>
      <c r="AD18" s="31">
        <f t="shared" si="1"/>
        <v>1</v>
      </c>
      <c r="AE18" s="1"/>
      <c r="AF18" s="1"/>
    </row>
    <row r="19" ht="19.5" customHeight="1">
      <c r="A19" s="1"/>
      <c r="B19" s="32"/>
      <c r="C19" s="20" t="s">
        <v>16</v>
      </c>
      <c r="D19" s="21">
        <v>1.0</v>
      </c>
      <c r="E19" s="21">
        <v>1.0</v>
      </c>
      <c r="F19" s="21">
        <v>1.0</v>
      </c>
      <c r="G19" s="21">
        <v>1.0</v>
      </c>
      <c r="H19" s="21">
        <v>1.0</v>
      </c>
      <c r="I19" s="21">
        <v>1.0</v>
      </c>
      <c r="J19" s="22">
        <v>0.5</v>
      </c>
      <c r="K19" s="21">
        <v>1.0</v>
      </c>
      <c r="L19" s="21">
        <v>1.0</v>
      </c>
      <c r="M19" s="21">
        <v>1.0</v>
      </c>
      <c r="N19" s="34">
        <v>2.0</v>
      </c>
      <c r="O19" s="21">
        <v>1.0</v>
      </c>
      <c r="P19" s="21">
        <v>1.0</v>
      </c>
      <c r="Q19" s="34">
        <v>2.0</v>
      </c>
      <c r="R19" s="21">
        <v>1.0</v>
      </c>
      <c r="S19" s="22">
        <v>0.5</v>
      </c>
      <c r="T19" s="21">
        <v>1.0</v>
      </c>
      <c r="U19" s="43">
        <v>0.5</v>
      </c>
      <c r="V19" s="25">
        <v>1.0</v>
      </c>
      <c r="W19" s="1"/>
      <c r="X19" s="1"/>
      <c r="Y19" s="1"/>
      <c r="Z19" s="1"/>
      <c r="AA19" s="28">
        <f>HLOOKUP($Y$4,$D$3:$V$21,17,FALSE)</f>
        <v>1</v>
      </c>
      <c r="AB19" s="29">
        <f>HLOOKUP($Y$5,$D$3:$V$21,17,FALSE)</f>
        <v>1</v>
      </c>
      <c r="AC19" s="55" t="s">
        <v>16</v>
      </c>
      <c r="AD19" s="31">
        <f t="shared" si="1"/>
        <v>1</v>
      </c>
      <c r="AE19" s="1"/>
      <c r="AF19" s="1"/>
    </row>
    <row r="20" ht="19.5" customHeight="1">
      <c r="A20" s="1"/>
      <c r="B20" s="32"/>
      <c r="C20" s="20" t="s">
        <v>17</v>
      </c>
      <c r="D20" s="21">
        <v>1.0</v>
      </c>
      <c r="E20" s="22">
        <v>0.5</v>
      </c>
      <c r="F20" s="22">
        <v>0.5</v>
      </c>
      <c r="G20" s="21">
        <v>1.0</v>
      </c>
      <c r="H20" s="22">
        <v>0.5</v>
      </c>
      <c r="I20" s="34">
        <v>2.0</v>
      </c>
      <c r="J20" s="21">
        <v>1.0</v>
      </c>
      <c r="K20" s="21">
        <v>1.0</v>
      </c>
      <c r="L20" s="21">
        <v>1.0</v>
      </c>
      <c r="M20" s="21">
        <v>1.0</v>
      </c>
      <c r="N20" s="21">
        <v>1.0</v>
      </c>
      <c r="O20" s="21">
        <v>1.0</v>
      </c>
      <c r="P20" s="34">
        <v>2.0</v>
      </c>
      <c r="Q20" s="21">
        <v>1.0</v>
      </c>
      <c r="R20" s="21">
        <v>1.0</v>
      </c>
      <c r="S20" s="21">
        <v>1.0</v>
      </c>
      <c r="T20" s="22">
        <v>0.5</v>
      </c>
      <c r="U20" s="45">
        <v>2.0</v>
      </c>
      <c r="V20" s="25">
        <v>1.0</v>
      </c>
      <c r="W20" s="1"/>
      <c r="X20" s="1"/>
      <c r="Y20" s="1"/>
      <c r="Z20" s="1"/>
      <c r="AA20" s="28">
        <f>HLOOKUP($Y$4,$D$3:$V$21,18,FALSE)</f>
        <v>1</v>
      </c>
      <c r="AB20" s="29">
        <f>HLOOKUP($Y$5,$D$3:$V$21,18,FALSE)</f>
        <v>1</v>
      </c>
      <c r="AC20" s="56" t="s">
        <v>17</v>
      </c>
      <c r="AD20" s="31">
        <f t="shared" si="1"/>
        <v>1</v>
      </c>
      <c r="AE20" s="1"/>
      <c r="AF20" s="1"/>
    </row>
    <row r="21" ht="19.5" customHeight="1">
      <c r="A21" s="1"/>
      <c r="B21" s="57"/>
      <c r="C21" s="58" t="s">
        <v>18</v>
      </c>
      <c r="D21" s="59">
        <v>1.0</v>
      </c>
      <c r="E21" s="60">
        <v>0.5</v>
      </c>
      <c r="F21" s="59">
        <v>1.0</v>
      </c>
      <c r="G21" s="59">
        <v>1.0</v>
      </c>
      <c r="H21" s="59">
        <v>1.0</v>
      </c>
      <c r="I21" s="59">
        <v>1.0</v>
      </c>
      <c r="J21" s="61">
        <v>2.0</v>
      </c>
      <c r="K21" s="60">
        <v>0.5</v>
      </c>
      <c r="L21" s="59">
        <v>1.0</v>
      </c>
      <c r="M21" s="59">
        <v>1.0</v>
      </c>
      <c r="N21" s="59">
        <v>1.0</v>
      </c>
      <c r="O21" s="59">
        <v>1.0</v>
      </c>
      <c r="P21" s="59">
        <v>1.0</v>
      </c>
      <c r="Q21" s="59">
        <v>1.0</v>
      </c>
      <c r="R21" s="61">
        <v>2.0</v>
      </c>
      <c r="S21" s="61">
        <v>2.0</v>
      </c>
      <c r="T21" s="60">
        <v>0.5</v>
      </c>
      <c r="U21" s="62">
        <v>1.0</v>
      </c>
      <c r="V21" s="63">
        <v>1.0</v>
      </c>
      <c r="W21" s="1"/>
      <c r="X21" s="1"/>
      <c r="Y21" s="1"/>
      <c r="Z21" s="1"/>
      <c r="AA21" s="64">
        <f>HLOOKUP($Y$4,$D$3:$V$21,19,FALSE)</f>
        <v>1</v>
      </c>
      <c r="AB21" s="65">
        <f>HLOOKUP($Y$5,$D$3:$V$21,19,FALSE)</f>
        <v>1</v>
      </c>
      <c r="AC21" s="66" t="s">
        <v>18</v>
      </c>
      <c r="AD21" s="67">
        <f t="shared" si="1"/>
        <v>1</v>
      </c>
      <c r="AE21" s="1"/>
      <c r="AF21" s="1"/>
    </row>
    <row r="22" ht="16.5" customHeight="1">
      <c r="A22" s="1"/>
      <c r="B22" s="1"/>
      <c r="C22" s="6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1"/>
      <c r="AD22" s="3"/>
      <c r="AE22" s="1"/>
      <c r="AF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1"/>
      <c r="AD23" s="3"/>
      <c r="AE23" s="1"/>
      <c r="AF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1"/>
      <c r="AD24" s="3"/>
      <c r="AE24" s="1"/>
      <c r="AF24" s="1"/>
    </row>
    <row r="25" ht="16.5" customHeight="1">
      <c r="AA25" s="69"/>
      <c r="AB25" s="69"/>
      <c r="AD25" s="70"/>
    </row>
    <row r="26" ht="16.5" customHeight="1">
      <c r="AA26" s="69"/>
      <c r="AB26" s="69"/>
      <c r="AD26" s="70"/>
    </row>
    <row r="27" ht="16.5" customHeight="1">
      <c r="AA27" s="69"/>
      <c r="AB27" s="69"/>
      <c r="AD27" s="70"/>
    </row>
    <row r="28" ht="16.5" customHeight="1">
      <c r="AA28" s="69"/>
      <c r="AB28" s="69"/>
      <c r="AD28" s="70"/>
    </row>
    <row r="29" ht="16.5" customHeight="1">
      <c r="AA29" s="69"/>
      <c r="AB29" s="69"/>
      <c r="AD29" s="70"/>
    </row>
    <row r="30" ht="16.5" customHeight="1">
      <c r="AA30" s="69"/>
      <c r="AB30" s="69"/>
      <c r="AD30" s="70"/>
    </row>
    <row r="31" ht="16.5" customHeight="1">
      <c r="AA31" s="69"/>
      <c r="AB31" s="69"/>
      <c r="AD31" s="70"/>
    </row>
    <row r="32" ht="16.5" customHeight="1">
      <c r="AA32" s="69"/>
      <c r="AB32" s="69"/>
      <c r="AD32" s="70"/>
    </row>
    <row r="33" ht="16.5" customHeight="1">
      <c r="AA33" s="69"/>
      <c r="AB33" s="69"/>
      <c r="AD33" s="70"/>
    </row>
    <row r="34" ht="16.5" customHeight="1">
      <c r="AA34" s="69"/>
      <c r="AB34" s="69"/>
      <c r="AD34" s="70"/>
    </row>
    <row r="35" ht="16.5" customHeight="1">
      <c r="AA35" s="69"/>
      <c r="AB35" s="69"/>
      <c r="AD35" s="70"/>
    </row>
    <row r="36" ht="16.5" customHeight="1">
      <c r="AA36" s="69"/>
      <c r="AB36" s="69"/>
      <c r="AD36" s="70"/>
    </row>
    <row r="37" ht="16.5" customHeight="1">
      <c r="AA37" s="69"/>
      <c r="AB37" s="69"/>
      <c r="AD37" s="70"/>
    </row>
    <row r="38" ht="16.5" customHeight="1">
      <c r="AA38" s="69"/>
      <c r="AB38" s="69"/>
      <c r="AD38" s="70"/>
    </row>
    <row r="39" ht="16.5" customHeight="1">
      <c r="AA39" s="69"/>
      <c r="AB39" s="69"/>
      <c r="AD39" s="70"/>
    </row>
    <row r="40" ht="16.5" customHeight="1">
      <c r="AA40" s="69"/>
      <c r="AB40" s="69"/>
      <c r="AD40" s="70"/>
    </row>
    <row r="41" ht="16.5" customHeight="1">
      <c r="AA41" s="69"/>
      <c r="AB41" s="69"/>
      <c r="AD41" s="70"/>
    </row>
    <row r="42" ht="16.5" customHeight="1">
      <c r="AA42" s="69"/>
      <c r="AB42" s="69"/>
      <c r="AD42" s="70"/>
    </row>
    <row r="43" ht="16.5" customHeight="1">
      <c r="AA43" s="69"/>
      <c r="AB43" s="69"/>
      <c r="AD43" s="70"/>
    </row>
    <row r="44" ht="16.5" customHeight="1">
      <c r="AA44" s="69"/>
      <c r="AB44" s="69"/>
      <c r="AD44" s="70"/>
    </row>
    <row r="45" ht="16.5" customHeight="1">
      <c r="AA45" s="69"/>
      <c r="AB45" s="69"/>
      <c r="AD45" s="70"/>
    </row>
    <row r="46" ht="16.5" customHeight="1">
      <c r="AA46" s="69"/>
      <c r="AB46" s="69"/>
      <c r="AD46" s="70"/>
    </row>
    <row r="47" ht="16.5" customHeight="1">
      <c r="AA47" s="69"/>
      <c r="AB47" s="69"/>
      <c r="AD47" s="70"/>
    </row>
    <row r="48" ht="16.5" customHeight="1">
      <c r="AA48" s="69"/>
      <c r="AB48" s="69"/>
      <c r="AD48" s="70"/>
    </row>
    <row r="49" ht="16.5" customHeight="1">
      <c r="AA49" s="69"/>
      <c r="AB49" s="69"/>
      <c r="AD49" s="70"/>
    </row>
    <row r="50" ht="16.5" customHeight="1">
      <c r="AA50" s="69"/>
      <c r="AB50" s="69"/>
      <c r="AD50" s="70"/>
    </row>
    <row r="51" ht="16.5" customHeight="1">
      <c r="AA51" s="69"/>
      <c r="AB51" s="69"/>
      <c r="AD51" s="70"/>
    </row>
    <row r="52" ht="16.5" customHeight="1">
      <c r="AA52" s="69"/>
      <c r="AB52" s="69"/>
      <c r="AD52" s="70"/>
    </row>
    <row r="53" ht="16.5" customHeight="1">
      <c r="AA53" s="69"/>
      <c r="AB53" s="69"/>
      <c r="AD53" s="70"/>
    </row>
    <row r="54" ht="16.5" customHeight="1">
      <c r="AA54" s="69"/>
      <c r="AB54" s="69"/>
      <c r="AD54" s="70"/>
    </row>
    <row r="55" ht="16.5" customHeight="1">
      <c r="AA55" s="69"/>
      <c r="AB55" s="69"/>
      <c r="AD55" s="70"/>
    </row>
    <row r="56" ht="16.5" customHeight="1">
      <c r="AA56" s="69"/>
      <c r="AB56" s="69"/>
      <c r="AD56" s="70"/>
    </row>
    <row r="57" ht="16.5" customHeight="1">
      <c r="AA57" s="69"/>
      <c r="AB57" s="69"/>
      <c r="AD57" s="70"/>
    </row>
    <row r="58" ht="16.5" customHeight="1">
      <c r="AA58" s="69"/>
      <c r="AB58" s="69"/>
      <c r="AD58" s="70"/>
    </row>
    <row r="59" ht="16.5" customHeight="1">
      <c r="AA59" s="69"/>
      <c r="AB59" s="69"/>
      <c r="AD59" s="70"/>
    </row>
    <row r="60" ht="16.5" customHeight="1">
      <c r="AA60" s="69"/>
      <c r="AB60" s="69"/>
      <c r="AD60" s="70"/>
    </row>
    <row r="61" ht="16.5" customHeight="1">
      <c r="AA61" s="69"/>
      <c r="AB61" s="69"/>
      <c r="AD61" s="70"/>
    </row>
    <row r="62" ht="16.5" customHeight="1">
      <c r="AA62" s="69"/>
      <c r="AB62" s="69"/>
      <c r="AD62" s="70"/>
    </row>
    <row r="63" ht="16.5" customHeight="1">
      <c r="AA63" s="69"/>
      <c r="AB63" s="69"/>
      <c r="AD63" s="70"/>
    </row>
    <row r="64" ht="16.5" customHeight="1">
      <c r="AA64" s="69"/>
      <c r="AB64" s="69"/>
      <c r="AD64" s="70"/>
    </row>
    <row r="65" ht="16.5" customHeight="1">
      <c r="AA65" s="69"/>
      <c r="AB65" s="69"/>
      <c r="AD65" s="70"/>
    </row>
    <row r="66" ht="16.5" customHeight="1">
      <c r="AA66" s="69"/>
      <c r="AB66" s="69"/>
      <c r="AD66" s="70"/>
    </row>
    <row r="67" ht="16.5" customHeight="1">
      <c r="AA67" s="69"/>
      <c r="AB67" s="69"/>
      <c r="AD67" s="70"/>
    </row>
    <row r="68" ht="16.5" customHeight="1">
      <c r="AA68" s="69"/>
      <c r="AB68" s="69"/>
      <c r="AD68" s="70"/>
    </row>
    <row r="69" ht="16.5" customHeight="1">
      <c r="AA69" s="69"/>
      <c r="AB69" s="69"/>
      <c r="AD69" s="70"/>
    </row>
    <row r="70" ht="16.5" customHeight="1">
      <c r="AA70" s="69"/>
      <c r="AB70" s="69"/>
      <c r="AD70" s="70"/>
    </row>
    <row r="71" ht="16.5" customHeight="1">
      <c r="AA71" s="69"/>
      <c r="AB71" s="69"/>
      <c r="AD71" s="70"/>
    </row>
    <row r="72" ht="16.5" customHeight="1">
      <c r="AA72" s="69"/>
      <c r="AB72" s="69"/>
      <c r="AD72" s="70"/>
    </row>
    <row r="73" ht="16.5" customHeight="1">
      <c r="AA73" s="69"/>
      <c r="AB73" s="69"/>
      <c r="AD73" s="70"/>
    </row>
    <row r="74" ht="16.5" customHeight="1">
      <c r="AA74" s="69"/>
      <c r="AB74" s="69"/>
      <c r="AD74" s="70"/>
    </row>
    <row r="75" ht="16.5" customHeight="1">
      <c r="AA75" s="69"/>
      <c r="AB75" s="69"/>
      <c r="AD75" s="70"/>
    </row>
    <row r="76" ht="16.5" customHeight="1">
      <c r="AA76" s="69"/>
      <c r="AB76" s="69"/>
      <c r="AD76" s="70"/>
    </row>
    <row r="77" ht="16.5" customHeight="1">
      <c r="AA77" s="69"/>
      <c r="AB77" s="69"/>
      <c r="AD77" s="70"/>
    </row>
    <row r="78" ht="16.5" customHeight="1">
      <c r="AA78" s="69"/>
      <c r="AB78" s="69"/>
      <c r="AD78" s="70"/>
    </row>
    <row r="79" ht="16.5" customHeight="1">
      <c r="AA79" s="69"/>
      <c r="AB79" s="69"/>
      <c r="AD79" s="70"/>
    </row>
    <row r="80" ht="16.5" customHeight="1">
      <c r="AA80" s="69"/>
      <c r="AB80" s="69"/>
      <c r="AD80" s="70"/>
    </row>
    <row r="81" ht="16.5" customHeight="1">
      <c r="AA81" s="69"/>
      <c r="AB81" s="69"/>
      <c r="AD81" s="70"/>
    </row>
    <row r="82" ht="16.5" customHeight="1">
      <c r="AA82" s="69"/>
      <c r="AB82" s="69"/>
      <c r="AD82" s="70"/>
    </row>
    <row r="83" ht="16.5" customHeight="1">
      <c r="AA83" s="69"/>
      <c r="AB83" s="69"/>
      <c r="AD83" s="70"/>
    </row>
    <row r="84" ht="16.5" customHeight="1">
      <c r="AA84" s="69"/>
      <c r="AB84" s="69"/>
      <c r="AD84" s="70"/>
    </row>
    <row r="85" ht="16.5" customHeight="1">
      <c r="AA85" s="69"/>
      <c r="AB85" s="69"/>
      <c r="AD85" s="70"/>
    </row>
    <row r="86" ht="16.5" customHeight="1">
      <c r="AA86" s="69"/>
      <c r="AB86" s="69"/>
      <c r="AD86" s="70"/>
    </row>
    <row r="87" ht="16.5" customHeight="1">
      <c r="AA87" s="69"/>
      <c r="AB87" s="69"/>
      <c r="AD87" s="70"/>
    </row>
    <row r="88" ht="16.5" customHeight="1">
      <c r="AA88" s="69"/>
      <c r="AB88" s="69"/>
      <c r="AD88" s="70"/>
    </row>
    <row r="89" ht="16.5" customHeight="1">
      <c r="AA89" s="69"/>
      <c r="AB89" s="69"/>
      <c r="AD89" s="70"/>
    </row>
    <row r="90" ht="16.5" customHeight="1">
      <c r="AA90" s="69"/>
      <c r="AB90" s="69"/>
      <c r="AD90" s="70"/>
    </row>
    <row r="91" ht="16.5" customHeight="1">
      <c r="AA91" s="69"/>
      <c r="AB91" s="69"/>
      <c r="AD91" s="70"/>
    </row>
    <row r="92" ht="16.5" customHeight="1">
      <c r="AA92" s="69"/>
      <c r="AB92" s="69"/>
      <c r="AD92" s="70"/>
    </row>
    <row r="93" ht="16.5" customHeight="1">
      <c r="AA93" s="69"/>
      <c r="AB93" s="69"/>
      <c r="AD93" s="70"/>
    </row>
    <row r="94" ht="16.5" customHeight="1">
      <c r="AA94" s="69"/>
      <c r="AB94" s="69"/>
      <c r="AD94" s="70"/>
    </row>
    <row r="95" ht="16.5" customHeight="1">
      <c r="AA95" s="69"/>
      <c r="AB95" s="69"/>
      <c r="AD95" s="70"/>
    </row>
    <row r="96" ht="16.5" customHeight="1">
      <c r="AA96" s="69"/>
      <c r="AB96" s="69"/>
      <c r="AD96" s="70"/>
    </row>
    <row r="97" ht="16.5" customHeight="1">
      <c r="AA97" s="69"/>
      <c r="AB97" s="69"/>
      <c r="AD97" s="70"/>
    </row>
    <row r="98" ht="16.5" customHeight="1">
      <c r="AA98" s="69"/>
      <c r="AB98" s="69"/>
      <c r="AD98" s="70"/>
    </row>
    <row r="99" ht="16.5" customHeight="1">
      <c r="AA99" s="69"/>
      <c r="AB99" s="69"/>
      <c r="AD99" s="70"/>
    </row>
    <row r="100" ht="16.5" customHeight="1">
      <c r="AA100" s="69"/>
      <c r="AB100" s="69"/>
      <c r="AD100" s="70"/>
    </row>
    <row r="101" ht="16.5" customHeight="1">
      <c r="AA101" s="69"/>
      <c r="AB101" s="69"/>
      <c r="AD101" s="70"/>
    </row>
    <row r="102" ht="16.5" customHeight="1">
      <c r="AA102" s="69"/>
      <c r="AB102" s="69"/>
      <c r="AD102" s="70"/>
    </row>
    <row r="103" ht="16.5" customHeight="1">
      <c r="AA103" s="69"/>
      <c r="AB103" s="69"/>
      <c r="AD103" s="70"/>
    </row>
    <row r="104" ht="16.5" customHeight="1">
      <c r="AA104" s="69"/>
      <c r="AB104" s="69"/>
      <c r="AD104" s="70"/>
    </row>
    <row r="105" ht="16.5" customHeight="1">
      <c r="AA105" s="69"/>
      <c r="AB105" s="69"/>
      <c r="AD105" s="70"/>
    </row>
    <row r="106" ht="16.5" customHeight="1">
      <c r="AA106" s="69"/>
      <c r="AB106" s="69"/>
      <c r="AD106" s="70"/>
    </row>
    <row r="107" ht="16.5" customHeight="1">
      <c r="AA107" s="69"/>
      <c r="AB107" s="69"/>
      <c r="AD107" s="70"/>
    </row>
    <row r="108" ht="16.5" customHeight="1">
      <c r="AA108" s="69"/>
      <c r="AB108" s="69"/>
      <c r="AD108" s="70"/>
    </row>
    <row r="109" ht="16.5" customHeight="1">
      <c r="AA109" s="69"/>
      <c r="AB109" s="69"/>
      <c r="AD109" s="70"/>
    </row>
    <row r="110" ht="16.5" customHeight="1">
      <c r="AA110" s="69"/>
      <c r="AB110" s="69"/>
      <c r="AD110" s="70"/>
    </row>
    <row r="111" ht="16.5" customHeight="1">
      <c r="AA111" s="69"/>
      <c r="AB111" s="69"/>
      <c r="AD111" s="70"/>
    </row>
    <row r="112" ht="16.5" customHeight="1">
      <c r="AA112" s="69"/>
      <c r="AB112" s="69"/>
      <c r="AD112" s="70"/>
    </row>
    <row r="113" ht="16.5" customHeight="1">
      <c r="AA113" s="69"/>
      <c r="AB113" s="69"/>
      <c r="AD113" s="70"/>
    </row>
    <row r="114" ht="16.5" customHeight="1">
      <c r="AA114" s="69"/>
      <c r="AB114" s="69"/>
      <c r="AD114" s="70"/>
    </row>
    <row r="115" ht="16.5" customHeight="1">
      <c r="AA115" s="69"/>
      <c r="AB115" s="69"/>
      <c r="AD115" s="70"/>
    </row>
    <row r="116" ht="16.5" customHeight="1">
      <c r="AA116" s="69"/>
      <c r="AB116" s="69"/>
      <c r="AD116" s="70"/>
    </row>
    <row r="117" ht="16.5" customHeight="1">
      <c r="AA117" s="69"/>
      <c r="AB117" s="69"/>
      <c r="AD117" s="70"/>
    </row>
    <row r="118" ht="16.5" customHeight="1">
      <c r="AA118" s="69"/>
      <c r="AB118" s="69"/>
      <c r="AD118" s="70"/>
    </row>
    <row r="119" ht="16.5" customHeight="1">
      <c r="AA119" s="69"/>
      <c r="AB119" s="69"/>
      <c r="AD119" s="70"/>
    </row>
    <row r="120" ht="16.5" customHeight="1">
      <c r="AA120" s="69"/>
      <c r="AB120" s="69"/>
      <c r="AD120" s="70"/>
    </row>
    <row r="121" ht="16.5" customHeight="1">
      <c r="AA121" s="69"/>
      <c r="AB121" s="69"/>
      <c r="AD121" s="70"/>
    </row>
    <row r="122" ht="16.5" customHeight="1">
      <c r="AA122" s="69"/>
      <c r="AB122" s="69"/>
      <c r="AD122" s="70"/>
    </row>
    <row r="123" ht="16.5" customHeight="1">
      <c r="AA123" s="69"/>
      <c r="AB123" s="69"/>
      <c r="AD123" s="70"/>
    </row>
    <row r="124" ht="16.5" customHeight="1">
      <c r="AA124" s="69"/>
      <c r="AB124" s="69"/>
      <c r="AD124" s="70"/>
    </row>
    <row r="125" ht="16.5" customHeight="1">
      <c r="AA125" s="69"/>
      <c r="AB125" s="69"/>
      <c r="AD125" s="70"/>
    </row>
    <row r="126" ht="16.5" customHeight="1">
      <c r="AA126" s="69"/>
      <c r="AB126" s="69"/>
      <c r="AD126" s="70"/>
    </row>
    <row r="127" ht="16.5" customHeight="1">
      <c r="AA127" s="69"/>
      <c r="AB127" s="69"/>
      <c r="AD127" s="70"/>
    </row>
    <row r="128" ht="16.5" customHeight="1">
      <c r="AA128" s="69"/>
      <c r="AB128" s="69"/>
      <c r="AD128" s="70"/>
    </row>
    <row r="129" ht="16.5" customHeight="1">
      <c r="AA129" s="69"/>
      <c r="AB129" s="69"/>
      <c r="AD129" s="70"/>
    </row>
    <row r="130" ht="16.5" customHeight="1">
      <c r="AA130" s="69"/>
      <c r="AB130" s="69"/>
      <c r="AD130" s="70"/>
    </row>
    <row r="131" ht="16.5" customHeight="1">
      <c r="AA131" s="69"/>
      <c r="AB131" s="69"/>
      <c r="AD131" s="70"/>
    </row>
    <row r="132" ht="16.5" customHeight="1">
      <c r="AA132" s="69"/>
      <c r="AB132" s="69"/>
      <c r="AD132" s="70"/>
    </row>
    <row r="133" ht="16.5" customHeight="1">
      <c r="AA133" s="69"/>
      <c r="AB133" s="69"/>
      <c r="AD133" s="70"/>
    </row>
    <row r="134" ht="16.5" customHeight="1">
      <c r="AA134" s="69"/>
      <c r="AB134" s="69"/>
      <c r="AD134" s="70"/>
    </row>
    <row r="135" ht="16.5" customHeight="1">
      <c r="AA135" s="69"/>
      <c r="AB135" s="69"/>
      <c r="AD135" s="70"/>
    </row>
    <row r="136" ht="16.5" customHeight="1">
      <c r="AA136" s="69"/>
      <c r="AB136" s="69"/>
      <c r="AD136" s="70"/>
    </row>
    <row r="137" ht="16.5" customHeight="1">
      <c r="AA137" s="69"/>
      <c r="AB137" s="69"/>
      <c r="AD137" s="70"/>
    </row>
    <row r="138" ht="16.5" customHeight="1">
      <c r="AA138" s="69"/>
      <c r="AB138" s="69"/>
      <c r="AD138" s="70"/>
    </row>
    <row r="139" ht="16.5" customHeight="1">
      <c r="AA139" s="69"/>
      <c r="AB139" s="69"/>
      <c r="AD139" s="70"/>
    </row>
    <row r="140" ht="16.5" customHeight="1">
      <c r="AA140" s="69"/>
      <c r="AB140" s="69"/>
      <c r="AD140" s="70"/>
    </row>
    <row r="141" ht="16.5" customHeight="1">
      <c r="AA141" s="69"/>
      <c r="AB141" s="69"/>
      <c r="AD141" s="70"/>
    </row>
    <row r="142" ht="16.5" customHeight="1">
      <c r="AA142" s="69"/>
      <c r="AB142" s="69"/>
      <c r="AD142" s="70"/>
    </row>
    <row r="143" ht="16.5" customHeight="1">
      <c r="AA143" s="69"/>
      <c r="AB143" s="69"/>
      <c r="AD143" s="70"/>
    </row>
    <row r="144" ht="16.5" customHeight="1">
      <c r="AA144" s="69"/>
      <c r="AB144" s="69"/>
      <c r="AD144" s="70"/>
    </row>
    <row r="145" ht="16.5" customHeight="1">
      <c r="AA145" s="69"/>
      <c r="AB145" s="69"/>
      <c r="AD145" s="70"/>
    </row>
    <row r="146" ht="16.5" customHeight="1">
      <c r="AA146" s="69"/>
      <c r="AB146" s="69"/>
      <c r="AD146" s="70"/>
    </row>
    <row r="147" ht="16.5" customHeight="1">
      <c r="AA147" s="69"/>
      <c r="AB147" s="69"/>
      <c r="AD147" s="70"/>
    </row>
    <row r="148" ht="16.5" customHeight="1">
      <c r="AA148" s="69"/>
      <c r="AB148" s="69"/>
      <c r="AD148" s="70"/>
    </row>
    <row r="149" ht="16.5" customHeight="1">
      <c r="AA149" s="69"/>
      <c r="AB149" s="69"/>
      <c r="AD149" s="70"/>
    </row>
    <row r="150" ht="16.5" customHeight="1">
      <c r="AA150" s="69"/>
      <c r="AB150" s="69"/>
      <c r="AD150" s="70"/>
    </row>
    <row r="151" ht="16.5" customHeight="1">
      <c r="AA151" s="69"/>
      <c r="AB151" s="69"/>
      <c r="AD151" s="70"/>
    </row>
    <row r="152" ht="16.5" customHeight="1">
      <c r="AA152" s="69"/>
      <c r="AB152" s="69"/>
      <c r="AD152" s="70"/>
    </row>
    <row r="153" ht="16.5" customHeight="1">
      <c r="AA153" s="69"/>
      <c r="AB153" s="69"/>
      <c r="AD153" s="70"/>
    </row>
    <row r="154" ht="16.5" customHeight="1">
      <c r="AA154" s="69"/>
      <c r="AB154" s="69"/>
      <c r="AD154" s="70"/>
    </row>
    <row r="155" ht="16.5" customHeight="1">
      <c r="AA155" s="69"/>
      <c r="AB155" s="69"/>
      <c r="AD155" s="70"/>
    </row>
    <row r="156" ht="16.5" customHeight="1">
      <c r="AA156" s="69"/>
      <c r="AB156" s="69"/>
      <c r="AD156" s="70"/>
    </row>
    <row r="157" ht="16.5" customHeight="1">
      <c r="AA157" s="69"/>
      <c r="AB157" s="69"/>
      <c r="AD157" s="70"/>
    </row>
    <row r="158" ht="16.5" customHeight="1">
      <c r="AA158" s="69"/>
      <c r="AB158" s="69"/>
      <c r="AD158" s="70"/>
    </row>
    <row r="159" ht="16.5" customHeight="1">
      <c r="AA159" s="69"/>
      <c r="AB159" s="69"/>
      <c r="AD159" s="70"/>
    </row>
    <row r="160" ht="16.5" customHeight="1">
      <c r="AA160" s="69"/>
      <c r="AB160" s="69"/>
      <c r="AD160" s="70"/>
    </row>
    <row r="161" ht="16.5" customHeight="1">
      <c r="AA161" s="69"/>
      <c r="AB161" s="69"/>
      <c r="AD161" s="70"/>
    </row>
    <row r="162" ht="16.5" customHeight="1">
      <c r="AA162" s="69"/>
      <c r="AB162" s="69"/>
      <c r="AD162" s="70"/>
    </row>
    <row r="163" ht="16.5" customHeight="1">
      <c r="AA163" s="69"/>
      <c r="AB163" s="69"/>
      <c r="AD163" s="70"/>
    </row>
    <row r="164" ht="16.5" customHeight="1">
      <c r="AA164" s="69"/>
      <c r="AB164" s="69"/>
      <c r="AD164" s="70"/>
    </row>
    <row r="165" ht="16.5" customHeight="1">
      <c r="AA165" s="69"/>
      <c r="AB165" s="69"/>
      <c r="AD165" s="70"/>
    </row>
    <row r="166" ht="16.5" customHeight="1">
      <c r="AA166" s="69"/>
      <c r="AB166" s="69"/>
      <c r="AD166" s="70"/>
    </row>
    <row r="167" ht="16.5" customHeight="1">
      <c r="AA167" s="69"/>
      <c r="AB167" s="69"/>
      <c r="AD167" s="70"/>
    </row>
    <row r="168" ht="16.5" customHeight="1">
      <c r="AA168" s="69"/>
      <c r="AB168" s="69"/>
      <c r="AD168" s="70"/>
    </row>
    <row r="169" ht="16.5" customHeight="1">
      <c r="AA169" s="69"/>
      <c r="AB169" s="69"/>
      <c r="AD169" s="70"/>
    </row>
    <row r="170" ht="16.5" customHeight="1">
      <c r="AA170" s="69"/>
      <c r="AB170" s="69"/>
      <c r="AD170" s="70"/>
    </row>
    <row r="171" ht="16.5" customHeight="1">
      <c r="AA171" s="69"/>
      <c r="AB171" s="69"/>
      <c r="AD171" s="70"/>
    </row>
    <row r="172" ht="16.5" customHeight="1">
      <c r="AA172" s="69"/>
      <c r="AB172" s="69"/>
      <c r="AD172" s="70"/>
    </row>
    <row r="173" ht="16.5" customHeight="1">
      <c r="AA173" s="69"/>
      <c r="AB173" s="69"/>
      <c r="AD173" s="70"/>
    </row>
    <row r="174" ht="16.5" customHeight="1">
      <c r="AA174" s="69"/>
      <c r="AB174" s="69"/>
      <c r="AD174" s="70"/>
    </row>
    <row r="175" ht="16.5" customHeight="1">
      <c r="AA175" s="69"/>
      <c r="AB175" s="69"/>
      <c r="AD175" s="70"/>
    </row>
    <row r="176" ht="16.5" customHeight="1">
      <c r="AA176" s="69"/>
      <c r="AB176" s="69"/>
      <c r="AD176" s="70"/>
    </row>
    <row r="177" ht="16.5" customHeight="1">
      <c r="AA177" s="69"/>
      <c r="AB177" s="69"/>
      <c r="AD177" s="70"/>
    </row>
    <row r="178" ht="16.5" customHeight="1">
      <c r="AA178" s="69"/>
      <c r="AB178" s="69"/>
      <c r="AD178" s="70"/>
    </row>
    <row r="179" ht="16.5" customHeight="1">
      <c r="AA179" s="69"/>
      <c r="AB179" s="69"/>
      <c r="AD179" s="70"/>
    </row>
    <row r="180" ht="16.5" customHeight="1">
      <c r="AA180" s="69"/>
      <c r="AB180" s="69"/>
      <c r="AD180" s="70"/>
    </row>
    <row r="181" ht="16.5" customHeight="1">
      <c r="AA181" s="69"/>
      <c r="AB181" s="69"/>
      <c r="AD181" s="70"/>
    </row>
    <row r="182" ht="16.5" customHeight="1">
      <c r="AA182" s="69"/>
      <c r="AB182" s="69"/>
      <c r="AD182" s="70"/>
    </row>
    <row r="183" ht="16.5" customHeight="1">
      <c r="AA183" s="69"/>
      <c r="AB183" s="69"/>
      <c r="AD183" s="70"/>
    </row>
    <row r="184" ht="16.5" customHeight="1">
      <c r="AA184" s="69"/>
      <c r="AB184" s="69"/>
      <c r="AD184" s="70"/>
    </row>
    <row r="185" ht="16.5" customHeight="1">
      <c r="AA185" s="69"/>
      <c r="AB185" s="69"/>
      <c r="AD185" s="70"/>
    </row>
    <row r="186" ht="16.5" customHeight="1">
      <c r="AA186" s="69"/>
      <c r="AB186" s="69"/>
      <c r="AD186" s="70"/>
    </row>
    <row r="187" ht="16.5" customHeight="1">
      <c r="AA187" s="69"/>
      <c r="AB187" s="69"/>
      <c r="AD187" s="70"/>
    </row>
    <row r="188" ht="16.5" customHeight="1">
      <c r="AA188" s="69"/>
      <c r="AB188" s="69"/>
      <c r="AD188" s="70"/>
    </row>
    <row r="189" ht="16.5" customHeight="1">
      <c r="AA189" s="69"/>
      <c r="AB189" s="69"/>
      <c r="AD189" s="70"/>
    </row>
    <row r="190" ht="16.5" customHeight="1">
      <c r="AA190" s="69"/>
      <c r="AB190" s="69"/>
      <c r="AD190" s="70"/>
    </row>
    <row r="191" ht="16.5" customHeight="1">
      <c r="AA191" s="69"/>
      <c r="AB191" s="69"/>
      <c r="AD191" s="70"/>
    </row>
    <row r="192" ht="16.5" customHeight="1">
      <c r="AA192" s="69"/>
      <c r="AB192" s="69"/>
      <c r="AD192" s="70"/>
    </row>
    <row r="193" ht="16.5" customHeight="1">
      <c r="AA193" s="69"/>
      <c r="AB193" s="69"/>
      <c r="AD193" s="70"/>
    </row>
    <row r="194" ht="16.5" customHeight="1">
      <c r="AA194" s="69"/>
      <c r="AB194" s="69"/>
      <c r="AD194" s="70"/>
    </row>
    <row r="195" ht="16.5" customHeight="1">
      <c r="AA195" s="69"/>
      <c r="AB195" s="69"/>
      <c r="AD195" s="70"/>
    </row>
    <row r="196" ht="16.5" customHeight="1">
      <c r="AA196" s="69"/>
      <c r="AB196" s="69"/>
      <c r="AD196" s="70"/>
    </row>
    <row r="197" ht="16.5" customHeight="1">
      <c r="AA197" s="69"/>
      <c r="AB197" s="69"/>
      <c r="AD197" s="70"/>
    </row>
    <row r="198" ht="16.5" customHeight="1">
      <c r="AA198" s="69"/>
      <c r="AB198" s="69"/>
      <c r="AD198" s="70"/>
    </row>
    <row r="199" ht="16.5" customHeight="1">
      <c r="AA199" s="69"/>
      <c r="AB199" s="69"/>
      <c r="AD199" s="70"/>
    </row>
    <row r="200" ht="16.5" customHeight="1">
      <c r="AA200" s="69"/>
      <c r="AB200" s="69"/>
      <c r="AD200" s="70"/>
    </row>
    <row r="201" ht="16.5" customHeight="1">
      <c r="AA201" s="69"/>
      <c r="AB201" s="69"/>
      <c r="AD201" s="70"/>
    </row>
    <row r="202" ht="16.5" customHeight="1">
      <c r="AA202" s="69"/>
      <c r="AB202" s="69"/>
      <c r="AD202" s="70"/>
    </row>
    <row r="203" ht="16.5" customHeight="1">
      <c r="AA203" s="69"/>
      <c r="AB203" s="69"/>
      <c r="AD203" s="70"/>
    </row>
    <row r="204" ht="16.5" customHeight="1">
      <c r="AA204" s="69"/>
      <c r="AB204" s="69"/>
      <c r="AD204" s="70"/>
    </row>
    <row r="205" ht="16.5" customHeight="1">
      <c r="AA205" s="69"/>
      <c r="AB205" s="69"/>
      <c r="AD205" s="70"/>
    </row>
    <row r="206" ht="16.5" customHeight="1">
      <c r="AA206" s="69"/>
      <c r="AB206" s="69"/>
      <c r="AD206" s="70"/>
    </row>
    <row r="207" ht="16.5" customHeight="1">
      <c r="AA207" s="69"/>
      <c r="AB207" s="69"/>
      <c r="AD207" s="70"/>
    </row>
    <row r="208" ht="16.5" customHeight="1">
      <c r="AA208" s="69"/>
      <c r="AB208" s="69"/>
      <c r="AD208" s="70"/>
    </row>
    <row r="209" ht="16.5" customHeight="1">
      <c r="AA209" s="69"/>
      <c r="AB209" s="69"/>
      <c r="AD209" s="70"/>
    </row>
    <row r="210" ht="16.5" customHeight="1">
      <c r="AA210" s="69"/>
      <c r="AB210" s="69"/>
      <c r="AD210" s="70"/>
    </row>
    <row r="211" ht="16.5" customHeight="1">
      <c r="AA211" s="69"/>
      <c r="AB211" s="69"/>
      <c r="AD211" s="70"/>
    </row>
    <row r="212" ht="16.5" customHeight="1">
      <c r="AA212" s="69"/>
      <c r="AB212" s="69"/>
      <c r="AD212" s="70"/>
    </row>
    <row r="213" ht="16.5" customHeight="1">
      <c r="AA213" s="69"/>
      <c r="AB213" s="69"/>
      <c r="AD213" s="70"/>
    </row>
    <row r="214" ht="16.5" customHeight="1">
      <c r="AA214" s="69"/>
      <c r="AB214" s="69"/>
      <c r="AD214" s="70"/>
    </row>
    <row r="215" ht="16.5" customHeight="1">
      <c r="AA215" s="69"/>
      <c r="AB215" s="69"/>
      <c r="AD215" s="70"/>
    </row>
    <row r="216" ht="16.5" customHeight="1">
      <c r="AA216" s="69"/>
      <c r="AB216" s="69"/>
      <c r="AD216" s="70"/>
    </row>
    <row r="217" ht="16.5" customHeight="1">
      <c r="AA217" s="69"/>
      <c r="AB217" s="69"/>
      <c r="AD217" s="70"/>
    </row>
    <row r="218" ht="16.5" customHeight="1">
      <c r="AA218" s="69"/>
      <c r="AB218" s="69"/>
      <c r="AD218" s="70"/>
    </row>
    <row r="219" ht="16.5" customHeight="1">
      <c r="AA219" s="69"/>
      <c r="AB219" s="69"/>
      <c r="AD219" s="70"/>
    </row>
    <row r="220" ht="16.5" customHeight="1">
      <c r="AA220" s="69"/>
      <c r="AB220" s="69"/>
      <c r="AD220" s="70"/>
    </row>
    <row r="221" ht="16.5" customHeight="1">
      <c r="AA221" s="69"/>
      <c r="AB221" s="69"/>
      <c r="AD221" s="70"/>
    </row>
    <row r="222" ht="16.5" customHeight="1">
      <c r="AA222" s="69"/>
      <c r="AB222" s="69"/>
      <c r="AD222" s="70"/>
    </row>
    <row r="223" ht="16.5" customHeight="1">
      <c r="AA223" s="69"/>
      <c r="AB223" s="69"/>
      <c r="AD223" s="70"/>
    </row>
    <row r="224" ht="16.5" customHeight="1">
      <c r="AA224" s="69"/>
      <c r="AB224" s="69"/>
      <c r="AD224" s="70"/>
    </row>
    <row r="225" ht="16.5" customHeight="1">
      <c r="AA225" s="69"/>
      <c r="AB225" s="69"/>
      <c r="AD225" s="70"/>
    </row>
    <row r="226" ht="16.5" customHeight="1">
      <c r="AA226" s="69"/>
      <c r="AB226" s="69"/>
      <c r="AD226" s="70"/>
    </row>
    <row r="227" ht="16.5" customHeight="1">
      <c r="AA227" s="69"/>
      <c r="AB227" s="69"/>
      <c r="AD227" s="70"/>
    </row>
    <row r="228" ht="16.5" customHeight="1">
      <c r="AA228" s="69"/>
      <c r="AB228" s="69"/>
      <c r="AD228" s="70"/>
    </row>
    <row r="229" ht="16.5" customHeight="1">
      <c r="AA229" s="69"/>
      <c r="AB229" s="69"/>
      <c r="AD229" s="70"/>
    </row>
    <row r="230" ht="16.5" customHeight="1">
      <c r="AA230" s="69"/>
      <c r="AB230" s="69"/>
      <c r="AD230" s="70"/>
    </row>
    <row r="231" ht="16.5" customHeight="1">
      <c r="AA231" s="69"/>
      <c r="AB231" s="69"/>
      <c r="AD231" s="70"/>
    </row>
    <row r="232" ht="16.5" customHeight="1">
      <c r="AA232" s="69"/>
      <c r="AB232" s="69"/>
      <c r="AD232" s="70"/>
    </row>
    <row r="233" ht="16.5" customHeight="1">
      <c r="AA233" s="69"/>
      <c r="AB233" s="69"/>
      <c r="AD233" s="70"/>
    </row>
    <row r="234" ht="16.5" customHeight="1">
      <c r="AA234" s="69"/>
      <c r="AB234" s="69"/>
      <c r="AD234" s="70"/>
    </row>
    <row r="235" ht="16.5" customHeight="1">
      <c r="AA235" s="69"/>
      <c r="AB235" s="69"/>
      <c r="AD235" s="70"/>
    </row>
    <row r="236" ht="16.5" customHeight="1">
      <c r="AA236" s="69"/>
      <c r="AB236" s="69"/>
      <c r="AD236" s="70"/>
    </row>
    <row r="237" ht="16.5" customHeight="1">
      <c r="AA237" s="69"/>
      <c r="AB237" s="69"/>
      <c r="AD237" s="70"/>
    </row>
    <row r="238" ht="16.5" customHeight="1">
      <c r="AA238" s="69"/>
      <c r="AB238" s="69"/>
      <c r="AD238" s="70"/>
    </row>
    <row r="239" ht="16.5" customHeight="1">
      <c r="AA239" s="69"/>
      <c r="AB239" s="69"/>
      <c r="AD239" s="70"/>
    </row>
    <row r="240" ht="16.5" customHeight="1">
      <c r="AA240" s="69"/>
      <c r="AB240" s="69"/>
      <c r="AD240" s="70"/>
    </row>
    <row r="241" ht="16.5" customHeight="1">
      <c r="AA241" s="69"/>
      <c r="AB241" s="69"/>
      <c r="AD241" s="70"/>
    </row>
    <row r="242" ht="16.5" customHeight="1">
      <c r="AA242" s="69"/>
      <c r="AB242" s="69"/>
      <c r="AD242" s="70"/>
    </row>
    <row r="243" ht="16.5" customHeight="1">
      <c r="AA243" s="69"/>
      <c r="AB243" s="69"/>
      <c r="AD243" s="70"/>
    </row>
    <row r="244" ht="16.5" customHeight="1">
      <c r="AA244" s="69"/>
      <c r="AB244" s="69"/>
      <c r="AD244" s="70"/>
    </row>
    <row r="245" ht="16.5" customHeight="1">
      <c r="AA245" s="69"/>
      <c r="AB245" s="69"/>
      <c r="AD245" s="70"/>
    </row>
    <row r="246" ht="16.5" customHeight="1">
      <c r="AA246" s="69"/>
      <c r="AB246" s="69"/>
      <c r="AD246" s="70"/>
    </row>
    <row r="247" ht="16.5" customHeight="1">
      <c r="AA247" s="69"/>
      <c r="AB247" s="69"/>
      <c r="AD247" s="70"/>
    </row>
    <row r="248" ht="16.5" customHeight="1">
      <c r="AA248" s="69"/>
      <c r="AB248" s="69"/>
      <c r="AD248" s="70"/>
    </row>
    <row r="249" ht="16.5" customHeight="1">
      <c r="AA249" s="69"/>
      <c r="AB249" s="69"/>
      <c r="AD249" s="70"/>
    </row>
    <row r="250" ht="16.5" customHeight="1">
      <c r="AA250" s="69"/>
      <c r="AB250" s="69"/>
      <c r="AD250" s="70"/>
    </row>
    <row r="251" ht="16.5" customHeight="1">
      <c r="AA251" s="69"/>
      <c r="AB251" s="69"/>
      <c r="AD251" s="70"/>
    </row>
    <row r="252" ht="16.5" customHeight="1">
      <c r="AA252" s="69"/>
      <c r="AB252" s="69"/>
      <c r="AD252" s="70"/>
    </row>
    <row r="253" ht="16.5" customHeight="1">
      <c r="AA253" s="69"/>
      <c r="AB253" s="69"/>
      <c r="AD253" s="70"/>
    </row>
    <row r="254" ht="16.5" customHeight="1">
      <c r="AA254" s="69"/>
      <c r="AB254" s="69"/>
      <c r="AD254" s="70"/>
    </row>
    <row r="255" ht="16.5" customHeight="1">
      <c r="AA255" s="69"/>
      <c r="AB255" s="69"/>
      <c r="AD255" s="70"/>
    </row>
    <row r="256" ht="16.5" customHeight="1">
      <c r="AA256" s="69"/>
      <c r="AB256" s="69"/>
      <c r="AD256" s="70"/>
    </row>
    <row r="257" ht="16.5" customHeight="1">
      <c r="AA257" s="69"/>
      <c r="AB257" s="69"/>
      <c r="AD257" s="70"/>
    </row>
    <row r="258" ht="16.5" customHeight="1">
      <c r="AA258" s="69"/>
      <c r="AB258" s="69"/>
      <c r="AD258" s="70"/>
    </row>
    <row r="259" ht="16.5" customHeight="1">
      <c r="AA259" s="69"/>
      <c r="AB259" s="69"/>
      <c r="AD259" s="70"/>
    </row>
    <row r="260" ht="16.5" customHeight="1">
      <c r="AA260" s="69"/>
      <c r="AB260" s="69"/>
      <c r="AD260" s="70"/>
    </row>
    <row r="261" ht="16.5" customHeight="1">
      <c r="AA261" s="69"/>
      <c r="AB261" s="69"/>
      <c r="AD261" s="70"/>
    </row>
    <row r="262" ht="16.5" customHeight="1">
      <c r="AA262" s="69"/>
      <c r="AB262" s="69"/>
      <c r="AD262" s="70"/>
    </row>
    <row r="263" ht="16.5" customHeight="1">
      <c r="AA263" s="69"/>
      <c r="AB263" s="69"/>
      <c r="AD263" s="70"/>
    </row>
    <row r="264" ht="16.5" customHeight="1">
      <c r="AA264" s="69"/>
      <c r="AB264" s="69"/>
      <c r="AD264" s="70"/>
    </row>
    <row r="265" ht="16.5" customHeight="1">
      <c r="AA265" s="69"/>
      <c r="AB265" s="69"/>
      <c r="AD265" s="70"/>
    </row>
    <row r="266" ht="16.5" customHeight="1">
      <c r="AA266" s="69"/>
      <c r="AB266" s="69"/>
      <c r="AD266" s="70"/>
    </row>
    <row r="267" ht="16.5" customHeight="1">
      <c r="AA267" s="69"/>
      <c r="AB267" s="69"/>
      <c r="AD267" s="70"/>
    </row>
    <row r="268" ht="16.5" customHeight="1">
      <c r="AA268" s="69"/>
      <c r="AB268" s="69"/>
      <c r="AD268" s="70"/>
    </row>
    <row r="269" ht="16.5" customHeight="1">
      <c r="AA269" s="69"/>
      <c r="AB269" s="69"/>
      <c r="AD269" s="70"/>
    </row>
    <row r="270" ht="16.5" customHeight="1">
      <c r="AA270" s="69"/>
      <c r="AB270" s="69"/>
      <c r="AD270" s="70"/>
    </row>
    <row r="271" ht="16.5" customHeight="1">
      <c r="AA271" s="69"/>
      <c r="AB271" s="69"/>
      <c r="AD271" s="70"/>
    </row>
    <row r="272" ht="16.5" customHeight="1">
      <c r="AA272" s="69"/>
      <c r="AB272" s="69"/>
      <c r="AD272" s="70"/>
    </row>
    <row r="273" ht="16.5" customHeight="1">
      <c r="AA273" s="69"/>
      <c r="AB273" s="69"/>
      <c r="AD273" s="70"/>
    </row>
    <row r="274" ht="16.5" customHeight="1">
      <c r="AA274" s="69"/>
      <c r="AB274" s="69"/>
      <c r="AD274" s="70"/>
    </row>
    <row r="275" ht="16.5" customHeight="1">
      <c r="AA275" s="69"/>
      <c r="AB275" s="69"/>
      <c r="AD275" s="70"/>
    </row>
    <row r="276" ht="16.5" customHeight="1">
      <c r="AA276" s="69"/>
      <c r="AB276" s="69"/>
      <c r="AD276" s="70"/>
    </row>
    <row r="277" ht="16.5" customHeight="1">
      <c r="AA277" s="69"/>
      <c r="AB277" s="69"/>
      <c r="AD277" s="70"/>
    </row>
    <row r="278" ht="16.5" customHeight="1">
      <c r="AA278" s="69"/>
      <c r="AB278" s="69"/>
      <c r="AD278" s="70"/>
    </row>
    <row r="279" ht="16.5" customHeight="1">
      <c r="AA279" s="69"/>
      <c r="AB279" s="69"/>
      <c r="AD279" s="70"/>
    </row>
    <row r="280" ht="16.5" customHeight="1">
      <c r="AA280" s="69"/>
      <c r="AB280" s="69"/>
      <c r="AD280" s="70"/>
    </row>
    <row r="281" ht="16.5" customHeight="1">
      <c r="AA281" s="69"/>
      <c r="AB281" s="69"/>
      <c r="AD281" s="70"/>
    </row>
    <row r="282" ht="16.5" customHeight="1">
      <c r="AA282" s="69"/>
      <c r="AB282" s="69"/>
      <c r="AD282" s="70"/>
    </row>
    <row r="283" ht="16.5" customHeight="1">
      <c r="AA283" s="69"/>
      <c r="AB283" s="69"/>
      <c r="AD283" s="70"/>
    </row>
    <row r="284" ht="16.5" customHeight="1">
      <c r="AA284" s="69"/>
      <c r="AB284" s="69"/>
      <c r="AD284" s="70"/>
    </row>
    <row r="285" ht="16.5" customHeight="1">
      <c r="AA285" s="69"/>
      <c r="AB285" s="69"/>
      <c r="AD285" s="70"/>
    </row>
    <row r="286" ht="16.5" customHeight="1">
      <c r="AA286" s="69"/>
      <c r="AB286" s="69"/>
      <c r="AD286" s="70"/>
    </row>
    <row r="287" ht="16.5" customHeight="1">
      <c r="AA287" s="69"/>
      <c r="AB287" s="69"/>
      <c r="AD287" s="70"/>
    </row>
    <row r="288" ht="16.5" customHeight="1">
      <c r="AA288" s="69"/>
      <c r="AB288" s="69"/>
      <c r="AD288" s="70"/>
    </row>
    <row r="289" ht="16.5" customHeight="1">
      <c r="AA289" s="69"/>
      <c r="AB289" s="69"/>
      <c r="AD289" s="70"/>
    </row>
    <row r="290" ht="16.5" customHeight="1">
      <c r="AA290" s="69"/>
      <c r="AB290" s="69"/>
      <c r="AD290" s="70"/>
    </row>
    <row r="291" ht="16.5" customHeight="1">
      <c r="AA291" s="69"/>
      <c r="AB291" s="69"/>
      <c r="AD291" s="70"/>
    </row>
    <row r="292" ht="16.5" customHeight="1">
      <c r="AA292" s="69"/>
      <c r="AB292" s="69"/>
      <c r="AD292" s="70"/>
    </row>
    <row r="293" ht="16.5" customHeight="1">
      <c r="AA293" s="69"/>
      <c r="AB293" s="69"/>
      <c r="AD293" s="70"/>
    </row>
    <row r="294" ht="16.5" customHeight="1">
      <c r="AA294" s="69"/>
      <c r="AB294" s="69"/>
      <c r="AD294" s="70"/>
    </row>
    <row r="295" ht="16.5" customHeight="1">
      <c r="AA295" s="69"/>
      <c r="AB295" s="69"/>
      <c r="AD295" s="70"/>
    </row>
    <row r="296" ht="16.5" customHeight="1">
      <c r="AA296" s="69"/>
      <c r="AB296" s="69"/>
      <c r="AD296" s="70"/>
    </row>
    <row r="297" ht="16.5" customHeight="1">
      <c r="AA297" s="69"/>
      <c r="AB297" s="69"/>
      <c r="AD297" s="70"/>
    </row>
    <row r="298" ht="16.5" customHeight="1">
      <c r="AA298" s="69"/>
      <c r="AB298" s="69"/>
      <c r="AD298" s="70"/>
    </row>
    <row r="299" ht="16.5" customHeight="1">
      <c r="AA299" s="69"/>
      <c r="AB299" s="69"/>
      <c r="AD299" s="70"/>
    </row>
    <row r="300" ht="16.5" customHeight="1">
      <c r="AA300" s="69"/>
      <c r="AB300" s="69"/>
      <c r="AD300" s="70"/>
    </row>
    <row r="301" ht="16.5" customHeight="1">
      <c r="AA301" s="69"/>
      <c r="AB301" s="69"/>
      <c r="AD301" s="70"/>
    </row>
    <row r="302" ht="16.5" customHeight="1">
      <c r="AA302" s="69"/>
      <c r="AB302" s="69"/>
      <c r="AD302" s="70"/>
    </row>
    <row r="303" ht="16.5" customHeight="1">
      <c r="AA303" s="69"/>
      <c r="AB303" s="69"/>
      <c r="AD303" s="70"/>
    </row>
    <row r="304" ht="16.5" customHeight="1">
      <c r="AA304" s="69"/>
      <c r="AB304" s="69"/>
      <c r="AD304" s="70"/>
    </row>
    <row r="305" ht="16.5" customHeight="1">
      <c r="AA305" s="69"/>
      <c r="AB305" s="69"/>
      <c r="AD305" s="70"/>
    </row>
    <row r="306" ht="16.5" customHeight="1">
      <c r="AA306" s="69"/>
      <c r="AB306" s="69"/>
      <c r="AD306" s="70"/>
    </row>
    <row r="307" ht="16.5" customHeight="1">
      <c r="AA307" s="69"/>
      <c r="AB307" s="69"/>
      <c r="AD307" s="70"/>
    </row>
    <row r="308" ht="16.5" customHeight="1">
      <c r="AA308" s="69"/>
      <c r="AB308" s="69"/>
      <c r="AD308" s="70"/>
    </row>
    <row r="309" ht="16.5" customHeight="1">
      <c r="AA309" s="69"/>
      <c r="AB309" s="69"/>
      <c r="AD309" s="70"/>
    </row>
    <row r="310" ht="16.5" customHeight="1">
      <c r="AA310" s="69"/>
      <c r="AB310" s="69"/>
      <c r="AD310" s="70"/>
    </row>
    <row r="311" ht="16.5" customHeight="1">
      <c r="AA311" s="69"/>
      <c r="AB311" s="69"/>
      <c r="AD311" s="70"/>
    </row>
    <row r="312" ht="16.5" customHeight="1">
      <c r="AA312" s="69"/>
      <c r="AB312" s="69"/>
      <c r="AD312" s="70"/>
    </row>
    <row r="313" ht="16.5" customHeight="1">
      <c r="AA313" s="69"/>
      <c r="AB313" s="69"/>
      <c r="AD313" s="70"/>
    </row>
    <row r="314" ht="16.5" customHeight="1">
      <c r="AA314" s="69"/>
      <c r="AB314" s="69"/>
      <c r="AD314" s="70"/>
    </row>
    <row r="315" ht="16.5" customHeight="1">
      <c r="AA315" s="69"/>
      <c r="AB315" s="69"/>
      <c r="AD315" s="70"/>
    </row>
    <row r="316" ht="16.5" customHeight="1">
      <c r="AA316" s="69"/>
      <c r="AB316" s="69"/>
      <c r="AD316" s="70"/>
    </row>
    <row r="317" ht="16.5" customHeight="1">
      <c r="AA317" s="69"/>
      <c r="AB317" s="69"/>
      <c r="AD317" s="70"/>
    </row>
    <row r="318" ht="16.5" customHeight="1">
      <c r="AA318" s="69"/>
      <c r="AB318" s="69"/>
      <c r="AD318" s="70"/>
    </row>
    <row r="319" ht="16.5" customHeight="1">
      <c r="AA319" s="69"/>
      <c r="AB319" s="69"/>
      <c r="AD319" s="70"/>
    </row>
    <row r="320" ht="16.5" customHeight="1">
      <c r="AA320" s="69"/>
      <c r="AB320" s="69"/>
      <c r="AD320" s="70"/>
    </row>
    <row r="321" ht="16.5" customHeight="1">
      <c r="AA321" s="69"/>
      <c r="AB321" s="69"/>
      <c r="AD321" s="70"/>
    </row>
    <row r="322" ht="16.5" customHeight="1">
      <c r="AA322" s="69"/>
      <c r="AB322" s="69"/>
      <c r="AD322" s="70"/>
    </row>
    <row r="323" ht="16.5" customHeight="1">
      <c r="AA323" s="69"/>
      <c r="AB323" s="69"/>
      <c r="AD323" s="70"/>
    </row>
    <row r="324" ht="16.5" customHeight="1">
      <c r="AA324" s="69"/>
      <c r="AB324" s="69"/>
      <c r="AD324" s="70"/>
    </row>
    <row r="325" ht="16.5" customHeight="1">
      <c r="AA325" s="69"/>
      <c r="AB325" s="69"/>
      <c r="AD325" s="70"/>
    </row>
    <row r="326" ht="16.5" customHeight="1">
      <c r="AA326" s="69"/>
      <c r="AB326" s="69"/>
      <c r="AD326" s="70"/>
    </row>
    <row r="327" ht="16.5" customHeight="1">
      <c r="AA327" s="69"/>
      <c r="AB327" s="69"/>
      <c r="AD327" s="70"/>
    </row>
    <row r="328" ht="16.5" customHeight="1">
      <c r="AA328" s="69"/>
      <c r="AB328" s="69"/>
      <c r="AD328" s="70"/>
    </row>
    <row r="329" ht="16.5" customHeight="1">
      <c r="AA329" s="69"/>
      <c r="AB329" s="69"/>
      <c r="AD329" s="70"/>
    </row>
    <row r="330" ht="16.5" customHeight="1">
      <c r="AA330" s="69"/>
      <c r="AB330" s="69"/>
      <c r="AD330" s="70"/>
    </row>
    <row r="331" ht="16.5" customHeight="1">
      <c r="AA331" s="69"/>
      <c r="AB331" s="69"/>
      <c r="AD331" s="70"/>
    </row>
    <row r="332" ht="16.5" customHeight="1">
      <c r="AA332" s="69"/>
      <c r="AB332" s="69"/>
      <c r="AD332" s="70"/>
    </row>
    <row r="333" ht="16.5" customHeight="1">
      <c r="AA333" s="69"/>
      <c r="AB333" s="69"/>
      <c r="AD333" s="70"/>
    </row>
    <row r="334" ht="16.5" customHeight="1">
      <c r="AA334" s="69"/>
      <c r="AB334" s="69"/>
      <c r="AD334" s="70"/>
    </row>
    <row r="335" ht="16.5" customHeight="1">
      <c r="AA335" s="69"/>
      <c r="AB335" s="69"/>
      <c r="AD335" s="70"/>
    </row>
    <row r="336" ht="16.5" customHeight="1">
      <c r="AA336" s="69"/>
      <c r="AB336" s="69"/>
      <c r="AD336" s="70"/>
    </row>
    <row r="337" ht="16.5" customHeight="1">
      <c r="AA337" s="69"/>
      <c r="AB337" s="69"/>
      <c r="AD337" s="70"/>
    </row>
    <row r="338" ht="16.5" customHeight="1">
      <c r="AA338" s="69"/>
      <c r="AB338" s="69"/>
      <c r="AD338" s="70"/>
    </row>
    <row r="339" ht="16.5" customHeight="1">
      <c r="AA339" s="69"/>
      <c r="AB339" s="69"/>
      <c r="AD339" s="70"/>
    </row>
    <row r="340" ht="16.5" customHeight="1">
      <c r="AA340" s="69"/>
      <c r="AB340" s="69"/>
      <c r="AD340" s="70"/>
    </row>
    <row r="341" ht="16.5" customHeight="1">
      <c r="AA341" s="69"/>
      <c r="AB341" s="69"/>
      <c r="AD341" s="70"/>
    </row>
    <row r="342" ht="16.5" customHeight="1">
      <c r="AA342" s="69"/>
      <c r="AB342" s="69"/>
      <c r="AD342" s="70"/>
    </row>
    <row r="343" ht="16.5" customHeight="1">
      <c r="AA343" s="69"/>
      <c r="AB343" s="69"/>
      <c r="AD343" s="70"/>
    </row>
    <row r="344" ht="16.5" customHeight="1">
      <c r="AA344" s="69"/>
      <c r="AB344" s="69"/>
      <c r="AD344" s="70"/>
    </row>
    <row r="345" ht="16.5" customHeight="1">
      <c r="AA345" s="69"/>
      <c r="AB345" s="69"/>
      <c r="AD345" s="70"/>
    </row>
    <row r="346" ht="16.5" customHeight="1">
      <c r="AA346" s="69"/>
      <c r="AB346" s="69"/>
      <c r="AD346" s="70"/>
    </row>
    <row r="347" ht="16.5" customHeight="1">
      <c r="AA347" s="69"/>
      <c r="AB347" s="69"/>
      <c r="AD347" s="70"/>
    </row>
    <row r="348" ht="16.5" customHeight="1">
      <c r="AA348" s="69"/>
      <c r="AB348" s="69"/>
      <c r="AD348" s="70"/>
    </row>
    <row r="349" ht="16.5" customHeight="1">
      <c r="AA349" s="69"/>
      <c r="AB349" s="69"/>
      <c r="AD349" s="70"/>
    </row>
    <row r="350" ht="16.5" customHeight="1">
      <c r="AA350" s="69"/>
      <c r="AB350" s="69"/>
      <c r="AD350" s="70"/>
    </row>
    <row r="351" ht="16.5" customHeight="1">
      <c r="AA351" s="69"/>
      <c r="AB351" s="69"/>
      <c r="AD351" s="70"/>
    </row>
    <row r="352" ht="16.5" customHeight="1">
      <c r="AA352" s="69"/>
      <c r="AB352" s="69"/>
      <c r="AD352" s="70"/>
    </row>
    <row r="353" ht="16.5" customHeight="1">
      <c r="AA353" s="69"/>
      <c r="AB353" s="69"/>
      <c r="AD353" s="70"/>
    </row>
    <row r="354" ht="16.5" customHeight="1">
      <c r="AA354" s="69"/>
      <c r="AB354" s="69"/>
      <c r="AD354" s="70"/>
    </row>
    <row r="355" ht="16.5" customHeight="1">
      <c r="AA355" s="69"/>
      <c r="AB355" s="69"/>
      <c r="AD355" s="70"/>
    </row>
    <row r="356" ht="16.5" customHeight="1">
      <c r="AA356" s="69"/>
      <c r="AB356" s="69"/>
      <c r="AD356" s="70"/>
    </row>
    <row r="357" ht="16.5" customHeight="1">
      <c r="AA357" s="69"/>
      <c r="AB357" s="69"/>
      <c r="AD357" s="70"/>
    </row>
    <row r="358" ht="16.5" customHeight="1">
      <c r="AA358" s="69"/>
      <c r="AB358" s="69"/>
      <c r="AD358" s="70"/>
    </row>
    <row r="359" ht="16.5" customHeight="1">
      <c r="AA359" s="69"/>
      <c r="AB359" s="69"/>
      <c r="AD359" s="70"/>
    </row>
    <row r="360" ht="16.5" customHeight="1">
      <c r="AA360" s="69"/>
      <c r="AB360" s="69"/>
      <c r="AD360" s="70"/>
    </row>
    <row r="361" ht="16.5" customHeight="1">
      <c r="AA361" s="69"/>
      <c r="AB361" s="69"/>
      <c r="AD361" s="70"/>
    </row>
    <row r="362" ht="16.5" customHeight="1">
      <c r="AA362" s="69"/>
      <c r="AB362" s="69"/>
      <c r="AD362" s="70"/>
    </row>
    <row r="363" ht="16.5" customHeight="1">
      <c r="AA363" s="69"/>
      <c r="AB363" s="69"/>
      <c r="AD363" s="70"/>
    </row>
    <row r="364" ht="16.5" customHeight="1">
      <c r="AA364" s="69"/>
      <c r="AB364" s="69"/>
      <c r="AD364" s="70"/>
    </row>
    <row r="365" ht="16.5" customHeight="1">
      <c r="AA365" s="69"/>
      <c r="AB365" s="69"/>
      <c r="AD365" s="70"/>
    </row>
    <row r="366" ht="16.5" customHeight="1">
      <c r="AA366" s="69"/>
      <c r="AB366" s="69"/>
      <c r="AD366" s="70"/>
    </row>
    <row r="367" ht="16.5" customHeight="1">
      <c r="AA367" s="69"/>
      <c r="AB367" s="69"/>
      <c r="AD367" s="70"/>
    </row>
    <row r="368" ht="16.5" customHeight="1">
      <c r="AA368" s="69"/>
      <c r="AB368" s="69"/>
      <c r="AD368" s="70"/>
    </row>
    <row r="369" ht="16.5" customHeight="1">
      <c r="AA369" s="69"/>
      <c r="AB369" s="69"/>
      <c r="AD369" s="70"/>
    </row>
    <row r="370" ht="16.5" customHeight="1">
      <c r="AA370" s="69"/>
      <c r="AB370" s="69"/>
      <c r="AD370" s="70"/>
    </row>
    <row r="371" ht="16.5" customHeight="1">
      <c r="AA371" s="69"/>
      <c r="AB371" s="69"/>
      <c r="AD371" s="70"/>
    </row>
    <row r="372" ht="16.5" customHeight="1">
      <c r="AA372" s="69"/>
      <c r="AB372" s="69"/>
      <c r="AD372" s="70"/>
    </row>
    <row r="373" ht="16.5" customHeight="1">
      <c r="AA373" s="69"/>
      <c r="AB373" s="69"/>
      <c r="AD373" s="70"/>
    </row>
    <row r="374" ht="16.5" customHeight="1">
      <c r="AA374" s="69"/>
      <c r="AB374" s="69"/>
      <c r="AD374" s="70"/>
    </row>
    <row r="375" ht="16.5" customHeight="1">
      <c r="AA375" s="69"/>
      <c r="AB375" s="69"/>
      <c r="AD375" s="70"/>
    </row>
    <row r="376" ht="16.5" customHeight="1">
      <c r="AA376" s="69"/>
      <c r="AB376" s="69"/>
      <c r="AD376" s="70"/>
    </row>
    <row r="377" ht="16.5" customHeight="1">
      <c r="AA377" s="69"/>
      <c r="AB377" s="69"/>
      <c r="AD377" s="70"/>
    </row>
    <row r="378" ht="16.5" customHeight="1">
      <c r="AA378" s="69"/>
      <c r="AB378" s="69"/>
      <c r="AD378" s="70"/>
    </row>
    <row r="379" ht="16.5" customHeight="1">
      <c r="AA379" s="69"/>
      <c r="AB379" s="69"/>
      <c r="AD379" s="70"/>
    </row>
    <row r="380" ht="16.5" customHeight="1">
      <c r="AA380" s="69"/>
      <c r="AB380" s="69"/>
      <c r="AD380" s="70"/>
    </row>
    <row r="381" ht="16.5" customHeight="1">
      <c r="AA381" s="69"/>
      <c r="AB381" s="69"/>
      <c r="AD381" s="70"/>
    </row>
    <row r="382" ht="16.5" customHeight="1">
      <c r="AA382" s="69"/>
      <c r="AB382" s="69"/>
      <c r="AD382" s="70"/>
    </row>
    <row r="383" ht="16.5" customHeight="1">
      <c r="AA383" s="69"/>
      <c r="AB383" s="69"/>
      <c r="AD383" s="70"/>
    </row>
    <row r="384" ht="16.5" customHeight="1">
      <c r="AA384" s="69"/>
      <c r="AB384" s="69"/>
      <c r="AD384" s="70"/>
    </row>
    <row r="385" ht="16.5" customHeight="1">
      <c r="AA385" s="69"/>
      <c r="AB385" s="69"/>
      <c r="AD385" s="70"/>
    </row>
    <row r="386" ht="16.5" customHeight="1">
      <c r="AA386" s="69"/>
      <c r="AB386" s="69"/>
      <c r="AD386" s="70"/>
    </row>
    <row r="387" ht="16.5" customHeight="1">
      <c r="AA387" s="69"/>
      <c r="AB387" s="69"/>
      <c r="AD387" s="70"/>
    </row>
    <row r="388" ht="16.5" customHeight="1">
      <c r="AA388" s="69"/>
      <c r="AB388" s="69"/>
      <c r="AD388" s="70"/>
    </row>
    <row r="389" ht="16.5" customHeight="1">
      <c r="AA389" s="69"/>
      <c r="AB389" s="69"/>
      <c r="AD389" s="70"/>
    </row>
    <row r="390" ht="16.5" customHeight="1">
      <c r="AA390" s="69"/>
      <c r="AB390" s="69"/>
      <c r="AD390" s="70"/>
    </row>
    <row r="391" ht="16.5" customHeight="1">
      <c r="AA391" s="69"/>
      <c r="AB391" s="69"/>
      <c r="AD391" s="70"/>
    </row>
    <row r="392" ht="16.5" customHeight="1">
      <c r="AA392" s="69"/>
      <c r="AB392" s="69"/>
      <c r="AD392" s="70"/>
    </row>
    <row r="393" ht="16.5" customHeight="1">
      <c r="AA393" s="69"/>
      <c r="AB393" s="69"/>
      <c r="AD393" s="70"/>
    </row>
    <row r="394" ht="16.5" customHeight="1">
      <c r="AA394" s="69"/>
      <c r="AB394" s="69"/>
      <c r="AD394" s="70"/>
    </row>
    <row r="395" ht="16.5" customHeight="1">
      <c r="AA395" s="69"/>
      <c r="AB395" s="69"/>
      <c r="AD395" s="70"/>
    </row>
    <row r="396" ht="16.5" customHeight="1">
      <c r="AA396" s="69"/>
      <c r="AB396" s="69"/>
      <c r="AD396" s="70"/>
    </row>
    <row r="397" ht="16.5" customHeight="1">
      <c r="AA397" s="69"/>
      <c r="AB397" s="69"/>
      <c r="AD397" s="70"/>
    </row>
    <row r="398" ht="16.5" customHeight="1">
      <c r="AA398" s="69"/>
      <c r="AB398" s="69"/>
      <c r="AD398" s="70"/>
    </row>
    <row r="399" ht="16.5" customHeight="1">
      <c r="AA399" s="69"/>
      <c r="AB399" s="69"/>
      <c r="AD399" s="70"/>
    </row>
    <row r="400" ht="16.5" customHeight="1">
      <c r="AA400" s="69"/>
      <c r="AB400" s="69"/>
      <c r="AD400" s="70"/>
    </row>
    <row r="401" ht="16.5" customHeight="1">
      <c r="AA401" s="69"/>
      <c r="AB401" s="69"/>
      <c r="AD401" s="70"/>
    </row>
    <row r="402" ht="16.5" customHeight="1">
      <c r="AA402" s="69"/>
      <c r="AB402" s="69"/>
      <c r="AD402" s="70"/>
    </row>
    <row r="403" ht="16.5" customHeight="1">
      <c r="AA403" s="69"/>
      <c r="AB403" s="69"/>
      <c r="AD403" s="70"/>
    </row>
    <row r="404" ht="16.5" customHeight="1">
      <c r="AA404" s="69"/>
      <c r="AB404" s="69"/>
      <c r="AD404" s="70"/>
    </row>
    <row r="405" ht="16.5" customHeight="1">
      <c r="AA405" s="69"/>
      <c r="AB405" s="69"/>
      <c r="AD405" s="70"/>
    </row>
    <row r="406" ht="16.5" customHeight="1">
      <c r="AA406" s="69"/>
      <c r="AB406" s="69"/>
      <c r="AD406" s="70"/>
    </row>
    <row r="407" ht="16.5" customHeight="1">
      <c r="AA407" s="69"/>
      <c r="AB407" s="69"/>
      <c r="AD407" s="70"/>
    </row>
    <row r="408" ht="16.5" customHeight="1">
      <c r="AA408" s="69"/>
      <c r="AB408" s="69"/>
      <c r="AD408" s="70"/>
    </row>
    <row r="409" ht="16.5" customHeight="1">
      <c r="AA409" s="69"/>
      <c r="AB409" s="69"/>
      <c r="AD409" s="70"/>
    </row>
    <row r="410" ht="16.5" customHeight="1">
      <c r="AA410" s="69"/>
      <c r="AB410" s="69"/>
      <c r="AD410" s="70"/>
    </row>
    <row r="411" ht="16.5" customHeight="1">
      <c r="AA411" s="69"/>
      <c r="AB411" s="69"/>
      <c r="AD411" s="70"/>
    </row>
    <row r="412" ht="16.5" customHeight="1">
      <c r="AA412" s="69"/>
      <c r="AB412" s="69"/>
      <c r="AD412" s="70"/>
    </row>
    <row r="413" ht="16.5" customHeight="1">
      <c r="AA413" s="69"/>
      <c r="AB413" s="69"/>
      <c r="AD413" s="70"/>
    </row>
    <row r="414" ht="16.5" customHeight="1">
      <c r="AA414" s="69"/>
      <c r="AB414" s="69"/>
      <c r="AD414" s="70"/>
    </row>
    <row r="415" ht="16.5" customHeight="1">
      <c r="AA415" s="69"/>
      <c r="AB415" s="69"/>
      <c r="AD415" s="70"/>
    </row>
    <row r="416" ht="16.5" customHeight="1">
      <c r="AA416" s="69"/>
      <c r="AB416" s="69"/>
      <c r="AD416" s="70"/>
    </row>
    <row r="417" ht="16.5" customHeight="1">
      <c r="AA417" s="69"/>
      <c r="AB417" s="69"/>
      <c r="AD417" s="70"/>
    </row>
    <row r="418" ht="16.5" customHeight="1">
      <c r="AA418" s="69"/>
      <c r="AB418" s="69"/>
      <c r="AD418" s="70"/>
    </row>
    <row r="419" ht="16.5" customHeight="1">
      <c r="AA419" s="69"/>
      <c r="AB419" s="69"/>
      <c r="AD419" s="70"/>
    </row>
    <row r="420" ht="16.5" customHeight="1">
      <c r="AA420" s="69"/>
      <c r="AB420" s="69"/>
      <c r="AD420" s="70"/>
    </row>
    <row r="421" ht="16.5" customHeight="1">
      <c r="AA421" s="69"/>
      <c r="AB421" s="69"/>
      <c r="AD421" s="70"/>
    </row>
    <row r="422" ht="16.5" customHeight="1">
      <c r="AA422" s="69"/>
      <c r="AB422" s="69"/>
      <c r="AD422" s="70"/>
    </row>
    <row r="423" ht="16.5" customHeight="1">
      <c r="AA423" s="69"/>
      <c r="AB423" s="69"/>
      <c r="AD423" s="70"/>
    </row>
    <row r="424" ht="16.5" customHeight="1">
      <c r="AA424" s="69"/>
      <c r="AB424" s="69"/>
      <c r="AD424" s="70"/>
    </row>
    <row r="425" ht="16.5" customHeight="1">
      <c r="AA425" s="69"/>
      <c r="AB425" s="69"/>
      <c r="AD425" s="70"/>
    </row>
    <row r="426" ht="16.5" customHeight="1">
      <c r="AA426" s="69"/>
      <c r="AB426" s="69"/>
      <c r="AD426" s="70"/>
    </row>
    <row r="427" ht="16.5" customHeight="1">
      <c r="AA427" s="69"/>
      <c r="AB427" s="69"/>
      <c r="AD427" s="70"/>
    </row>
    <row r="428" ht="16.5" customHeight="1">
      <c r="AA428" s="69"/>
      <c r="AB428" s="69"/>
      <c r="AD428" s="70"/>
    </row>
    <row r="429" ht="16.5" customHeight="1">
      <c r="AA429" s="69"/>
      <c r="AB429" s="69"/>
      <c r="AD429" s="70"/>
    </row>
    <row r="430" ht="16.5" customHeight="1">
      <c r="AA430" s="69"/>
      <c r="AB430" s="69"/>
      <c r="AD430" s="70"/>
    </row>
    <row r="431" ht="16.5" customHeight="1">
      <c r="AA431" s="69"/>
      <c r="AB431" s="69"/>
      <c r="AD431" s="70"/>
    </row>
    <row r="432" ht="16.5" customHeight="1">
      <c r="AA432" s="69"/>
      <c r="AB432" s="69"/>
      <c r="AD432" s="70"/>
    </row>
    <row r="433" ht="16.5" customHeight="1">
      <c r="AA433" s="69"/>
      <c r="AB433" s="69"/>
      <c r="AD433" s="70"/>
    </row>
    <row r="434" ht="16.5" customHeight="1">
      <c r="AA434" s="69"/>
      <c r="AB434" s="69"/>
      <c r="AD434" s="70"/>
    </row>
    <row r="435" ht="16.5" customHeight="1">
      <c r="AA435" s="69"/>
      <c r="AB435" s="69"/>
      <c r="AD435" s="70"/>
    </row>
    <row r="436" ht="16.5" customHeight="1">
      <c r="AA436" s="69"/>
      <c r="AB436" s="69"/>
      <c r="AD436" s="70"/>
    </row>
    <row r="437" ht="16.5" customHeight="1">
      <c r="AA437" s="69"/>
      <c r="AB437" s="69"/>
      <c r="AD437" s="70"/>
    </row>
    <row r="438" ht="16.5" customHeight="1">
      <c r="AA438" s="69"/>
      <c r="AB438" s="69"/>
      <c r="AD438" s="70"/>
    </row>
    <row r="439" ht="16.5" customHeight="1">
      <c r="AA439" s="69"/>
      <c r="AB439" s="69"/>
      <c r="AD439" s="70"/>
    </row>
    <row r="440" ht="16.5" customHeight="1">
      <c r="AA440" s="69"/>
      <c r="AB440" s="69"/>
      <c r="AD440" s="70"/>
    </row>
    <row r="441" ht="16.5" customHeight="1">
      <c r="AA441" s="69"/>
      <c r="AB441" s="69"/>
      <c r="AD441" s="70"/>
    </row>
    <row r="442" ht="16.5" customHeight="1">
      <c r="AA442" s="69"/>
      <c r="AB442" s="69"/>
      <c r="AD442" s="70"/>
    </row>
    <row r="443" ht="16.5" customHeight="1">
      <c r="AA443" s="69"/>
      <c r="AB443" s="69"/>
      <c r="AD443" s="70"/>
    </row>
    <row r="444" ht="16.5" customHeight="1">
      <c r="AA444" s="69"/>
      <c r="AB444" s="69"/>
      <c r="AD444" s="70"/>
    </row>
    <row r="445" ht="16.5" customHeight="1">
      <c r="AA445" s="69"/>
      <c r="AB445" s="69"/>
      <c r="AD445" s="70"/>
    </row>
    <row r="446" ht="16.5" customHeight="1">
      <c r="AA446" s="69"/>
      <c r="AB446" s="69"/>
      <c r="AD446" s="70"/>
    </row>
    <row r="447" ht="16.5" customHeight="1">
      <c r="AA447" s="69"/>
      <c r="AB447" s="69"/>
      <c r="AD447" s="70"/>
    </row>
    <row r="448" ht="16.5" customHeight="1">
      <c r="AA448" s="69"/>
      <c r="AB448" s="69"/>
      <c r="AD448" s="70"/>
    </row>
    <row r="449" ht="16.5" customHeight="1">
      <c r="AA449" s="69"/>
      <c r="AB449" s="69"/>
      <c r="AD449" s="70"/>
    </row>
    <row r="450" ht="16.5" customHeight="1">
      <c r="AA450" s="69"/>
      <c r="AB450" s="69"/>
      <c r="AD450" s="70"/>
    </row>
    <row r="451" ht="16.5" customHeight="1">
      <c r="AA451" s="69"/>
      <c r="AB451" s="69"/>
      <c r="AD451" s="70"/>
    </row>
    <row r="452" ht="16.5" customHeight="1">
      <c r="AA452" s="69"/>
      <c r="AB452" s="69"/>
      <c r="AD452" s="70"/>
    </row>
    <row r="453" ht="16.5" customHeight="1">
      <c r="AA453" s="69"/>
      <c r="AB453" s="69"/>
      <c r="AD453" s="70"/>
    </row>
    <row r="454" ht="16.5" customHeight="1">
      <c r="AA454" s="69"/>
      <c r="AB454" s="69"/>
      <c r="AD454" s="70"/>
    </row>
    <row r="455" ht="16.5" customHeight="1">
      <c r="AA455" s="69"/>
      <c r="AB455" s="69"/>
      <c r="AD455" s="70"/>
    </row>
    <row r="456" ht="16.5" customHeight="1">
      <c r="AA456" s="69"/>
      <c r="AB456" s="69"/>
      <c r="AD456" s="70"/>
    </row>
    <row r="457" ht="16.5" customHeight="1">
      <c r="AA457" s="69"/>
      <c r="AB457" s="69"/>
      <c r="AD457" s="70"/>
    </row>
    <row r="458" ht="16.5" customHeight="1">
      <c r="AA458" s="69"/>
      <c r="AB458" s="69"/>
      <c r="AD458" s="70"/>
    </row>
    <row r="459" ht="16.5" customHeight="1">
      <c r="AA459" s="69"/>
      <c r="AB459" s="69"/>
      <c r="AD459" s="70"/>
    </row>
    <row r="460" ht="16.5" customHeight="1">
      <c r="AA460" s="69"/>
      <c r="AB460" s="69"/>
      <c r="AD460" s="70"/>
    </row>
    <row r="461" ht="16.5" customHeight="1">
      <c r="AA461" s="69"/>
      <c r="AB461" s="69"/>
      <c r="AD461" s="70"/>
    </row>
    <row r="462" ht="16.5" customHeight="1">
      <c r="AA462" s="69"/>
      <c r="AB462" s="69"/>
      <c r="AD462" s="70"/>
    </row>
    <row r="463" ht="16.5" customHeight="1">
      <c r="AA463" s="69"/>
      <c r="AB463" s="69"/>
      <c r="AD463" s="70"/>
    </row>
    <row r="464" ht="16.5" customHeight="1">
      <c r="AA464" s="69"/>
      <c r="AB464" s="69"/>
      <c r="AD464" s="70"/>
    </row>
    <row r="465" ht="16.5" customHeight="1">
      <c r="AA465" s="69"/>
      <c r="AB465" s="69"/>
      <c r="AD465" s="70"/>
    </row>
    <row r="466" ht="16.5" customHeight="1">
      <c r="AA466" s="69"/>
      <c r="AB466" s="69"/>
      <c r="AD466" s="70"/>
    </row>
    <row r="467" ht="16.5" customHeight="1">
      <c r="AA467" s="69"/>
      <c r="AB467" s="69"/>
      <c r="AD467" s="70"/>
    </row>
    <row r="468" ht="16.5" customHeight="1">
      <c r="AA468" s="69"/>
      <c r="AB468" s="69"/>
      <c r="AD468" s="70"/>
    </row>
    <row r="469" ht="16.5" customHeight="1">
      <c r="AA469" s="69"/>
      <c r="AB469" s="69"/>
      <c r="AD469" s="70"/>
    </row>
    <row r="470" ht="16.5" customHeight="1">
      <c r="AA470" s="69"/>
      <c r="AB470" s="69"/>
      <c r="AD470" s="70"/>
    </row>
    <row r="471" ht="16.5" customHeight="1">
      <c r="AA471" s="69"/>
      <c r="AB471" s="69"/>
      <c r="AD471" s="70"/>
    </row>
    <row r="472" ht="16.5" customHeight="1">
      <c r="AA472" s="69"/>
      <c r="AB472" s="69"/>
      <c r="AD472" s="70"/>
    </row>
    <row r="473" ht="16.5" customHeight="1">
      <c r="AA473" s="69"/>
      <c r="AB473" s="69"/>
      <c r="AD473" s="70"/>
    </row>
    <row r="474" ht="16.5" customHeight="1">
      <c r="AA474" s="69"/>
      <c r="AB474" s="69"/>
      <c r="AD474" s="70"/>
    </row>
    <row r="475" ht="16.5" customHeight="1">
      <c r="AA475" s="69"/>
      <c r="AB475" s="69"/>
      <c r="AD475" s="70"/>
    </row>
    <row r="476" ht="16.5" customHeight="1">
      <c r="AA476" s="69"/>
      <c r="AB476" s="69"/>
      <c r="AD476" s="70"/>
    </row>
    <row r="477" ht="16.5" customHeight="1">
      <c r="AA477" s="69"/>
      <c r="AB477" s="69"/>
      <c r="AD477" s="70"/>
    </row>
    <row r="478" ht="16.5" customHeight="1">
      <c r="AA478" s="69"/>
      <c r="AB478" s="69"/>
      <c r="AD478" s="70"/>
    </row>
    <row r="479" ht="16.5" customHeight="1">
      <c r="AA479" s="69"/>
      <c r="AB479" s="69"/>
      <c r="AD479" s="70"/>
    </row>
    <row r="480" ht="16.5" customHeight="1">
      <c r="AA480" s="69"/>
      <c r="AB480" s="69"/>
      <c r="AD480" s="70"/>
    </row>
    <row r="481" ht="16.5" customHeight="1">
      <c r="AA481" s="69"/>
      <c r="AB481" s="69"/>
      <c r="AD481" s="70"/>
    </row>
    <row r="482" ht="16.5" customHeight="1">
      <c r="AA482" s="69"/>
      <c r="AB482" s="69"/>
      <c r="AD482" s="70"/>
    </row>
    <row r="483" ht="16.5" customHeight="1">
      <c r="AA483" s="69"/>
      <c r="AB483" s="69"/>
      <c r="AD483" s="70"/>
    </row>
    <row r="484" ht="16.5" customHeight="1">
      <c r="AA484" s="69"/>
      <c r="AB484" s="69"/>
      <c r="AD484" s="70"/>
    </row>
    <row r="485" ht="16.5" customHeight="1">
      <c r="AA485" s="69"/>
      <c r="AB485" s="69"/>
      <c r="AD485" s="70"/>
    </row>
    <row r="486" ht="16.5" customHeight="1">
      <c r="AA486" s="69"/>
      <c r="AB486" s="69"/>
      <c r="AD486" s="70"/>
    </row>
    <row r="487" ht="16.5" customHeight="1">
      <c r="AA487" s="69"/>
      <c r="AB487" s="69"/>
      <c r="AD487" s="70"/>
    </row>
    <row r="488" ht="16.5" customHeight="1">
      <c r="AA488" s="69"/>
      <c r="AB488" s="69"/>
      <c r="AD488" s="70"/>
    </row>
    <row r="489" ht="16.5" customHeight="1">
      <c r="AA489" s="69"/>
      <c r="AB489" s="69"/>
      <c r="AD489" s="70"/>
    </row>
    <row r="490" ht="16.5" customHeight="1">
      <c r="AA490" s="69"/>
      <c r="AB490" s="69"/>
      <c r="AD490" s="70"/>
    </row>
    <row r="491" ht="16.5" customHeight="1">
      <c r="AA491" s="69"/>
      <c r="AB491" s="69"/>
      <c r="AD491" s="70"/>
    </row>
    <row r="492" ht="16.5" customHeight="1">
      <c r="AA492" s="69"/>
      <c r="AB492" s="69"/>
      <c r="AD492" s="70"/>
    </row>
    <row r="493" ht="16.5" customHeight="1">
      <c r="AA493" s="69"/>
      <c r="AB493" s="69"/>
      <c r="AD493" s="70"/>
    </row>
    <row r="494" ht="16.5" customHeight="1">
      <c r="AA494" s="69"/>
      <c r="AB494" s="69"/>
      <c r="AD494" s="70"/>
    </row>
    <row r="495" ht="16.5" customHeight="1">
      <c r="AA495" s="69"/>
      <c r="AB495" s="69"/>
      <c r="AD495" s="70"/>
    </row>
    <row r="496" ht="16.5" customHeight="1">
      <c r="AA496" s="69"/>
      <c r="AB496" s="69"/>
      <c r="AD496" s="70"/>
    </row>
    <row r="497" ht="16.5" customHeight="1">
      <c r="AA497" s="69"/>
      <c r="AB497" s="69"/>
      <c r="AD497" s="70"/>
    </row>
    <row r="498" ht="16.5" customHeight="1">
      <c r="AA498" s="69"/>
      <c r="AB498" s="69"/>
      <c r="AD498" s="70"/>
    </row>
    <row r="499" ht="16.5" customHeight="1">
      <c r="AA499" s="69"/>
      <c r="AB499" s="69"/>
      <c r="AD499" s="70"/>
    </row>
    <row r="500" ht="16.5" customHeight="1">
      <c r="AA500" s="69"/>
      <c r="AB500" s="69"/>
      <c r="AD500" s="70"/>
    </row>
    <row r="501" ht="16.5" customHeight="1">
      <c r="AA501" s="69"/>
      <c r="AB501" s="69"/>
      <c r="AD501" s="70"/>
    </row>
    <row r="502" ht="16.5" customHeight="1">
      <c r="AA502" s="69"/>
      <c r="AB502" s="69"/>
      <c r="AD502" s="70"/>
    </row>
    <row r="503" ht="16.5" customHeight="1">
      <c r="AA503" s="69"/>
      <c r="AB503" s="69"/>
      <c r="AD503" s="70"/>
    </row>
    <row r="504" ht="16.5" customHeight="1">
      <c r="AA504" s="69"/>
      <c r="AB504" s="69"/>
      <c r="AD504" s="70"/>
    </row>
    <row r="505" ht="16.5" customHeight="1">
      <c r="AA505" s="69"/>
      <c r="AB505" s="69"/>
      <c r="AD505" s="70"/>
    </row>
    <row r="506" ht="16.5" customHeight="1">
      <c r="AA506" s="69"/>
      <c r="AB506" s="69"/>
      <c r="AD506" s="70"/>
    </row>
    <row r="507" ht="16.5" customHeight="1">
      <c r="AA507" s="69"/>
      <c r="AB507" s="69"/>
      <c r="AD507" s="70"/>
    </row>
    <row r="508" ht="16.5" customHeight="1">
      <c r="AA508" s="69"/>
      <c r="AB508" s="69"/>
      <c r="AD508" s="70"/>
    </row>
    <row r="509" ht="16.5" customHeight="1">
      <c r="AA509" s="69"/>
      <c r="AB509" s="69"/>
      <c r="AD509" s="70"/>
    </row>
    <row r="510" ht="16.5" customHeight="1">
      <c r="AA510" s="69"/>
      <c r="AB510" s="69"/>
      <c r="AD510" s="70"/>
    </row>
    <row r="511" ht="16.5" customHeight="1">
      <c r="AA511" s="69"/>
      <c r="AB511" s="69"/>
      <c r="AD511" s="70"/>
    </row>
    <row r="512" ht="16.5" customHeight="1">
      <c r="AA512" s="69"/>
      <c r="AB512" s="69"/>
      <c r="AD512" s="70"/>
    </row>
    <row r="513" ht="16.5" customHeight="1">
      <c r="AA513" s="69"/>
      <c r="AB513" s="69"/>
      <c r="AD513" s="70"/>
    </row>
    <row r="514" ht="16.5" customHeight="1">
      <c r="AA514" s="69"/>
      <c r="AB514" s="69"/>
      <c r="AD514" s="70"/>
    </row>
    <row r="515" ht="16.5" customHeight="1">
      <c r="AA515" s="69"/>
      <c r="AB515" s="69"/>
      <c r="AD515" s="70"/>
    </row>
    <row r="516" ht="16.5" customHeight="1">
      <c r="AA516" s="69"/>
      <c r="AB516" s="69"/>
      <c r="AD516" s="70"/>
    </row>
    <row r="517" ht="16.5" customHeight="1">
      <c r="AA517" s="69"/>
      <c r="AB517" s="69"/>
      <c r="AD517" s="70"/>
    </row>
    <row r="518" ht="16.5" customHeight="1">
      <c r="AA518" s="69"/>
      <c r="AB518" s="69"/>
      <c r="AD518" s="70"/>
    </row>
    <row r="519" ht="16.5" customHeight="1">
      <c r="AA519" s="69"/>
      <c r="AB519" s="69"/>
      <c r="AD519" s="70"/>
    </row>
    <row r="520" ht="16.5" customHeight="1">
      <c r="AA520" s="69"/>
      <c r="AB520" s="69"/>
      <c r="AD520" s="70"/>
    </row>
    <row r="521" ht="16.5" customHeight="1">
      <c r="AA521" s="69"/>
      <c r="AB521" s="69"/>
      <c r="AD521" s="70"/>
    </row>
    <row r="522" ht="16.5" customHeight="1">
      <c r="AA522" s="69"/>
      <c r="AB522" s="69"/>
      <c r="AD522" s="70"/>
    </row>
    <row r="523" ht="16.5" customHeight="1">
      <c r="AA523" s="69"/>
      <c r="AB523" s="69"/>
      <c r="AD523" s="70"/>
    </row>
    <row r="524" ht="16.5" customHeight="1">
      <c r="AA524" s="69"/>
      <c r="AB524" s="69"/>
      <c r="AD524" s="70"/>
    </row>
    <row r="525" ht="16.5" customHeight="1">
      <c r="AA525" s="69"/>
      <c r="AB525" s="69"/>
      <c r="AD525" s="70"/>
    </row>
    <row r="526" ht="16.5" customHeight="1">
      <c r="AA526" s="69"/>
      <c r="AB526" s="69"/>
      <c r="AD526" s="70"/>
    </row>
    <row r="527" ht="16.5" customHeight="1">
      <c r="AA527" s="69"/>
      <c r="AB527" s="69"/>
      <c r="AD527" s="70"/>
    </row>
    <row r="528" ht="16.5" customHeight="1">
      <c r="AA528" s="69"/>
      <c r="AB528" s="69"/>
      <c r="AD528" s="70"/>
    </row>
    <row r="529" ht="16.5" customHeight="1">
      <c r="AA529" s="69"/>
      <c r="AB529" s="69"/>
      <c r="AD529" s="70"/>
    </row>
    <row r="530" ht="16.5" customHeight="1">
      <c r="AA530" s="69"/>
      <c r="AB530" s="69"/>
      <c r="AD530" s="70"/>
    </row>
    <row r="531" ht="16.5" customHeight="1">
      <c r="AA531" s="69"/>
      <c r="AB531" s="69"/>
      <c r="AD531" s="70"/>
    </row>
    <row r="532" ht="16.5" customHeight="1">
      <c r="AA532" s="69"/>
      <c r="AB532" s="69"/>
      <c r="AD532" s="70"/>
    </row>
    <row r="533" ht="16.5" customHeight="1">
      <c r="AA533" s="69"/>
      <c r="AB533" s="69"/>
      <c r="AD533" s="70"/>
    </row>
    <row r="534" ht="16.5" customHeight="1">
      <c r="AA534" s="69"/>
      <c r="AB534" s="69"/>
      <c r="AD534" s="70"/>
    </row>
    <row r="535" ht="16.5" customHeight="1">
      <c r="AA535" s="69"/>
      <c r="AB535" s="69"/>
      <c r="AD535" s="70"/>
    </row>
    <row r="536" ht="16.5" customHeight="1">
      <c r="AA536" s="69"/>
      <c r="AB536" s="69"/>
      <c r="AD536" s="70"/>
    </row>
    <row r="537" ht="16.5" customHeight="1">
      <c r="AA537" s="69"/>
      <c r="AB537" s="69"/>
      <c r="AD537" s="70"/>
    </row>
    <row r="538" ht="16.5" customHeight="1">
      <c r="AA538" s="69"/>
      <c r="AB538" s="69"/>
      <c r="AD538" s="70"/>
    </row>
    <row r="539" ht="16.5" customHeight="1">
      <c r="AA539" s="69"/>
      <c r="AB539" s="69"/>
      <c r="AD539" s="70"/>
    </row>
    <row r="540" ht="16.5" customHeight="1">
      <c r="AA540" s="69"/>
      <c r="AB540" s="69"/>
      <c r="AD540" s="70"/>
    </row>
    <row r="541" ht="16.5" customHeight="1">
      <c r="AA541" s="69"/>
      <c r="AB541" s="69"/>
      <c r="AD541" s="70"/>
    </row>
    <row r="542" ht="16.5" customHeight="1">
      <c r="AA542" s="69"/>
      <c r="AB542" s="69"/>
      <c r="AD542" s="70"/>
    </row>
    <row r="543" ht="16.5" customHeight="1">
      <c r="AA543" s="69"/>
      <c r="AB543" s="69"/>
      <c r="AD543" s="70"/>
    </row>
    <row r="544" ht="16.5" customHeight="1">
      <c r="AA544" s="69"/>
      <c r="AB544" s="69"/>
      <c r="AD544" s="70"/>
    </row>
    <row r="545" ht="16.5" customHeight="1">
      <c r="AA545" s="69"/>
      <c r="AB545" s="69"/>
      <c r="AD545" s="70"/>
    </row>
    <row r="546" ht="16.5" customHeight="1">
      <c r="AA546" s="69"/>
      <c r="AB546" s="69"/>
      <c r="AD546" s="70"/>
    </row>
    <row r="547" ht="16.5" customHeight="1">
      <c r="AA547" s="69"/>
      <c r="AB547" s="69"/>
      <c r="AD547" s="70"/>
    </row>
    <row r="548" ht="16.5" customHeight="1">
      <c r="AA548" s="69"/>
      <c r="AB548" s="69"/>
      <c r="AD548" s="70"/>
    </row>
    <row r="549" ht="16.5" customHeight="1">
      <c r="AA549" s="69"/>
      <c r="AB549" s="69"/>
      <c r="AD549" s="70"/>
    </row>
    <row r="550" ht="16.5" customHeight="1">
      <c r="AA550" s="69"/>
      <c r="AB550" s="69"/>
      <c r="AD550" s="70"/>
    </row>
    <row r="551" ht="16.5" customHeight="1">
      <c r="AA551" s="69"/>
      <c r="AB551" s="69"/>
      <c r="AD551" s="70"/>
    </row>
    <row r="552" ht="16.5" customHeight="1">
      <c r="AA552" s="69"/>
      <c r="AB552" s="69"/>
      <c r="AD552" s="70"/>
    </row>
    <row r="553" ht="16.5" customHeight="1">
      <c r="AA553" s="69"/>
      <c r="AB553" s="69"/>
      <c r="AD553" s="70"/>
    </row>
    <row r="554" ht="16.5" customHeight="1">
      <c r="AA554" s="69"/>
      <c r="AB554" s="69"/>
      <c r="AD554" s="70"/>
    </row>
    <row r="555" ht="16.5" customHeight="1">
      <c r="AA555" s="69"/>
      <c r="AB555" s="69"/>
      <c r="AD555" s="70"/>
    </row>
    <row r="556" ht="16.5" customHeight="1">
      <c r="AA556" s="69"/>
      <c r="AB556" s="69"/>
      <c r="AD556" s="70"/>
    </row>
    <row r="557" ht="16.5" customHeight="1">
      <c r="AA557" s="69"/>
      <c r="AB557" s="69"/>
      <c r="AD557" s="70"/>
    </row>
    <row r="558" ht="16.5" customHeight="1">
      <c r="AA558" s="69"/>
      <c r="AB558" s="69"/>
      <c r="AD558" s="70"/>
    </row>
    <row r="559" ht="16.5" customHeight="1">
      <c r="AA559" s="69"/>
      <c r="AB559" s="69"/>
      <c r="AD559" s="70"/>
    </row>
    <row r="560" ht="16.5" customHeight="1">
      <c r="AA560" s="69"/>
      <c r="AB560" s="69"/>
      <c r="AD560" s="70"/>
    </row>
    <row r="561" ht="16.5" customHeight="1">
      <c r="AA561" s="69"/>
      <c r="AB561" s="69"/>
      <c r="AD561" s="70"/>
    </row>
    <row r="562" ht="16.5" customHeight="1">
      <c r="AA562" s="69"/>
      <c r="AB562" s="69"/>
      <c r="AD562" s="70"/>
    </row>
    <row r="563" ht="16.5" customHeight="1">
      <c r="AA563" s="69"/>
      <c r="AB563" s="69"/>
      <c r="AD563" s="70"/>
    </row>
    <row r="564" ht="16.5" customHeight="1">
      <c r="AA564" s="69"/>
      <c r="AB564" s="69"/>
      <c r="AD564" s="70"/>
    </row>
    <row r="565" ht="16.5" customHeight="1">
      <c r="AA565" s="69"/>
      <c r="AB565" s="69"/>
      <c r="AD565" s="70"/>
    </row>
    <row r="566" ht="16.5" customHeight="1">
      <c r="AA566" s="69"/>
      <c r="AB566" s="69"/>
      <c r="AD566" s="70"/>
    </row>
    <row r="567" ht="16.5" customHeight="1">
      <c r="AA567" s="69"/>
      <c r="AB567" s="69"/>
      <c r="AD567" s="70"/>
    </row>
    <row r="568" ht="16.5" customHeight="1">
      <c r="AA568" s="69"/>
      <c r="AB568" s="69"/>
      <c r="AD568" s="70"/>
    </row>
    <row r="569" ht="16.5" customHeight="1">
      <c r="AA569" s="69"/>
      <c r="AB569" s="69"/>
      <c r="AD569" s="70"/>
    </row>
    <row r="570" ht="16.5" customHeight="1">
      <c r="AA570" s="69"/>
      <c r="AB570" s="69"/>
      <c r="AD570" s="70"/>
    </row>
    <row r="571" ht="16.5" customHeight="1">
      <c r="AA571" s="69"/>
      <c r="AB571" s="69"/>
      <c r="AD571" s="70"/>
    </row>
    <row r="572" ht="16.5" customHeight="1">
      <c r="AA572" s="69"/>
      <c r="AB572" s="69"/>
      <c r="AD572" s="70"/>
    </row>
    <row r="573" ht="16.5" customHeight="1">
      <c r="AA573" s="69"/>
      <c r="AB573" s="69"/>
      <c r="AD573" s="70"/>
    </row>
    <row r="574" ht="16.5" customHeight="1">
      <c r="AA574" s="69"/>
      <c r="AB574" s="69"/>
      <c r="AD574" s="70"/>
    </row>
    <row r="575" ht="16.5" customHeight="1">
      <c r="AA575" s="69"/>
      <c r="AB575" s="69"/>
      <c r="AD575" s="70"/>
    </row>
    <row r="576" ht="16.5" customHeight="1">
      <c r="AA576" s="69"/>
      <c r="AB576" s="69"/>
      <c r="AD576" s="70"/>
    </row>
    <row r="577" ht="16.5" customHeight="1">
      <c r="AA577" s="69"/>
      <c r="AB577" s="69"/>
      <c r="AD577" s="70"/>
    </row>
    <row r="578" ht="16.5" customHeight="1">
      <c r="AA578" s="69"/>
      <c r="AB578" s="69"/>
      <c r="AD578" s="70"/>
    </row>
    <row r="579" ht="16.5" customHeight="1">
      <c r="AA579" s="69"/>
      <c r="AB579" s="69"/>
      <c r="AD579" s="70"/>
    </row>
    <row r="580" ht="16.5" customHeight="1">
      <c r="AA580" s="69"/>
      <c r="AB580" s="69"/>
      <c r="AD580" s="70"/>
    </row>
    <row r="581" ht="16.5" customHeight="1">
      <c r="AA581" s="69"/>
      <c r="AB581" s="69"/>
      <c r="AD581" s="70"/>
    </row>
    <row r="582" ht="16.5" customHeight="1">
      <c r="AA582" s="69"/>
      <c r="AB582" s="69"/>
      <c r="AD582" s="70"/>
    </row>
    <row r="583" ht="16.5" customHeight="1">
      <c r="AA583" s="69"/>
      <c r="AB583" s="69"/>
      <c r="AD583" s="70"/>
    </row>
    <row r="584" ht="16.5" customHeight="1">
      <c r="AA584" s="69"/>
      <c r="AB584" s="69"/>
      <c r="AD584" s="70"/>
    </row>
    <row r="585" ht="16.5" customHeight="1">
      <c r="AA585" s="69"/>
      <c r="AB585" s="69"/>
      <c r="AD585" s="70"/>
    </row>
    <row r="586" ht="16.5" customHeight="1">
      <c r="AA586" s="69"/>
      <c r="AB586" s="69"/>
      <c r="AD586" s="70"/>
    </row>
    <row r="587" ht="16.5" customHeight="1">
      <c r="AA587" s="69"/>
      <c r="AB587" s="69"/>
      <c r="AD587" s="70"/>
    </row>
    <row r="588" ht="16.5" customHeight="1">
      <c r="AA588" s="69"/>
      <c r="AB588" s="69"/>
      <c r="AD588" s="70"/>
    </row>
    <row r="589" ht="16.5" customHeight="1">
      <c r="AA589" s="69"/>
      <c r="AB589" s="69"/>
      <c r="AD589" s="70"/>
    </row>
    <row r="590" ht="16.5" customHeight="1">
      <c r="AA590" s="69"/>
      <c r="AB590" s="69"/>
      <c r="AD590" s="70"/>
    </row>
    <row r="591" ht="16.5" customHeight="1">
      <c r="AA591" s="69"/>
      <c r="AB591" s="69"/>
      <c r="AD591" s="70"/>
    </row>
    <row r="592" ht="16.5" customHeight="1">
      <c r="AA592" s="69"/>
      <c r="AB592" s="69"/>
      <c r="AD592" s="70"/>
    </row>
    <row r="593" ht="16.5" customHeight="1">
      <c r="AA593" s="69"/>
      <c r="AB593" s="69"/>
      <c r="AD593" s="70"/>
    </row>
    <row r="594" ht="16.5" customHeight="1">
      <c r="AA594" s="69"/>
      <c r="AB594" s="69"/>
      <c r="AD594" s="70"/>
    </row>
    <row r="595" ht="16.5" customHeight="1">
      <c r="AA595" s="69"/>
      <c r="AB595" s="69"/>
      <c r="AD595" s="70"/>
    </row>
    <row r="596" ht="16.5" customHeight="1">
      <c r="AA596" s="69"/>
      <c r="AB596" s="69"/>
      <c r="AD596" s="70"/>
    </row>
    <row r="597" ht="16.5" customHeight="1">
      <c r="AA597" s="69"/>
      <c r="AB597" s="69"/>
      <c r="AD597" s="70"/>
    </row>
    <row r="598" ht="16.5" customHeight="1">
      <c r="AA598" s="69"/>
      <c r="AB598" s="69"/>
      <c r="AD598" s="70"/>
    </row>
    <row r="599" ht="16.5" customHeight="1">
      <c r="AA599" s="69"/>
      <c r="AB599" s="69"/>
      <c r="AD599" s="70"/>
    </row>
    <row r="600" ht="16.5" customHeight="1">
      <c r="AA600" s="69"/>
      <c r="AB600" s="69"/>
      <c r="AD600" s="70"/>
    </row>
    <row r="601" ht="16.5" customHeight="1">
      <c r="AA601" s="69"/>
      <c r="AB601" s="69"/>
      <c r="AD601" s="70"/>
    </row>
    <row r="602" ht="16.5" customHeight="1">
      <c r="AA602" s="69"/>
      <c r="AB602" s="69"/>
      <c r="AD602" s="70"/>
    </row>
    <row r="603" ht="16.5" customHeight="1">
      <c r="AA603" s="69"/>
      <c r="AB603" s="69"/>
      <c r="AD603" s="70"/>
    </row>
    <row r="604" ht="16.5" customHeight="1">
      <c r="AA604" s="69"/>
      <c r="AB604" s="69"/>
      <c r="AD604" s="70"/>
    </row>
    <row r="605" ht="16.5" customHeight="1">
      <c r="AA605" s="69"/>
      <c r="AB605" s="69"/>
      <c r="AD605" s="70"/>
    </row>
    <row r="606" ht="16.5" customHeight="1">
      <c r="AA606" s="69"/>
      <c r="AB606" s="69"/>
      <c r="AD606" s="70"/>
    </row>
    <row r="607" ht="16.5" customHeight="1">
      <c r="AA607" s="69"/>
      <c r="AB607" s="69"/>
      <c r="AD607" s="70"/>
    </row>
    <row r="608" ht="16.5" customHeight="1">
      <c r="AA608" s="69"/>
      <c r="AB608" s="69"/>
      <c r="AD608" s="70"/>
    </row>
    <row r="609" ht="16.5" customHeight="1">
      <c r="AA609" s="69"/>
      <c r="AB609" s="69"/>
      <c r="AD609" s="70"/>
    </row>
    <row r="610" ht="16.5" customHeight="1">
      <c r="AA610" s="69"/>
      <c r="AB610" s="69"/>
      <c r="AD610" s="70"/>
    </row>
    <row r="611" ht="16.5" customHeight="1">
      <c r="AA611" s="69"/>
      <c r="AB611" s="69"/>
      <c r="AD611" s="70"/>
    </row>
    <row r="612" ht="16.5" customHeight="1">
      <c r="AA612" s="69"/>
      <c r="AB612" s="69"/>
      <c r="AD612" s="70"/>
    </row>
    <row r="613" ht="16.5" customHeight="1">
      <c r="AA613" s="69"/>
      <c r="AB613" s="69"/>
      <c r="AD613" s="70"/>
    </row>
    <row r="614" ht="16.5" customHeight="1">
      <c r="AA614" s="69"/>
      <c r="AB614" s="69"/>
      <c r="AD614" s="70"/>
    </row>
    <row r="615" ht="16.5" customHeight="1">
      <c r="AA615" s="69"/>
      <c r="AB615" s="69"/>
      <c r="AD615" s="70"/>
    </row>
    <row r="616" ht="16.5" customHeight="1">
      <c r="AA616" s="69"/>
      <c r="AB616" s="69"/>
      <c r="AD616" s="70"/>
    </row>
    <row r="617" ht="16.5" customHeight="1">
      <c r="AA617" s="69"/>
      <c r="AB617" s="69"/>
      <c r="AD617" s="70"/>
    </row>
    <row r="618" ht="16.5" customHeight="1">
      <c r="AA618" s="69"/>
      <c r="AB618" s="69"/>
      <c r="AD618" s="70"/>
    </row>
    <row r="619" ht="16.5" customHeight="1">
      <c r="AA619" s="69"/>
      <c r="AB619" s="69"/>
      <c r="AD619" s="70"/>
    </row>
    <row r="620" ht="16.5" customHeight="1">
      <c r="AA620" s="69"/>
      <c r="AB620" s="69"/>
      <c r="AD620" s="70"/>
    </row>
    <row r="621" ht="16.5" customHeight="1">
      <c r="AA621" s="69"/>
      <c r="AB621" s="69"/>
      <c r="AD621" s="70"/>
    </row>
    <row r="622" ht="16.5" customHeight="1">
      <c r="AA622" s="69"/>
      <c r="AB622" s="69"/>
      <c r="AD622" s="70"/>
    </row>
    <row r="623" ht="16.5" customHeight="1">
      <c r="AA623" s="69"/>
      <c r="AB623" s="69"/>
      <c r="AD623" s="70"/>
    </row>
    <row r="624" ht="16.5" customHeight="1">
      <c r="AA624" s="69"/>
      <c r="AB624" s="69"/>
      <c r="AD624" s="70"/>
    </row>
    <row r="625" ht="16.5" customHeight="1">
      <c r="AA625" s="69"/>
      <c r="AB625" s="69"/>
      <c r="AD625" s="70"/>
    </row>
    <row r="626" ht="16.5" customHeight="1">
      <c r="AA626" s="69"/>
      <c r="AB626" s="69"/>
      <c r="AD626" s="70"/>
    </row>
    <row r="627" ht="16.5" customHeight="1">
      <c r="AA627" s="69"/>
      <c r="AB627" s="69"/>
      <c r="AD627" s="70"/>
    </row>
    <row r="628" ht="16.5" customHeight="1">
      <c r="AA628" s="69"/>
      <c r="AB628" s="69"/>
      <c r="AD628" s="70"/>
    </row>
    <row r="629" ht="16.5" customHeight="1">
      <c r="AA629" s="69"/>
      <c r="AB629" s="69"/>
      <c r="AD629" s="70"/>
    </row>
    <row r="630" ht="16.5" customHeight="1">
      <c r="AA630" s="69"/>
      <c r="AB630" s="69"/>
      <c r="AD630" s="70"/>
    </row>
    <row r="631" ht="16.5" customHeight="1">
      <c r="AA631" s="69"/>
      <c r="AB631" s="69"/>
      <c r="AD631" s="70"/>
    </row>
    <row r="632" ht="16.5" customHeight="1">
      <c r="AA632" s="69"/>
      <c r="AB632" s="69"/>
      <c r="AD632" s="70"/>
    </row>
    <row r="633" ht="16.5" customHeight="1">
      <c r="AA633" s="69"/>
      <c r="AB633" s="69"/>
      <c r="AD633" s="70"/>
    </row>
    <row r="634" ht="16.5" customHeight="1">
      <c r="AA634" s="69"/>
      <c r="AB634" s="69"/>
      <c r="AD634" s="70"/>
    </row>
    <row r="635" ht="16.5" customHeight="1">
      <c r="AA635" s="69"/>
      <c r="AB635" s="69"/>
      <c r="AD635" s="70"/>
    </row>
    <row r="636" ht="16.5" customHeight="1">
      <c r="AA636" s="69"/>
      <c r="AB636" s="69"/>
      <c r="AD636" s="70"/>
    </row>
    <row r="637" ht="16.5" customHeight="1">
      <c r="AA637" s="69"/>
      <c r="AB637" s="69"/>
      <c r="AD637" s="70"/>
    </row>
    <row r="638" ht="16.5" customHeight="1">
      <c r="AA638" s="69"/>
      <c r="AB638" s="69"/>
      <c r="AD638" s="70"/>
    </row>
    <row r="639" ht="16.5" customHeight="1">
      <c r="AA639" s="69"/>
      <c r="AB639" s="69"/>
      <c r="AD639" s="70"/>
    </row>
    <row r="640" ht="16.5" customHeight="1">
      <c r="AA640" s="69"/>
      <c r="AB640" s="69"/>
      <c r="AD640" s="70"/>
    </row>
    <row r="641" ht="16.5" customHeight="1">
      <c r="AA641" s="69"/>
      <c r="AB641" s="69"/>
      <c r="AD641" s="70"/>
    </row>
    <row r="642" ht="16.5" customHeight="1">
      <c r="AA642" s="69"/>
      <c r="AB642" s="69"/>
      <c r="AD642" s="70"/>
    </row>
    <row r="643" ht="16.5" customHeight="1">
      <c r="AA643" s="69"/>
      <c r="AB643" s="69"/>
      <c r="AD643" s="70"/>
    </row>
    <row r="644" ht="16.5" customHeight="1">
      <c r="AA644" s="69"/>
      <c r="AB644" s="69"/>
      <c r="AD644" s="70"/>
    </row>
    <row r="645" ht="16.5" customHeight="1">
      <c r="AA645" s="69"/>
      <c r="AB645" s="69"/>
      <c r="AD645" s="70"/>
    </row>
    <row r="646" ht="16.5" customHeight="1">
      <c r="AA646" s="69"/>
      <c r="AB646" s="69"/>
      <c r="AD646" s="70"/>
    </row>
    <row r="647" ht="16.5" customHeight="1">
      <c r="AA647" s="69"/>
      <c r="AB647" s="69"/>
      <c r="AD647" s="70"/>
    </row>
    <row r="648" ht="16.5" customHeight="1">
      <c r="AA648" s="69"/>
      <c r="AB648" s="69"/>
      <c r="AD648" s="70"/>
    </row>
    <row r="649" ht="16.5" customHeight="1">
      <c r="AA649" s="69"/>
      <c r="AB649" s="69"/>
      <c r="AD649" s="70"/>
    </row>
    <row r="650" ht="16.5" customHeight="1">
      <c r="AA650" s="69"/>
      <c r="AB650" s="69"/>
      <c r="AD650" s="70"/>
    </row>
    <row r="651" ht="16.5" customHeight="1">
      <c r="AA651" s="69"/>
      <c r="AB651" s="69"/>
      <c r="AD651" s="70"/>
    </row>
    <row r="652" ht="16.5" customHeight="1">
      <c r="AA652" s="69"/>
      <c r="AB652" s="69"/>
      <c r="AD652" s="70"/>
    </row>
    <row r="653" ht="16.5" customHeight="1">
      <c r="AA653" s="69"/>
      <c r="AB653" s="69"/>
      <c r="AD653" s="70"/>
    </row>
    <row r="654" ht="16.5" customHeight="1">
      <c r="AA654" s="69"/>
      <c r="AB654" s="69"/>
      <c r="AD654" s="70"/>
    </row>
    <row r="655" ht="16.5" customHeight="1">
      <c r="AA655" s="69"/>
      <c r="AB655" s="69"/>
      <c r="AD655" s="70"/>
    </row>
    <row r="656" ht="16.5" customHeight="1">
      <c r="AA656" s="69"/>
      <c r="AB656" s="69"/>
      <c r="AD656" s="70"/>
    </row>
    <row r="657" ht="16.5" customHeight="1">
      <c r="AA657" s="69"/>
      <c r="AB657" s="69"/>
      <c r="AD657" s="70"/>
    </row>
    <row r="658" ht="16.5" customHeight="1">
      <c r="AA658" s="69"/>
      <c r="AB658" s="69"/>
      <c r="AD658" s="70"/>
    </row>
    <row r="659" ht="16.5" customHeight="1">
      <c r="AA659" s="69"/>
      <c r="AB659" s="69"/>
      <c r="AD659" s="70"/>
    </row>
    <row r="660" ht="16.5" customHeight="1">
      <c r="AA660" s="69"/>
      <c r="AB660" s="69"/>
      <c r="AD660" s="70"/>
    </row>
    <row r="661" ht="16.5" customHeight="1">
      <c r="AA661" s="69"/>
      <c r="AB661" s="69"/>
      <c r="AD661" s="70"/>
    </row>
    <row r="662" ht="16.5" customHeight="1">
      <c r="AA662" s="69"/>
      <c r="AB662" s="69"/>
      <c r="AD662" s="70"/>
    </row>
    <row r="663" ht="16.5" customHeight="1">
      <c r="AA663" s="69"/>
      <c r="AB663" s="69"/>
      <c r="AD663" s="70"/>
    </row>
    <row r="664" ht="16.5" customHeight="1">
      <c r="AA664" s="69"/>
      <c r="AB664" s="69"/>
      <c r="AD664" s="70"/>
    </row>
    <row r="665" ht="16.5" customHeight="1">
      <c r="AA665" s="69"/>
      <c r="AB665" s="69"/>
      <c r="AD665" s="70"/>
    </row>
    <row r="666" ht="16.5" customHeight="1">
      <c r="AA666" s="69"/>
      <c r="AB666" s="69"/>
      <c r="AD666" s="70"/>
    </row>
    <row r="667" ht="16.5" customHeight="1">
      <c r="AA667" s="69"/>
      <c r="AB667" s="69"/>
      <c r="AD667" s="70"/>
    </row>
    <row r="668" ht="16.5" customHeight="1">
      <c r="AA668" s="69"/>
      <c r="AB668" s="69"/>
      <c r="AD668" s="70"/>
    </row>
    <row r="669" ht="16.5" customHeight="1">
      <c r="AA669" s="69"/>
      <c r="AB669" s="69"/>
      <c r="AD669" s="70"/>
    </row>
    <row r="670" ht="16.5" customHeight="1">
      <c r="AA670" s="69"/>
      <c r="AB670" s="69"/>
      <c r="AD670" s="70"/>
    </row>
    <row r="671" ht="16.5" customHeight="1">
      <c r="AA671" s="69"/>
      <c r="AB671" s="69"/>
      <c r="AD671" s="70"/>
    </row>
    <row r="672" ht="16.5" customHeight="1">
      <c r="AA672" s="69"/>
      <c r="AB672" s="69"/>
      <c r="AD672" s="70"/>
    </row>
    <row r="673" ht="16.5" customHeight="1">
      <c r="AA673" s="69"/>
      <c r="AB673" s="69"/>
      <c r="AD673" s="70"/>
    </row>
    <row r="674" ht="16.5" customHeight="1">
      <c r="AA674" s="69"/>
      <c r="AB674" s="69"/>
      <c r="AD674" s="70"/>
    </row>
    <row r="675" ht="16.5" customHeight="1">
      <c r="AA675" s="69"/>
      <c r="AB675" s="69"/>
      <c r="AD675" s="70"/>
    </row>
    <row r="676" ht="16.5" customHeight="1">
      <c r="AA676" s="69"/>
      <c r="AB676" s="69"/>
      <c r="AD676" s="70"/>
    </row>
    <row r="677" ht="16.5" customHeight="1">
      <c r="AA677" s="69"/>
      <c r="AB677" s="69"/>
      <c r="AD677" s="70"/>
    </row>
    <row r="678" ht="16.5" customHeight="1">
      <c r="AA678" s="69"/>
      <c r="AB678" s="69"/>
      <c r="AD678" s="70"/>
    </row>
    <row r="679" ht="16.5" customHeight="1">
      <c r="AA679" s="69"/>
      <c r="AB679" s="69"/>
      <c r="AD679" s="70"/>
    </row>
    <row r="680" ht="16.5" customHeight="1">
      <c r="AA680" s="69"/>
      <c r="AB680" s="69"/>
      <c r="AD680" s="70"/>
    </row>
    <row r="681" ht="16.5" customHeight="1">
      <c r="AA681" s="69"/>
      <c r="AB681" s="69"/>
      <c r="AD681" s="70"/>
    </row>
    <row r="682" ht="16.5" customHeight="1">
      <c r="AA682" s="69"/>
      <c r="AB682" s="69"/>
      <c r="AD682" s="70"/>
    </row>
    <row r="683" ht="16.5" customHeight="1">
      <c r="AA683" s="69"/>
      <c r="AB683" s="69"/>
      <c r="AD683" s="70"/>
    </row>
    <row r="684" ht="16.5" customHeight="1">
      <c r="AA684" s="69"/>
      <c r="AB684" s="69"/>
      <c r="AD684" s="70"/>
    </row>
    <row r="685" ht="16.5" customHeight="1">
      <c r="AA685" s="69"/>
      <c r="AB685" s="69"/>
      <c r="AD685" s="70"/>
    </row>
    <row r="686" ht="16.5" customHeight="1">
      <c r="AA686" s="69"/>
      <c r="AB686" s="69"/>
      <c r="AD686" s="70"/>
    </row>
    <row r="687" ht="16.5" customHeight="1">
      <c r="AA687" s="69"/>
      <c r="AB687" s="69"/>
      <c r="AD687" s="70"/>
    </row>
    <row r="688" ht="16.5" customHeight="1">
      <c r="AA688" s="69"/>
      <c r="AB688" s="69"/>
      <c r="AD688" s="70"/>
    </row>
    <row r="689" ht="16.5" customHeight="1">
      <c r="AA689" s="69"/>
      <c r="AB689" s="69"/>
      <c r="AD689" s="70"/>
    </row>
    <row r="690" ht="16.5" customHeight="1">
      <c r="AA690" s="69"/>
      <c r="AB690" s="69"/>
      <c r="AD690" s="70"/>
    </row>
    <row r="691" ht="16.5" customHeight="1">
      <c r="AA691" s="69"/>
      <c r="AB691" s="69"/>
      <c r="AD691" s="70"/>
    </row>
    <row r="692" ht="16.5" customHeight="1">
      <c r="AA692" s="69"/>
      <c r="AB692" s="69"/>
      <c r="AD692" s="70"/>
    </row>
    <row r="693" ht="16.5" customHeight="1">
      <c r="AA693" s="69"/>
      <c r="AB693" s="69"/>
      <c r="AD693" s="70"/>
    </row>
    <row r="694" ht="16.5" customHeight="1">
      <c r="AA694" s="69"/>
      <c r="AB694" s="69"/>
      <c r="AD694" s="70"/>
    </row>
    <row r="695" ht="16.5" customHeight="1">
      <c r="AA695" s="69"/>
      <c r="AB695" s="69"/>
      <c r="AD695" s="70"/>
    </row>
    <row r="696" ht="16.5" customHeight="1">
      <c r="AA696" s="69"/>
      <c r="AB696" s="69"/>
      <c r="AD696" s="70"/>
    </row>
    <row r="697" ht="16.5" customHeight="1">
      <c r="AA697" s="69"/>
      <c r="AB697" s="69"/>
      <c r="AD697" s="70"/>
    </row>
    <row r="698" ht="16.5" customHeight="1">
      <c r="AA698" s="69"/>
      <c r="AB698" s="69"/>
      <c r="AD698" s="70"/>
    </row>
    <row r="699" ht="16.5" customHeight="1">
      <c r="AA699" s="69"/>
      <c r="AB699" s="69"/>
      <c r="AD699" s="70"/>
    </row>
    <row r="700" ht="16.5" customHeight="1">
      <c r="AA700" s="69"/>
      <c r="AB700" s="69"/>
      <c r="AD700" s="70"/>
    </row>
    <row r="701" ht="16.5" customHeight="1">
      <c r="AA701" s="69"/>
      <c r="AB701" s="69"/>
      <c r="AD701" s="70"/>
    </row>
    <row r="702" ht="16.5" customHeight="1">
      <c r="AA702" s="69"/>
      <c r="AB702" s="69"/>
      <c r="AD702" s="70"/>
    </row>
    <row r="703" ht="16.5" customHeight="1">
      <c r="AA703" s="69"/>
      <c r="AB703" s="69"/>
      <c r="AD703" s="70"/>
    </row>
    <row r="704" ht="16.5" customHeight="1">
      <c r="AA704" s="69"/>
      <c r="AB704" s="69"/>
      <c r="AD704" s="70"/>
    </row>
    <row r="705" ht="16.5" customHeight="1">
      <c r="AA705" s="69"/>
      <c r="AB705" s="69"/>
      <c r="AD705" s="70"/>
    </row>
    <row r="706" ht="16.5" customHeight="1">
      <c r="AA706" s="69"/>
      <c r="AB706" s="69"/>
      <c r="AD706" s="70"/>
    </row>
    <row r="707" ht="16.5" customHeight="1">
      <c r="AA707" s="69"/>
      <c r="AB707" s="69"/>
      <c r="AD707" s="70"/>
    </row>
    <row r="708" ht="16.5" customHeight="1">
      <c r="AA708" s="69"/>
      <c r="AB708" s="69"/>
      <c r="AD708" s="70"/>
    </row>
    <row r="709" ht="16.5" customHeight="1">
      <c r="AA709" s="69"/>
      <c r="AB709" s="69"/>
      <c r="AD709" s="70"/>
    </row>
    <row r="710" ht="16.5" customHeight="1">
      <c r="AA710" s="69"/>
      <c r="AB710" s="69"/>
      <c r="AD710" s="70"/>
    </row>
    <row r="711" ht="16.5" customHeight="1">
      <c r="AA711" s="69"/>
      <c r="AB711" s="69"/>
      <c r="AD711" s="70"/>
    </row>
    <row r="712" ht="16.5" customHeight="1">
      <c r="AA712" s="69"/>
      <c r="AB712" s="69"/>
      <c r="AD712" s="70"/>
    </row>
    <row r="713" ht="16.5" customHeight="1">
      <c r="AA713" s="69"/>
      <c r="AB713" s="69"/>
      <c r="AD713" s="70"/>
    </row>
    <row r="714" ht="16.5" customHeight="1">
      <c r="AA714" s="69"/>
      <c r="AB714" s="69"/>
      <c r="AD714" s="70"/>
    </row>
    <row r="715" ht="16.5" customHeight="1">
      <c r="AA715" s="69"/>
      <c r="AB715" s="69"/>
      <c r="AD715" s="70"/>
    </row>
    <row r="716" ht="16.5" customHeight="1">
      <c r="AA716" s="69"/>
      <c r="AB716" s="69"/>
      <c r="AD716" s="70"/>
    </row>
    <row r="717" ht="16.5" customHeight="1">
      <c r="AA717" s="69"/>
      <c r="AB717" s="69"/>
      <c r="AD717" s="70"/>
    </row>
    <row r="718" ht="16.5" customHeight="1">
      <c r="AA718" s="69"/>
      <c r="AB718" s="69"/>
      <c r="AD718" s="70"/>
    </row>
    <row r="719" ht="16.5" customHeight="1">
      <c r="AA719" s="69"/>
      <c r="AB719" s="69"/>
      <c r="AD719" s="70"/>
    </row>
    <row r="720" ht="16.5" customHeight="1">
      <c r="AA720" s="69"/>
      <c r="AB720" s="69"/>
      <c r="AD720" s="70"/>
    </row>
    <row r="721" ht="16.5" customHeight="1">
      <c r="AA721" s="69"/>
      <c r="AB721" s="69"/>
      <c r="AD721" s="70"/>
    </row>
    <row r="722" ht="16.5" customHeight="1">
      <c r="AA722" s="69"/>
      <c r="AB722" s="69"/>
      <c r="AD722" s="70"/>
    </row>
    <row r="723" ht="16.5" customHeight="1">
      <c r="AA723" s="69"/>
      <c r="AB723" s="69"/>
      <c r="AD723" s="70"/>
    </row>
    <row r="724" ht="16.5" customHeight="1">
      <c r="AA724" s="69"/>
      <c r="AB724" s="69"/>
      <c r="AD724" s="70"/>
    </row>
    <row r="725" ht="16.5" customHeight="1">
      <c r="AA725" s="69"/>
      <c r="AB725" s="69"/>
      <c r="AD725" s="70"/>
    </row>
    <row r="726" ht="16.5" customHeight="1">
      <c r="AA726" s="69"/>
      <c r="AB726" s="69"/>
      <c r="AD726" s="70"/>
    </row>
    <row r="727" ht="16.5" customHeight="1">
      <c r="AA727" s="69"/>
      <c r="AB727" s="69"/>
      <c r="AD727" s="70"/>
    </row>
    <row r="728" ht="16.5" customHeight="1">
      <c r="AA728" s="69"/>
      <c r="AB728" s="69"/>
      <c r="AD728" s="70"/>
    </row>
    <row r="729" ht="16.5" customHeight="1">
      <c r="AA729" s="69"/>
      <c r="AB729" s="69"/>
      <c r="AD729" s="70"/>
    </row>
    <row r="730" ht="16.5" customHeight="1">
      <c r="AA730" s="69"/>
      <c r="AB730" s="69"/>
      <c r="AD730" s="70"/>
    </row>
    <row r="731" ht="16.5" customHeight="1">
      <c r="AA731" s="69"/>
      <c r="AB731" s="69"/>
      <c r="AD731" s="70"/>
    </row>
    <row r="732" ht="16.5" customHeight="1">
      <c r="AA732" s="69"/>
      <c r="AB732" s="69"/>
      <c r="AD732" s="70"/>
    </row>
    <row r="733" ht="16.5" customHeight="1">
      <c r="AA733" s="69"/>
      <c r="AB733" s="69"/>
      <c r="AD733" s="70"/>
    </row>
    <row r="734" ht="16.5" customHeight="1">
      <c r="AA734" s="69"/>
      <c r="AB734" s="69"/>
      <c r="AD734" s="70"/>
    </row>
    <row r="735" ht="16.5" customHeight="1">
      <c r="AA735" s="69"/>
      <c r="AB735" s="69"/>
      <c r="AD735" s="70"/>
    </row>
    <row r="736" ht="16.5" customHeight="1">
      <c r="AA736" s="69"/>
      <c r="AB736" s="69"/>
      <c r="AD736" s="70"/>
    </row>
    <row r="737" ht="16.5" customHeight="1">
      <c r="AA737" s="69"/>
      <c r="AB737" s="69"/>
      <c r="AD737" s="70"/>
    </row>
    <row r="738" ht="16.5" customHeight="1">
      <c r="AA738" s="69"/>
      <c r="AB738" s="69"/>
      <c r="AD738" s="70"/>
    </row>
    <row r="739" ht="16.5" customHeight="1">
      <c r="AA739" s="69"/>
      <c r="AB739" s="69"/>
      <c r="AD739" s="70"/>
    </row>
    <row r="740" ht="16.5" customHeight="1">
      <c r="AA740" s="69"/>
      <c r="AB740" s="69"/>
      <c r="AD740" s="70"/>
    </row>
    <row r="741" ht="16.5" customHeight="1">
      <c r="AA741" s="69"/>
      <c r="AB741" s="69"/>
      <c r="AD741" s="70"/>
    </row>
    <row r="742" ht="16.5" customHeight="1">
      <c r="AA742" s="69"/>
      <c r="AB742" s="69"/>
      <c r="AD742" s="70"/>
    </row>
    <row r="743" ht="16.5" customHeight="1">
      <c r="AA743" s="69"/>
      <c r="AB743" s="69"/>
      <c r="AD743" s="70"/>
    </row>
    <row r="744" ht="16.5" customHeight="1">
      <c r="AA744" s="69"/>
      <c r="AB744" s="69"/>
      <c r="AD744" s="70"/>
    </row>
    <row r="745" ht="16.5" customHeight="1">
      <c r="AA745" s="69"/>
      <c r="AB745" s="69"/>
      <c r="AD745" s="70"/>
    </row>
    <row r="746" ht="16.5" customHeight="1">
      <c r="AA746" s="69"/>
      <c r="AB746" s="69"/>
      <c r="AD746" s="70"/>
    </row>
    <row r="747" ht="16.5" customHeight="1">
      <c r="AA747" s="69"/>
      <c r="AB747" s="69"/>
      <c r="AD747" s="70"/>
    </row>
    <row r="748" ht="16.5" customHeight="1">
      <c r="AA748" s="69"/>
      <c r="AB748" s="69"/>
      <c r="AD748" s="70"/>
    </row>
    <row r="749" ht="16.5" customHeight="1">
      <c r="AA749" s="69"/>
      <c r="AB749" s="69"/>
      <c r="AD749" s="70"/>
    </row>
    <row r="750" ht="16.5" customHeight="1">
      <c r="AA750" s="69"/>
      <c r="AB750" s="69"/>
      <c r="AD750" s="70"/>
    </row>
    <row r="751" ht="16.5" customHeight="1">
      <c r="AA751" s="69"/>
      <c r="AB751" s="69"/>
      <c r="AD751" s="70"/>
    </row>
    <row r="752" ht="16.5" customHeight="1">
      <c r="AA752" s="69"/>
      <c r="AB752" s="69"/>
      <c r="AD752" s="70"/>
    </row>
    <row r="753" ht="16.5" customHeight="1">
      <c r="AA753" s="69"/>
      <c r="AB753" s="69"/>
      <c r="AD753" s="70"/>
    </row>
    <row r="754" ht="16.5" customHeight="1">
      <c r="AA754" s="69"/>
      <c r="AB754" s="69"/>
      <c r="AD754" s="70"/>
    </row>
    <row r="755" ht="16.5" customHeight="1">
      <c r="AA755" s="69"/>
      <c r="AB755" s="69"/>
      <c r="AD755" s="70"/>
    </row>
    <row r="756" ht="16.5" customHeight="1">
      <c r="AA756" s="69"/>
      <c r="AB756" s="69"/>
      <c r="AD756" s="70"/>
    </row>
    <row r="757" ht="16.5" customHeight="1">
      <c r="AA757" s="69"/>
      <c r="AB757" s="69"/>
      <c r="AD757" s="70"/>
    </row>
    <row r="758" ht="16.5" customHeight="1">
      <c r="AA758" s="69"/>
      <c r="AB758" s="69"/>
      <c r="AD758" s="70"/>
    </row>
    <row r="759" ht="16.5" customHeight="1">
      <c r="AA759" s="69"/>
      <c r="AB759" s="69"/>
      <c r="AD759" s="70"/>
    </row>
    <row r="760" ht="16.5" customHeight="1">
      <c r="AA760" s="69"/>
      <c r="AB760" s="69"/>
      <c r="AD760" s="70"/>
    </row>
    <row r="761" ht="16.5" customHeight="1">
      <c r="AA761" s="69"/>
      <c r="AB761" s="69"/>
      <c r="AD761" s="70"/>
    </row>
    <row r="762" ht="16.5" customHeight="1">
      <c r="AA762" s="69"/>
      <c r="AB762" s="69"/>
      <c r="AD762" s="70"/>
    </row>
    <row r="763" ht="16.5" customHeight="1">
      <c r="AA763" s="69"/>
      <c r="AB763" s="69"/>
      <c r="AD763" s="70"/>
    </row>
    <row r="764" ht="16.5" customHeight="1">
      <c r="AA764" s="69"/>
      <c r="AB764" s="69"/>
      <c r="AD764" s="70"/>
    </row>
    <row r="765" ht="16.5" customHeight="1">
      <c r="AA765" s="69"/>
      <c r="AB765" s="69"/>
      <c r="AD765" s="70"/>
    </row>
    <row r="766" ht="16.5" customHeight="1">
      <c r="AA766" s="69"/>
      <c r="AB766" s="69"/>
      <c r="AD766" s="70"/>
    </row>
    <row r="767" ht="16.5" customHeight="1">
      <c r="AA767" s="69"/>
      <c r="AB767" s="69"/>
      <c r="AD767" s="70"/>
    </row>
    <row r="768" ht="16.5" customHeight="1">
      <c r="AA768" s="69"/>
      <c r="AB768" s="69"/>
      <c r="AD768" s="70"/>
    </row>
    <row r="769" ht="16.5" customHeight="1">
      <c r="AA769" s="69"/>
      <c r="AB769" s="69"/>
      <c r="AD769" s="70"/>
    </row>
    <row r="770" ht="16.5" customHeight="1">
      <c r="AA770" s="69"/>
      <c r="AB770" s="69"/>
      <c r="AD770" s="70"/>
    </row>
    <row r="771" ht="16.5" customHeight="1">
      <c r="AA771" s="69"/>
      <c r="AB771" s="69"/>
      <c r="AD771" s="70"/>
    </row>
    <row r="772" ht="16.5" customHeight="1">
      <c r="AA772" s="69"/>
      <c r="AB772" s="69"/>
      <c r="AD772" s="70"/>
    </row>
    <row r="773" ht="16.5" customHeight="1">
      <c r="AA773" s="69"/>
      <c r="AB773" s="69"/>
      <c r="AD773" s="70"/>
    </row>
    <row r="774" ht="16.5" customHeight="1">
      <c r="AA774" s="69"/>
      <c r="AB774" s="69"/>
      <c r="AD774" s="70"/>
    </row>
    <row r="775" ht="16.5" customHeight="1">
      <c r="AA775" s="69"/>
      <c r="AB775" s="69"/>
      <c r="AD775" s="70"/>
    </row>
    <row r="776" ht="16.5" customHeight="1">
      <c r="AA776" s="69"/>
      <c r="AB776" s="69"/>
      <c r="AD776" s="70"/>
    </row>
    <row r="777" ht="16.5" customHeight="1">
      <c r="AA777" s="69"/>
      <c r="AB777" s="69"/>
      <c r="AD777" s="70"/>
    </row>
    <row r="778" ht="16.5" customHeight="1">
      <c r="AA778" s="69"/>
      <c r="AB778" s="69"/>
      <c r="AD778" s="70"/>
    </row>
    <row r="779" ht="16.5" customHeight="1">
      <c r="AA779" s="69"/>
      <c r="AB779" s="69"/>
      <c r="AD779" s="70"/>
    </row>
    <row r="780" ht="16.5" customHeight="1">
      <c r="AA780" s="69"/>
      <c r="AB780" s="69"/>
      <c r="AD780" s="70"/>
    </row>
    <row r="781" ht="16.5" customHeight="1">
      <c r="AA781" s="69"/>
      <c r="AB781" s="69"/>
      <c r="AD781" s="70"/>
    </row>
    <row r="782" ht="16.5" customHeight="1">
      <c r="AA782" s="69"/>
      <c r="AB782" s="69"/>
      <c r="AD782" s="70"/>
    </row>
    <row r="783" ht="16.5" customHeight="1">
      <c r="AA783" s="69"/>
      <c r="AB783" s="69"/>
      <c r="AD783" s="70"/>
    </row>
    <row r="784" ht="16.5" customHeight="1">
      <c r="AA784" s="69"/>
      <c r="AB784" s="69"/>
      <c r="AD784" s="70"/>
    </row>
    <row r="785" ht="16.5" customHeight="1">
      <c r="AA785" s="69"/>
      <c r="AB785" s="69"/>
      <c r="AD785" s="70"/>
    </row>
    <row r="786" ht="16.5" customHeight="1">
      <c r="AA786" s="69"/>
      <c r="AB786" s="69"/>
      <c r="AD786" s="70"/>
    </row>
    <row r="787" ht="16.5" customHeight="1">
      <c r="AA787" s="69"/>
      <c r="AB787" s="69"/>
      <c r="AD787" s="70"/>
    </row>
    <row r="788" ht="16.5" customHeight="1">
      <c r="AA788" s="69"/>
      <c r="AB788" s="69"/>
      <c r="AD788" s="70"/>
    </row>
    <row r="789" ht="16.5" customHeight="1">
      <c r="AA789" s="69"/>
      <c r="AB789" s="69"/>
      <c r="AD789" s="70"/>
    </row>
    <row r="790" ht="16.5" customHeight="1">
      <c r="AA790" s="69"/>
      <c r="AB790" s="69"/>
      <c r="AD790" s="70"/>
    </row>
    <row r="791" ht="16.5" customHeight="1">
      <c r="AA791" s="69"/>
      <c r="AB791" s="69"/>
      <c r="AD791" s="70"/>
    </row>
    <row r="792" ht="16.5" customHeight="1">
      <c r="AA792" s="69"/>
      <c r="AB792" s="69"/>
      <c r="AD792" s="70"/>
    </row>
    <row r="793" ht="16.5" customHeight="1">
      <c r="AA793" s="69"/>
      <c r="AB793" s="69"/>
      <c r="AD793" s="70"/>
    </row>
    <row r="794" ht="16.5" customHeight="1">
      <c r="AA794" s="69"/>
      <c r="AB794" s="69"/>
      <c r="AD794" s="70"/>
    </row>
    <row r="795" ht="16.5" customHeight="1">
      <c r="AA795" s="69"/>
      <c r="AB795" s="69"/>
      <c r="AD795" s="70"/>
    </row>
    <row r="796" ht="16.5" customHeight="1">
      <c r="AA796" s="69"/>
      <c r="AB796" s="69"/>
      <c r="AD796" s="70"/>
    </row>
    <row r="797" ht="16.5" customHeight="1">
      <c r="AA797" s="69"/>
      <c r="AB797" s="69"/>
      <c r="AD797" s="70"/>
    </row>
    <row r="798" ht="16.5" customHeight="1">
      <c r="AA798" s="69"/>
      <c r="AB798" s="69"/>
      <c r="AD798" s="70"/>
    </row>
    <row r="799" ht="16.5" customHeight="1">
      <c r="AA799" s="69"/>
      <c r="AB799" s="69"/>
      <c r="AD799" s="70"/>
    </row>
    <row r="800" ht="16.5" customHeight="1">
      <c r="AA800" s="69"/>
      <c r="AB800" s="69"/>
      <c r="AD800" s="70"/>
    </row>
    <row r="801" ht="16.5" customHeight="1">
      <c r="AA801" s="69"/>
      <c r="AB801" s="69"/>
      <c r="AD801" s="70"/>
    </row>
    <row r="802" ht="16.5" customHeight="1">
      <c r="AA802" s="69"/>
      <c r="AB802" s="69"/>
      <c r="AD802" s="70"/>
    </row>
    <row r="803" ht="16.5" customHeight="1">
      <c r="AA803" s="69"/>
      <c r="AB803" s="69"/>
      <c r="AD803" s="70"/>
    </row>
    <row r="804" ht="16.5" customHeight="1">
      <c r="AA804" s="69"/>
      <c r="AB804" s="69"/>
      <c r="AD804" s="70"/>
    </row>
    <row r="805" ht="16.5" customHeight="1">
      <c r="AA805" s="69"/>
      <c r="AB805" s="69"/>
      <c r="AD805" s="70"/>
    </row>
    <row r="806" ht="16.5" customHeight="1">
      <c r="AA806" s="69"/>
      <c r="AB806" s="69"/>
      <c r="AD806" s="70"/>
    </row>
    <row r="807" ht="16.5" customHeight="1">
      <c r="AA807" s="69"/>
      <c r="AB807" s="69"/>
      <c r="AD807" s="70"/>
    </row>
    <row r="808" ht="16.5" customHeight="1">
      <c r="AA808" s="69"/>
      <c r="AB808" s="69"/>
      <c r="AD808" s="70"/>
    </row>
    <row r="809" ht="16.5" customHeight="1">
      <c r="AA809" s="69"/>
      <c r="AB809" s="69"/>
      <c r="AD809" s="70"/>
    </row>
    <row r="810" ht="16.5" customHeight="1">
      <c r="AA810" s="69"/>
      <c r="AB810" s="69"/>
      <c r="AD810" s="70"/>
    </row>
    <row r="811" ht="16.5" customHeight="1">
      <c r="AA811" s="69"/>
      <c r="AB811" s="69"/>
      <c r="AD811" s="70"/>
    </row>
    <row r="812" ht="16.5" customHeight="1">
      <c r="AA812" s="69"/>
      <c r="AB812" s="69"/>
      <c r="AD812" s="70"/>
    </row>
    <row r="813" ht="16.5" customHeight="1">
      <c r="AA813" s="69"/>
      <c r="AB813" s="69"/>
      <c r="AD813" s="70"/>
    </row>
    <row r="814" ht="16.5" customHeight="1">
      <c r="AA814" s="69"/>
      <c r="AB814" s="69"/>
      <c r="AD814" s="70"/>
    </row>
    <row r="815" ht="16.5" customHeight="1">
      <c r="AA815" s="69"/>
      <c r="AB815" s="69"/>
      <c r="AD815" s="70"/>
    </row>
    <row r="816" ht="16.5" customHeight="1">
      <c r="AA816" s="69"/>
      <c r="AB816" s="69"/>
      <c r="AD816" s="70"/>
    </row>
    <row r="817" ht="16.5" customHeight="1">
      <c r="AA817" s="69"/>
      <c r="AB817" s="69"/>
      <c r="AD817" s="70"/>
    </row>
    <row r="818" ht="16.5" customHeight="1">
      <c r="AA818" s="69"/>
      <c r="AB818" s="69"/>
      <c r="AD818" s="70"/>
    </row>
    <row r="819" ht="16.5" customHeight="1">
      <c r="AA819" s="69"/>
      <c r="AB819" s="69"/>
      <c r="AD819" s="70"/>
    </row>
    <row r="820" ht="16.5" customHeight="1">
      <c r="AA820" s="69"/>
      <c r="AB820" s="69"/>
      <c r="AD820" s="70"/>
    </row>
    <row r="821" ht="16.5" customHeight="1">
      <c r="AA821" s="69"/>
      <c r="AB821" s="69"/>
      <c r="AD821" s="70"/>
    </row>
    <row r="822" ht="16.5" customHeight="1">
      <c r="AA822" s="69"/>
      <c r="AB822" s="69"/>
      <c r="AD822" s="70"/>
    </row>
    <row r="823" ht="16.5" customHeight="1">
      <c r="AA823" s="69"/>
      <c r="AB823" s="69"/>
      <c r="AD823" s="70"/>
    </row>
    <row r="824" ht="16.5" customHeight="1">
      <c r="AA824" s="69"/>
      <c r="AB824" s="69"/>
      <c r="AD824" s="70"/>
    </row>
    <row r="825" ht="16.5" customHeight="1">
      <c r="AA825" s="69"/>
      <c r="AB825" s="69"/>
      <c r="AD825" s="70"/>
    </row>
    <row r="826" ht="16.5" customHeight="1">
      <c r="AA826" s="69"/>
      <c r="AB826" s="69"/>
      <c r="AD826" s="70"/>
    </row>
    <row r="827" ht="16.5" customHeight="1">
      <c r="AA827" s="69"/>
      <c r="AB827" s="69"/>
      <c r="AD827" s="70"/>
    </row>
    <row r="828" ht="16.5" customHeight="1">
      <c r="AA828" s="69"/>
      <c r="AB828" s="69"/>
      <c r="AD828" s="70"/>
    </row>
    <row r="829" ht="16.5" customHeight="1">
      <c r="AA829" s="69"/>
      <c r="AB829" s="69"/>
      <c r="AD829" s="70"/>
    </row>
    <row r="830" ht="16.5" customHeight="1">
      <c r="AA830" s="69"/>
      <c r="AB830" s="69"/>
      <c r="AD830" s="70"/>
    </row>
    <row r="831" ht="16.5" customHeight="1">
      <c r="AA831" s="69"/>
      <c r="AB831" s="69"/>
      <c r="AD831" s="70"/>
    </row>
    <row r="832" ht="16.5" customHeight="1">
      <c r="AA832" s="69"/>
      <c r="AB832" s="69"/>
      <c r="AD832" s="70"/>
    </row>
    <row r="833" ht="16.5" customHeight="1">
      <c r="AA833" s="69"/>
      <c r="AB833" s="69"/>
      <c r="AD833" s="70"/>
    </row>
    <row r="834" ht="16.5" customHeight="1">
      <c r="AA834" s="69"/>
      <c r="AB834" s="69"/>
      <c r="AD834" s="70"/>
    </row>
    <row r="835" ht="16.5" customHeight="1">
      <c r="AA835" s="69"/>
      <c r="AB835" s="69"/>
      <c r="AD835" s="70"/>
    </row>
    <row r="836" ht="16.5" customHeight="1">
      <c r="AA836" s="69"/>
      <c r="AB836" s="69"/>
      <c r="AD836" s="70"/>
    </row>
    <row r="837" ht="16.5" customHeight="1">
      <c r="AA837" s="69"/>
      <c r="AB837" s="69"/>
      <c r="AD837" s="70"/>
    </row>
    <row r="838" ht="16.5" customHeight="1">
      <c r="AA838" s="69"/>
      <c r="AB838" s="69"/>
      <c r="AD838" s="70"/>
    </row>
    <row r="839" ht="16.5" customHeight="1">
      <c r="AA839" s="69"/>
      <c r="AB839" s="69"/>
      <c r="AD839" s="70"/>
    </row>
    <row r="840" ht="16.5" customHeight="1">
      <c r="AA840" s="69"/>
      <c r="AB840" s="69"/>
      <c r="AD840" s="70"/>
    </row>
    <row r="841" ht="16.5" customHeight="1">
      <c r="AA841" s="69"/>
      <c r="AB841" s="69"/>
      <c r="AD841" s="70"/>
    </row>
    <row r="842" ht="16.5" customHeight="1">
      <c r="AA842" s="69"/>
      <c r="AB842" s="69"/>
      <c r="AD842" s="70"/>
    </row>
    <row r="843" ht="16.5" customHeight="1">
      <c r="AA843" s="69"/>
      <c r="AB843" s="69"/>
      <c r="AD843" s="70"/>
    </row>
    <row r="844" ht="16.5" customHeight="1">
      <c r="AA844" s="69"/>
      <c r="AB844" s="69"/>
      <c r="AD844" s="70"/>
    </row>
    <row r="845" ht="16.5" customHeight="1">
      <c r="AA845" s="69"/>
      <c r="AB845" s="69"/>
      <c r="AD845" s="70"/>
    </row>
    <row r="846" ht="16.5" customHeight="1">
      <c r="AA846" s="69"/>
      <c r="AB846" s="69"/>
      <c r="AD846" s="70"/>
    </row>
    <row r="847" ht="16.5" customHeight="1">
      <c r="AA847" s="69"/>
      <c r="AB847" s="69"/>
      <c r="AD847" s="70"/>
    </row>
    <row r="848" ht="16.5" customHeight="1">
      <c r="AA848" s="69"/>
      <c r="AB848" s="69"/>
      <c r="AD848" s="70"/>
    </row>
    <row r="849" ht="16.5" customHeight="1">
      <c r="AA849" s="69"/>
      <c r="AB849" s="69"/>
      <c r="AD849" s="70"/>
    </row>
    <row r="850" ht="16.5" customHeight="1">
      <c r="AA850" s="69"/>
      <c r="AB850" s="69"/>
      <c r="AD850" s="70"/>
    </row>
    <row r="851" ht="16.5" customHeight="1">
      <c r="AA851" s="69"/>
      <c r="AB851" s="69"/>
      <c r="AD851" s="70"/>
    </row>
    <row r="852" ht="16.5" customHeight="1">
      <c r="AA852" s="69"/>
      <c r="AB852" s="69"/>
      <c r="AD852" s="70"/>
    </row>
    <row r="853" ht="16.5" customHeight="1">
      <c r="AA853" s="69"/>
      <c r="AB853" s="69"/>
      <c r="AD853" s="70"/>
    </row>
    <row r="854" ht="16.5" customHeight="1">
      <c r="AA854" s="69"/>
      <c r="AB854" s="69"/>
      <c r="AD854" s="70"/>
    </row>
    <row r="855" ht="16.5" customHeight="1">
      <c r="AA855" s="69"/>
      <c r="AB855" s="69"/>
      <c r="AD855" s="70"/>
    </row>
    <row r="856" ht="16.5" customHeight="1">
      <c r="AA856" s="69"/>
      <c r="AB856" s="69"/>
      <c r="AD856" s="70"/>
    </row>
    <row r="857" ht="16.5" customHeight="1">
      <c r="AA857" s="69"/>
      <c r="AB857" s="69"/>
      <c r="AD857" s="70"/>
    </row>
    <row r="858" ht="16.5" customHeight="1">
      <c r="AA858" s="69"/>
      <c r="AB858" s="69"/>
      <c r="AD858" s="70"/>
    </row>
    <row r="859" ht="16.5" customHeight="1">
      <c r="AA859" s="69"/>
      <c r="AB859" s="69"/>
      <c r="AD859" s="70"/>
    </row>
    <row r="860" ht="16.5" customHeight="1">
      <c r="AA860" s="69"/>
      <c r="AB860" s="69"/>
      <c r="AD860" s="70"/>
    </row>
    <row r="861" ht="16.5" customHeight="1">
      <c r="AA861" s="69"/>
      <c r="AB861" s="69"/>
      <c r="AD861" s="70"/>
    </row>
    <row r="862" ht="16.5" customHeight="1">
      <c r="AA862" s="69"/>
      <c r="AB862" s="69"/>
      <c r="AD862" s="70"/>
    </row>
    <row r="863" ht="16.5" customHeight="1">
      <c r="AA863" s="69"/>
      <c r="AB863" s="69"/>
      <c r="AD863" s="70"/>
    </row>
    <row r="864" ht="16.5" customHeight="1">
      <c r="AA864" s="69"/>
      <c r="AB864" s="69"/>
      <c r="AD864" s="70"/>
    </row>
    <row r="865" ht="16.5" customHeight="1">
      <c r="AA865" s="69"/>
      <c r="AB865" s="69"/>
      <c r="AD865" s="70"/>
    </row>
    <row r="866" ht="16.5" customHeight="1">
      <c r="AA866" s="69"/>
      <c r="AB866" s="69"/>
      <c r="AD866" s="70"/>
    </row>
    <row r="867" ht="16.5" customHeight="1">
      <c r="AA867" s="69"/>
      <c r="AB867" s="69"/>
      <c r="AD867" s="70"/>
    </row>
    <row r="868" ht="16.5" customHeight="1">
      <c r="AA868" s="69"/>
      <c r="AB868" s="69"/>
      <c r="AD868" s="70"/>
    </row>
    <row r="869" ht="16.5" customHeight="1">
      <c r="AA869" s="69"/>
      <c r="AB869" s="69"/>
      <c r="AD869" s="70"/>
    </row>
    <row r="870" ht="16.5" customHeight="1">
      <c r="AA870" s="69"/>
      <c r="AB870" s="69"/>
      <c r="AD870" s="70"/>
    </row>
    <row r="871" ht="16.5" customHeight="1">
      <c r="AA871" s="69"/>
      <c r="AB871" s="69"/>
      <c r="AD871" s="70"/>
    </row>
    <row r="872" ht="16.5" customHeight="1">
      <c r="AA872" s="69"/>
      <c r="AB872" s="69"/>
      <c r="AD872" s="70"/>
    </row>
    <row r="873" ht="16.5" customHeight="1">
      <c r="AA873" s="69"/>
      <c r="AB873" s="69"/>
      <c r="AD873" s="70"/>
    </row>
    <row r="874" ht="16.5" customHeight="1">
      <c r="AA874" s="69"/>
      <c r="AB874" s="69"/>
      <c r="AD874" s="70"/>
    </row>
    <row r="875" ht="16.5" customHeight="1">
      <c r="AA875" s="69"/>
      <c r="AB875" s="69"/>
      <c r="AD875" s="70"/>
    </row>
    <row r="876" ht="16.5" customHeight="1">
      <c r="AA876" s="69"/>
      <c r="AB876" s="69"/>
      <c r="AD876" s="70"/>
    </row>
    <row r="877" ht="16.5" customHeight="1">
      <c r="AA877" s="69"/>
      <c r="AB877" s="69"/>
      <c r="AD877" s="70"/>
    </row>
    <row r="878" ht="16.5" customHeight="1">
      <c r="AA878" s="69"/>
      <c r="AB878" s="69"/>
      <c r="AD878" s="70"/>
    </row>
    <row r="879" ht="16.5" customHeight="1">
      <c r="AA879" s="69"/>
      <c r="AB879" s="69"/>
      <c r="AD879" s="70"/>
    </row>
    <row r="880" ht="16.5" customHeight="1">
      <c r="AA880" s="69"/>
      <c r="AB880" s="69"/>
      <c r="AD880" s="70"/>
    </row>
    <row r="881" ht="16.5" customHeight="1">
      <c r="AA881" s="69"/>
      <c r="AB881" s="69"/>
      <c r="AD881" s="70"/>
    </row>
    <row r="882" ht="16.5" customHeight="1">
      <c r="AA882" s="69"/>
      <c r="AB882" s="69"/>
      <c r="AD882" s="70"/>
    </row>
    <row r="883" ht="16.5" customHeight="1">
      <c r="AA883" s="69"/>
      <c r="AB883" s="69"/>
      <c r="AD883" s="70"/>
    </row>
    <row r="884" ht="16.5" customHeight="1">
      <c r="AA884" s="69"/>
      <c r="AB884" s="69"/>
      <c r="AD884" s="70"/>
    </row>
    <row r="885" ht="16.5" customHeight="1">
      <c r="AA885" s="69"/>
      <c r="AB885" s="69"/>
      <c r="AD885" s="70"/>
    </row>
    <row r="886" ht="16.5" customHeight="1">
      <c r="AA886" s="69"/>
      <c r="AB886" s="69"/>
      <c r="AD886" s="70"/>
    </row>
    <row r="887" ht="16.5" customHeight="1">
      <c r="AA887" s="69"/>
      <c r="AB887" s="69"/>
      <c r="AD887" s="70"/>
    </row>
    <row r="888" ht="16.5" customHeight="1">
      <c r="AA888" s="69"/>
      <c r="AB888" s="69"/>
      <c r="AD888" s="70"/>
    </row>
    <row r="889" ht="16.5" customHeight="1">
      <c r="AA889" s="69"/>
      <c r="AB889" s="69"/>
      <c r="AD889" s="70"/>
    </row>
    <row r="890" ht="16.5" customHeight="1">
      <c r="AA890" s="69"/>
      <c r="AB890" s="69"/>
      <c r="AD890" s="70"/>
    </row>
    <row r="891" ht="16.5" customHeight="1">
      <c r="AA891" s="69"/>
      <c r="AB891" s="69"/>
      <c r="AD891" s="70"/>
    </row>
    <row r="892" ht="16.5" customHeight="1">
      <c r="AA892" s="69"/>
      <c r="AB892" s="69"/>
      <c r="AD892" s="70"/>
    </row>
    <row r="893" ht="16.5" customHeight="1">
      <c r="AA893" s="69"/>
      <c r="AB893" s="69"/>
      <c r="AD893" s="70"/>
    </row>
    <row r="894" ht="16.5" customHeight="1">
      <c r="AA894" s="69"/>
      <c r="AB894" s="69"/>
      <c r="AD894" s="70"/>
    </row>
    <row r="895" ht="16.5" customHeight="1">
      <c r="AA895" s="69"/>
      <c r="AB895" s="69"/>
      <c r="AD895" s="70"/>
    </row>
    <row r="896" ht="16.5" customHeight="1">
      <c r="AA896" s="69"/>
      <c r="AB896" s="69"/>
      <c r="AD896" s="70"/>
    </row>
    <row r="897" ht="16.5" customHeight="1">
      <c r="AA897" s="69"/>
      <c r="AB897" s="69"/>
      <c r="AD897" s="70"/>
    </row>
    <row r="898" ht="16.5" customHeight="1">
      <c r="AA898" s="69"/>
      <c r="AB898" s="69"/>
      <c r="AD898" s="70"/>
    </row>
    <row r="899" ht="16.5" customHeight="1">
      <c r="AA899" s="69"/>
      <c r="AB899" s="69"/>
      <c r="AD899" s="70"/>
    </row>
    <row r="900" ht="16.5" customHeight="1">
      <c r="AA900" s="69"/>
      <c r="AB900" s="69"/>
      <c r="AD900" s="70"/>
    </row>
    <row r="901" ht="16.5" customHeight="1">
      <c r="AA901" s="69"/>
      <c r="AB901" s="69"/>
      <c r="AD901" s="70"/>
    </row>
    <row r="902" ht="16.5" customHeight="1">
      <c r="AA902" s="69"/>
      <c r="AB902" s="69"/>
      <c r="AD902" s="70"/>
    </row>
    <row r="903" ht="16.5" customHeight="1">
      <c r="AA903" s="69"/>
      <c r="AB903" s="69"/>
      <c r="AD903" s="70"/>
    </row>
    <row r="904" ht="16.5" customHeight="1">
      <c r="AA904" s="69"/>
      <c r="AB904" s="69"/>
      <c r="AD904" s="70"/>
    </row>
    <row r="905" ht="16.5" customHeight="1">
      <c r="AA905" s="69"/>
      <c r="AB905" s="69"/>
      <c r="AD905" s="70"/>
    </row>
    <row r="906" ht="16.5" customHeight="1">
      <c r="AA906" s="69"/>
      <c r="AB906" s="69"/>
      <c r="AD906" s="70"/>
    </row>
    <row r="907" ht="16.5" customHeight="1">
      <c r="AA907" s="69"/>
      <c r="AB907" s="69"/>
      <c r="AD907" s="70"/>
    </row>
    <row r="908" ht="16.5" customHeight="1">
      <c r="AA908" s="69"/>
      <c r="AB908" s="69"/>
      <c r="AD908" s="70"/>
    </row>
    <row r="909" ht="16.5" customHeight="1">
      <c r="AA909" s="69"/>
      <c r="AB909" s="69"/>
      <c r="AD909" s="70"/>
    </row>
    <row r="910" ht="16.5" customHeight="1">
      <c r="AA910" s="69"/>
      <c r="AB910" s="69"/>
      <c r="AD910" s="70"/>
    </row>
    <row r="911" ht="16.5" customHeight="1">
      <c r="AA911" s="69"/>
      <c r="AB911" s="69"/>
      <c r="AD911" s="70"/>
    </row>
    <row r="912" ht="16.5" customHeight="1">
      <c r="AA912" s="69"/>
      <c r="AB912" s="69"/>
      <c r="AD912" s="70"/>
    </row>
    <row r="913" ht="16.5" customHeight="1">
      <c r="AA913" s="69"/>
      <c r="AB913" s="69"/>
      <c r="AD913" s="70"/>
    </row>
    <row r="914" ht="16.5" customHeight="1">
      <c r="AA914" s="69"/>
      <c r="AB914" s="69"/>
      <c r="AD914" s="70"/>
    </row>
    <row r="915" ht="16.5" customHeight="1">
      <c r="AA915" s="69"/>
      <c r="AB915" s="69"/>
      <c r="AD915" s="70"/>
    </row>
    <row r="916" ht="16.5" customHeight="1">
      <c r="AA916" s="69"/>
      <c r="AB916" s="69"/>
      <c r="AD916" s="70"/>
    </row>
    <row r="917" ht="16.5" customHeight="1">
      <c r="AA917" s="69"/>
      <c r="AB917" s="69"/>
      <c r="AD917" s="70"/>
    </row>
    <row r="918" ht="16.5" customHeight="1">
      <c r="AA918" s="69"/>
      <c r="AB918" s="69"/>
      <c r="AD918" s="70"/>
    </row>
    <row r="919" ht="16.5" customHeight="1">
      <c r="AA919" s="69"/>
      <c r="AB919" s="69"/>
      <c r="AD919" s="70"/>
    </row>
    <row r="920" ht="16.5" customHeight="1">
      <c r="AA920" s="69"/>
      <c r="AB920" s="69"/>
      <c r="AD920" s="70"/>
    </row>
    <row r="921" ht="16.5" customHeight="1">
      <c r="AA921" s="69"/>
      <c r="AB921" s="69"/>
      <c r="AD921" s="70"/>
    </row>
    <row r="922" ht="16.5" customHeight="1">
      <c r="AA922" s="69"/>
      <c r="AB922" s="69"/>
      <c r="AD922" s="70"/>
    </row>
    <row r="923" ht="16.5" customHeight="1">
      <c r="AA923" s="69"/>
      <c r="AB923" s="69"/>
      <c r="AD923" s="70"/>
    </row>
    <row r="924" ht="16.5" customHeight="1">
      <c r="AA924" s="69"/>
      <c r="AB924" s="69"/>
      <c r="AD924" s="70"/>
    </row>
    <row r="925" ht="16.5" customHeight="1">
      <c r="AA925" s="69"/>
      <c r="AB925" s="69"/>
      <c r="AD925" s="70"/>
    </row>
    <row r="926" ht="16.5" customHeight="1">
      <c r="AA926" s="69"/>
      <c r="AB926" s="69"/>
      <c r="AD926" s="70"/>
    </row>
    <row r="927" ht="16.5" customHeight="1">
      <c r="AA927" s="69"/>
      <c r="AB927" s="69"/>
      <c r="AD927" s="70"/>
    </row>
    <row r="928" ht="16.5" customHeight="1">
      <c r="AA928" s="69"/>
      <c r="AB928" s="69"/>
      <c r="AD928" s="70"/>
    </row>
    <row r="929" ht="16.5" customHeight="1">
      <c r="AA929" s="69"/>
      <c r="AB929" s="69"/>
      <c r="AD929" s="70"/>
    </row>
    <row r="930" ht="16.5" customHeight="1">
      <c r="AA930" s="69"/>
      <c r="AB930" s="69"/>
      <c r="AD930" s="70"/>
    </row>
    <row r="931" ht="16.5" customHeight="1">
      <c r="AA931" s="69"/>
      <c r="AB931" s="69"/>
      <c r="AD931" s="70"/>
    </row>
    <row r="932" ht="16.5" customHeight="1">
      <c r="AA932" s="69"/>
      <c r="AB932" s="69"/>
      <c r="AD932" s="70"/>
    </row>
    <row r="933" ht="16.5" customHeight="1">
      <c r="AA933" s="69"/>
      <c r="AB933" s="69"/>
      <c r="AD933" s="70"/>
    </row>
    <row r="934" ht="16.5" customHeight="1">
      <c r="AA934" s="69"/>
      <c r="AB934" s="69"/>
      <c r="AD934" s="70"/>
    </row>
    <row r="935" ht="16.5" customHeight="1">
      <c r="AA935" s="69"/>
      <c r="AB935" s="69"/>
      <c r="AD935" s="70"/>
    </row>
    <row r="936" ht="16.5" customHeight="1">
      <c r="AA936" s="69"/>
      <c r="AB936" s="69"/>
      <c r="AD936" s="70"/>
    </row>
    <row r="937" ht="16.5" customHeight="1">
      <c r="AA937" s="69"/>
      <c r="AB937" s="69"/>
      <c r="AD937" s="70"/>
    </row>
    <row r="938" ht="16.5" customHeight="1">
      <c r="AA938" s="69"/>
      <c r="AB938" s="69"/>
      <c r="AD938" s="70"/>
    </row>
    <row r="939" ht="16.5" customHeight="1">
      <c r="AA939" s="69"/>
      <c r="AB939" s="69"/>
      <c r="AD939" s="70"/>
    </row>
    <row r="940" ht="16.5" customHeight="1">
      <c r="AA940" s="69"/>
      <c r="AB940" s="69"/>
      <c r="AD940" s="70"/>
    </row>
    <row r="941" ht="16.5" customHeight="1">
      <c r="AA941" s="69"/>
      <c r="AB941" s="69"/>
      <c r="AD941" s="70"/>
    </row>
    <row r="942" ht="16.5" customHeight="1">
      <c r="AA942" s="69"/>
      <c r="AB942" s="69"/>
      <c r="AD942" s="70"/>
    </row>
    <row r="943" ht="16.5" customHeight="1">
      <c r="AA943" s="69"/>
      <c r="AB943" s="69"/>
      <c r="AD943" s="70"/>
    </row>
    <row r="944" ht="16.5" customHeight="1">
      <c r="AA944" s="69"/>
      <c r="AB944" s="69"/>
      <c r="AD944" s="70"/>
    </row>
    <row r="945" ht="16.5" customHeight="1">
      <c r="AA945" s="69"/>
      <c r="AB945" s="69"/>
      <c r="AD945" s="70"/>
    </row>
    <row r="946" ht="16.5" customHeight="1">
      <c r="AA946" s="69"/>
      <c r="AB946" s="69"/>
      <c r="AD946" s="70"/>
    </row>
    <row r="947" ht="16.5" customHeight="1">
      <c r="AA947" s="69"/>
      <c r="AB947" s="69"/>
      <c r="AD947" s="70"/>
    </row>
    <row r="948" ht="16.5" customHeight="1">
      <c r="AA948" s="69"/>
      <c r="AB948" s="69"/>
      <c r="AD948" s="70"/>
    </row>
    <row r="949" ht="16.5" customHeight="1">
      <c r="AA949" s="69"/>
      <c r="AB949" s="69"/>
      <c r="AD949" s="70"/>
    </row>
    <row r="950" ht="16.5" customHeight="1">
      <c r="AA950" s="69"/>
      <c r="AB950" s="69"/>
      <c r="AD950" s="70"/>
    </row>
    <row r="951" ht="16.5" customHeight="1">
      <c r="AA951" s="69"/>
      <c r="AB951" s="69"/>
      <c r="AD951" s="70"/>
    </row>
    <row r="952" ht="16.5" customHeight="1">
      <c r="AA952" s="69"/>
      <c r="AB952" s="69"/>
      <c r="AD952" s="70"/>
    </row>
    <row r="953" ht="16.5" customHeight="1">
      <c r="AA953" s="69"/>
      <c r="AB953" s="69"/>
      <c r="AD953" s="70"/>
    </row>
    <row r="954" ht="16.5" customHeight="1">
      <c r="AA954" s="69"/>
      <c r="AB954" s="69"/>
      <c r="AD954" s="70"/>
    </row>
    <row r="955" ht="16.5" customHeight="1">
      <c r="AA955" s="69"/>
      <c r="AB955" s="69"/>
      <c r="AD955" s="70"/>
    </row>
    <row r="956" ht="16.5" customHeight="1">
      <c r="AA956" s="69"/>
      <c r="AB956" s="69"/>
      <c r="AD956" s="70"/>
    </row>
    <row r="957" ht="16.5" customHeight="1">
      <c r="AA957" s="69"/>
      <c r="AB957" s="69"/>
      <c r="AD957" s="70"/>
    </row>
    <row r="958" ht="16.5" customHeight="1">
      <c r="AA958" s="69"/>
      <c r="AB958" s="69"/>
      <c r="AD958" s="70"/>
    </row>
    <row r="959" ht="16.5" customHeight="1">
      <c r="AA959" s="69"/>
      <c r="AB959" s="69"/>
      <c r="AD959" s="70"/>
    </row>
    <row r="960" ht="16.5" customHeight="1">
      <c r="AA960" s="69"/>
      <c r="AB960" s="69"/>
      <c r="AD960" s="70"/>
    </row>
    <row r="961" ht="16.5" customHeight="1">
      <c r="AA961" s="69"/>
      <c r="AB961" s="69"/>
      <c r="AD961" s="70"/>
    </row>
    <row r="962" ht="16.5" customHeight="1">
      <c r="AA962" s="69"/>
      <c r="AB962" s="69"/>
      <c r="AD962" s="70"/>
    </row>
    <row r="963" ht="16.5" customHeight="1">
      <c r="AA963" s="69"/>
      <c r="AB963" s="69"/>
      <c r="AD963" s="70"/>
    </row>
    <row r="964" ht="16.5" customHeight="1">
      <c r="AA964" s="69"/>
      <c r="AB964" s="69"/>
      <c r="AD964" s="70"/>
    </row>
    <row r="965" ht="16.5" customHeight="1">
      <c r="AA965" s="69"/>
      <c r="AB965" s="69"/>
      <c r="AD965" s="70"/>
    </row>
    <row r="966" ht="16.5" customHeight="1">
      <c r="AA966" s="69"/>
      <c r="AB966" s="69"/>
      <c r="AD966" s="70"/>
    </row>
    <row r="967" ht="16.5" customHeight="1">
      <c r="AA967" s="69"/>
      <c r="AB967" s="69"/>
      <c r="AD967" s="70"/>
    </row>
    <row r="968" ht="16.5" customHeight="1">
      <c r="AA968" s="69"/>
      <c r="AB968" s="69"/>
      <c r="AD968" s="70"/>
    </row>
    <row r="969" ht="16.5" customHeight="1">
      <c r="AA969" s="69"/>
      <c r="AB969" s="69"/>
      <c r="AD969" s="70"/>
    </row>
    <row r="970" ht="16.5" customHeight="1">
      <c r="AA970" s="69"/>
      <c r="AB970" s="69"/>
      <c r="AD970" s="70"/>
    </row>
    <row r="971" ht="16.5" customHeight="1">
      <c r="AA971" s="69"/>
      <c r="AB971" s="69"/>
      <c r="AD971" s="70"/>
    </row>
    <row r="972" ht="16.5" customHeight="1">
      <c r="AA972" s="69"/>
      <c r="AB972" s="69"/>
      <c r="AD972" s="70"/>
    </row>
    <row r="973" ht="16.5" customHeight="1">
      <c r="AA973" s="69"/>
      <c r="AB973" s="69"/>
      <c r="AD973" s="70"/>
    </row>
    <row r="974" ht="16.5" customHeight="1">
      <c r="AA974" s="69"/>
      <c r="AB974" s="69"/>
      <c r="AD974" s="70"/>
    </row>
    <row r="975" ht="16.5" customHeight="1">
      <c r="AA975" s="69"/>
      <c r="AB975" s="69"/>
      <c r="AD975" s="70"/>
    </row>
    <row r="976" ht="16.5" customHeight="1">
      <c r="AA976" s="69"/>
      <c r="AB976" s="69"/>
      <c r="AD976" s="70"/>
    </row>
    <row r="977" ht="16.5" customHeight="1">
      <c r="AA977" s="69"/>
      <c r="AB977" s="69"/>
      <c r="AD977" s="70"/>
    </row>
    <row r="978" ht="16.5" customHeight="1">
      <c r="AA978" s="69"/>
      <c r="AB978" s="69"/>
      <c r="AD978" s="70"/>
    </row>
    <row r="979" ht="16.5" customHeight="1">
      <c r="AA979" s="69"/>
      <c r="AB979" s="69"/>
      <c r="AD979" s="70"/>
    </row>
    <row r="980" ht="16.5" customHeight="1">
      <c r="AA980" s="69"/>
      <c r="AB980" s="69"/>
      <c r="AD980" s="70"/>
    </row>
    <row r="981" ht="16.5" customHeight="1">
      <c r="AA981" s="69"/>
      <c r="AB981" s="69"/>
      <c r="AD981" s="70"/>
    </row>
    <row r="982" ht="16.5" customHeight="1">
      <c r="AA982" s="69"/>
      <c r="AB982" s="69"/>
      <c r="AD982" s="70"/>
    </row>
    <row r="983" ht="16.5" customHeight="1">
      <c r="AA983" s="69"/>
      <c r="AB983" s="69"/>
      <c r="AD983" s="70"/>
    </row>
    <row r="984" ht="16.5" customHeight="1">
      <c r="AA984" s="69"/>
      <c r="AB984" s="69"/>
      <c r="AD984" s="70"/>
    </row>
    <row r="985" ht="16.5" customHeight="1">
      <c r="AA985" s="69"/>
      <c r="AB985" s="69"/>
      <c r="AD985" s="70"/>
    </row>
    <row r="986" ht="16.5" customHeight="1">
      <c r="AA986" s="69"/>
      <c r="AB986" s="69"/>
      <c r="AD986" s="70"/>
    </row>
    <row r="987" ht="16.5" customHeight="1">
      <c r="AA987" s="69"/>
      <c r="AB987" s="69"/>
      <c r="AD987" s="70"/>
    </row>
    <row r="988" ht="16.5" customHeight="1">
      <c r="AA988" s="69"/>
      <c r="AB988" s="69"/>
      <c r="AD988" s="70"/>
    </row>
    <row r="989" ht="16.5" customHeight="1">
      <c r="AA989" s="69"/>
      <c r="AB989" s="69"/>
      <c r="AD989" s="70"/>
    </row>
    <row r="990" ht="16.5" customHeight="1">
      <c r="AA990" s="69"/>
      <c r="AB990" s="69"/>
      <c r="AD990" s="70"/>
    </row>
    <row r="991" ht="16.5" customHeight="1">
      <c r="AA991" s="69"/>
      <c r="AB991" s="69"/>
      <c r="AD991" s="70"/>
    </row>
    <row r="992" ht="16.5" customHeight="1">
      <c r="AA992" s="69"/>
      <c r="AB992" s="69"/>
      <c r="AD992" s="70"/>
    </row>
    <row r="993" ht="16.5" customHeight="1">
      <c r="AA993" s="69"/>
      <c r="AB993" s="69"/>
      <c r="AD993" s="70"/>
    </row>
    <row r="994" ht="16.5" customHeight="1">
      <c r="AA994" s="69"/>
      <c r="AB994" s="69"/>
      <c r="AD994" s="70"/>
    </row>
    <row r="995" ht="16.5" customHeight="1">
      <c r="AA995" s="69"/>
      <c r="AB995" s="69"/>
      <c r="AD995" s="70"/>
    </row>
    <row r="996" ht="16.5" customHeight="1">
      <c r="AA996" s="69"/>
      <c r="AB996" s="69"/>
      <c r="AD996" s="70"/>
    </row>
    <row r="997" ht="16.5" customHeight="1">
      <c r="AA997" s="69"/>
      <c r="AB997" s="69"/>
      <c r="AD997" s="70"/>
    </row>
    <row r="998" ht="16.5" customHeight="1">
      <c r="AA998" s="69"/>
      <c r="AB998" s="69"/>
      <c r="AD998" s="70"/>
    </row>
    <row r="999" ht="16.5" customHeight="1">
      <c r="AA999" s="69"/>
      <c r="AB999" s="69"/>
      <c r="AD999" s="70"/>
    </row>
    <row r="1000" ht="16.5" customHeight="1">
      <c r="AA1000" s="69"/>
      <c r="AB1000" s="69"/>
      <c r="AD1000" s="70"/>
    </row>
  </sheetData>
  <mergeCells count="3">
    <mergeCell ref="B2:C3"/>
    <mergeCell ref="D2:U2"/>
    <mergeCell ref="B4:B21"/>
  </mergeCells>
  <dataValidations>
    <dataValidation type="list" allowBlank="1" showErrorMessage="1" sqref="Y4:Y5">
      <formula1>방어속성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