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266" documentId="13_ncr:1_{6E33F766-E4E7-41EE-86A2-27CBB516238E}" xr6:coauthVersionLast="47" xr6:coauthVersionMax="47" xr10:uidLastSave="{CAE0E4F8-D4B0-4582-88DE-BFD86AE4038D}"/>
  <bookViews>
    <workbookView xWindow="3013" yWindow="547" windowWidth="18087" windowHeight="11433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List'!$B$11:$M$12</definedName>
    <definedName name="_xlnm._FilterDatabase" localSheetId="0" hidden="1">Unit_TC!$B$8:$X$93</definedName>
    <definedName name="_xlnm._FilterDatabase" localSheetId="1" hidden="1">'Unit_TC (2)'!$B$8:$X$93</definedName>
    <definedName name="_xlnm._FilterDatabase" localSheetId="2" hidden="1">'Unit_TC (3)'!$B$8:$X$93</definedName>
    <definedName name="_xlnm._FilterDatabase" localSheetId="3" hidden="1">'Unit_TC (4)'!$B$8:$X$93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List'!$B$2:$K$12</definedName>
    <definedName name="_xlnm.Print_Titles" localSheetId="4">'SWUTR-Issue List'!$11:$11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7" l="1"/>
  <c r="J92" i="7"/>
  <c r="I92" i="7"/>
  <c r="H92" i="7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J85" i="7"/>
  <c r="I85" i="7"/>
  <c r="H85" i="7"/>
  <c r="K84" i="7"/>
  <c r="J84" i="7"/>
  <c r="I84" i="7"/>
  <c r="H84" i="7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K67" i="7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V11" i="7"/>
  <c r="U11" i="7"/>
  <c r="T11" i="7"/>
  <c r="S11" i="7"/>
  <c r="R11" i="7"/>
  <c r="Q11" i="7" s="1"/>
  <c r="P11" i="7"/>
  <c r="C8" i="7"/>
  <c r="C7" i="7"/>
  <c r="C6" i="7"/>
  <c r="C5" i="7"/>
  <c r="C4" i="7"/>
  <c r="C3" i="7"/>
  <c r="C9" i="7" s="1"/>
  <c r="K92" i="6"/>
  <c r="J92" i="6"/>
  <c r="I92" i="6"/>
  <c r="H92" i="6"/>
  <c r="K91" i="6"/>
  <c r="J91" i="6"/>
  <c r="I91" i="6"/>
  <c r="H91" i="6"/>
  <c r="K90" i="6"/>
  <c r="J90" i="6"/>
  <c r="I90" i="6"/>
  <c r="H90" i="6"/>
  <c r="K89" i="6"/>
  <c r="J89" i="6"/>
  <c r="I89" i="6"/>
  <c r="H89" i="6"/>
  <c r="K88" i="6"/>
  <c r="J88" i="6"/>
  <c r="I88" i="6"/>
  <c r="H88" i="6"/>
  <c r="K87" i="6"/>
  <c r="J87" i="6"/>
  <c r="I87" i="6"/>
  <c r="H87" i="6"/>
  <c r="K86" i="6"/>
  <c r="J86" i="6"/>
  <c r="I86" i="6"/>
  <c r="H86" i="6"/>
  <c r="K85" i="6"/>
  <c r="J85" i="6"/>
  <c r="I85" i="6"/>
  <c r="H85" i="6"/>
  <c r="K84" i="6"/>
  <c r="J84" i="6"/>
  <c r="I84" i="6"/>
  <c r="H84" i="6"/>
  <c r="K83" i="6"/>
  <c r="J83" i="6"/>
  <c r="I83" i="6"/>
  <c r="H83" i="6"/>
  <c r="K82" i="6"/>
  <c r="J82" i="6"/>
  <c r="I82" i="6"/>
  <c r="H82" i="6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K77" i="6"/>
  <c r="J77" i="6"/>
  <c r="I77" i="6"/>
  <c r="H77" i="6"/>
  <c r="K76" i="6"/>
  <c r="J76" i="6"/>
  <c r="I76" i="6"/>
  <c r="H76" i="6"/>
  <c r="K75" i="6"/>
  <c r="J75" i="6"/>
  <c r="I75" i="6"/>
  <c r="H75" i="6"/>
  <c r="K74" i="6"/>
  <c r="J74" i="6"/>
  <c r="I74" i="6"/>
  <c r="H74" i="6"/>
  <c r="K73" i="6"/>
  <c r="J73" i="6"/>
  <c r="I73" i="6"/>
  <c r="H73" i="6"/>
  <c r="K72" i="6"/>
  <c r="J72" i="6"/>
  <c r="I72" i="6"/>
  <c r="H72" i="6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K66" i="6"/>
  <c r="J66" i="6"/>
  <c r="I66" i="6"/>
  <c r="H66" i="6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K61" i="6"/>
  <c r="J61" i="6"/>
  <c r="I61" i="6"/>
  <c r="H61" i="6"/>
  <c r="K60" i="6"/>
  <c r="J60" i="6"/>
  <c r="I60" i="6"/>
  <c r="H60" i="6"/>
  <c r="K59" i="6"/>
  <c r="J59" i="6"/>
  <c r="I59" i="6"/>
  <c r="H59" i="6"/>
  <c r="K58" i="6"/>
  <c r="J58" i="6"/>
  <c r="I58" i="6"/>
  <c r="H58" i="6"/>
  <c r="K57" i="6"/>
  <c r="J57" i="6"/>
  <c r="I57" i="6"/>
  <c r="H57" i="6"/>
  <c r="K56" i="6"/>
  <c r="J56" i="6"/>
  <c r="I56" i="6"/>
  <c r="H56" i="6"/>
  <c r="K55" i="6"/>
  <c r="J55" i="6"/>
  <c r="I55" i="6"/>
  <c r="H55" i="6"/>
  <c r="K54" i="6"/>
  <c r="J54" i="6"/>
  <c r="I54" i="6"/>
  <c r="H54" i="6"/>
  <c r="K53" i="6"/>
  <c r="J53" i="6"/>
  <c r="I53" i="6"/>
  <c r="H53" i="6"/>
  <c r="K52" i="6"/>
  <c r="J52" i="6"/>
  <c r="I52" i="6"/>
  <c r="H52" i="6"/>
  <c r="K51" i="6"/>
  <c r="J51" i="6"/>
  <c r="I51" i="6"/>
  <c r="H51" i="6"/>
  <c r="K50" i="6"/>
  <c r="J50" i="6"/>
  <c r="I50" i="6"/>
  <c r="H50" i="6"/>
  <c r="K49" i="6"/>
  <c r="J49" i="6"/>
  <c r="I49" i="6"/>
  <c r="H49" i="6"/>
  <c r="K48" i="6"/>
  <c r="J48" i="6"/>
  <c r="I48" i="6"/>
  <c r="H48" i="6"/>
  <c r="K47" i="6"/>
  <c r="J47" i="6"/>
  <c r="I47" i="6"/>
  <c r="H47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V11" i="6"/>
  <c r="U11" i="6"/>
  <c r="T11" i="6"/>
  <c r="S11" i="6"/>
  <c r="R11" i="6"/>
  <c r="Q11" i="6"/>
  <c r="P11" i="6"/>
  <c r="C8" i="6"/>
  <c r="C7" i="6"/>
  <c r="C6" i="6"/>
  <c r="C5" i="6"/>
  <c r="C4" i="6"/>
  <c r="C3" i="6"/>
  <c r="C9" i="6" s="1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V11" i="5"/>
  <c r="U11" i="5"/>
  <c r="T11" i="5" s="1"/>
  <c r="S11" i="5"/>
  <c r="R11" i="5"/>
  <c r="Q11" i="5" s="1"/>
  <c r="P11" i="5"/>
  <c r="C8" i="5"/>
  <c r="C7" i="5"/>
  <c r="C6" i="5"/>
  <c r="C5" i="5"/>
  <c r="C4" i="5"/>
  <c r="C3" i="5"/>
  <c r="C9" i="5" s="1"/>
  <c r="R11" i="1"/>
  <c r="I47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C4" i="1"/>
  <c r="S11" i="1"/>
  <c r="C7" i="3" l="1"/>
  <c r="C6" i="3"/>
  <c r="C5" i="3"/>
  <c r="C8" i="3" s="1"/>
  <c r="F8" i="3"/>
  <c r="F7" i="3"/>
  <c r="F6" i="3"/>
  <c r="F5" i="3"/>
  <c r="C8" i="1"/>
  <c r="C7" i="1"/>
  <c r="C6" i="1"/>
  <c r="C5" i="1"/>
  <c r="C3" i="1"/>
  <c r="C9" i="1" l="1"/>
  <c r="F9" i="3"/>
  <c r="K12" i="1" l="1"/>
  <c r="J12" i="1"/>
  <c r="I12" i="1"/>
  <c r="V11" i="1"/>
  <c r="U11" i="1"/>
  <c r="P11" i="1"/>
  <c r="T11" i="1" l="1"/>
  <c r="Q11" i="1"/>
</calcChain>
</file>

<file path=xl/sharedStrings.xml><?xml version="1.0" encoding="utf-8"?>
<sst xmlns="http://schemas.openxmlformats.org/spreadsheetml/2006/main" count="329" uniqueCount="138">
  <si>
    <t>File Name</t>
  </si>
  <si>
    <t>Actual Result</t>
    <phoneticPr fontId="4" type="noConversion"/>
  </si>
  <si>
    <t>Statement Coverage</t>
  </si>
  <si>
    <t>Branch Coverage</t>
  </si>
  <si>
    <t>Number of Test Data</t>
  </si>
  <si>
    <t>Statement 
Coverage</t>
  </si>
  <si>
    <t>Number of Total Statement</t>
  </si>
  <si>
    <t>SWUT - List of Defect</t>
  </si>
  <si>
    <t>VW_AQ_EOP</t>
    <phoneticPr fontId="2" type="noConversion"/>
  </si>
  <si>
    <t>TC ID</t>
    <phoneticPr fontId="8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</si>
  <si>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</si>
  <si>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</si>
  <si>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</si>
  <si>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</si>
  <si>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</si>
  <si>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</si>
  <si>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</si>
  <si>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</si>
  <si>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</si>
  <si>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</si>
  <si>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</si>
  <si>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</si>
  <si>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</si>
  <si>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-</t>
    <phoneticPr fontId="2" type="noConversion"/>
  </si>
  <si>
    <t>-</t>
    <phoneticPr fontId="2" type="noConversion"/>
  </si>
  <si>
    <t>Software Design Error</t>
  </si>
  <si>
    <t>Development of positive</t>
    <phoneticPr fontId="2" type="noConversion"/>
  </si>
  <si>
    <t>Error guessing</t>
    <phoneticPr fontId="2" type="noConversion"/>
  </si>
  <si>
    <t>Equivalence testing</t>
    <phoneticPr fontId="2" type="noConversion"/>
  </si>
  <si>
    <t>Todo</t>
    <phoneticPr fontId="2" type="noConversion"/>
  </si>
  <si>
    <t>OK</t>
    <phoneticPr fontId="2" type="noConversion"/>
  </si>
  <si>
    <t>NOK</t>
    <phoneticPr fontId="2" type="noConversion"/>
  </si>
  <si>
    <t>TestCase_NOK</t>
    <phoneticPr fontId="2" type="noConversion"/>
  </si>
  <si>
    <t>NT</t>
    <phoneticPr fontId="2" type="noConversion"/>
  </si>
  <si>
    <t>NA</t>
    <phoneticPr fontId="2" type="noConversion"/>
  </si>
  <si>
    <t>Testcase ID</t>
  </si>
  <si>
    <t>SWDDS ID</t>
  </si>
  <si>
    <t>Proto Type</t>
  </si>
  <si>
    <t>Description</t>
  </si>
  <si>
    <t>Test Input = Test Data</t>
  </si>
  <si>
    <t>Verification Test Method</t>
  </si>
  <si>
    <t>Methods to develop test case and test data</t>
  </si>
  <si>
    <t>Test Procedure</t>
  </si>
  <si>
    <t>Expected Results</t>
  </si>
  <si>
    <t>Results</t>
    <phoneticPr fontId="2" type="noConversion"/>
  </si>
  <si>
    <t>Failed Test Result Details</t>
    <phoneticPr fontId="2" type="noConversion"/>
  </si>
  <si>
    <t>Tester</t>
    <phoneticPr fontId="2" type="noConversion"/>
  </si>
  <si>
    <t>Date of Test Execution</t>
    <phoneticPr fontId="2" type="noConversion"/>
  </si>
  <si>
    <t>Preconditions</t>
    <phoneticPr fontId="2" type="noConversion"/>
  </si>
  <si>
    <t>Requirements-based test</t>
    <phoneticPr fontId="2" type="noConversion"/>
  </si>
  <si>
    <t>Fault injection test</t>
    <phoneticPr fontId="2" type="noConversion"/>
  </si>
  <si>
    <t>Analysis of boundary values</t>
    <phoneticPr fontId="2" type="noConversion"/>
  </si>
  <si>
    <t>Total Number of Testcase</t>
    <phoneticPr fontId="12" type="noConversion"/>
  </si>
  <si>
    <t>Total</t>
    <phoneticPr fontId="12" type="noConversion"/>
  </si>
  <si>
    <t>Open</t>
  </si>
  <si>
    <t>Abnormal Execution</t>
    <phoneticPr fontId="7" type="noConversion"/>
  </si>
  <si>
    <t>Close</t>
  </si>
  <si>
    <t>Justification</t>
    <phoneticPr fontId="6" type="noConversion"/>
  </si>
  <si>
    <t>Unreachable Code</t>
  </si>
  <si>
    <t>Total</t>
  </si>
  <si>
    <t>Total</t>
    <phoneticPr fontId="6" type="noConversion"/>
  </si>
  <si>
    <t>Uncovered Condition</t>
  </si>
  <si>
    <t>Uncovered Condition</t>
    <phoneticPr fontId="2" type="noConversion"/>
  </si>
  <si>
    <t>Current State</t>
    <phoneticPr fontId="2" type="noConversion"/>
  </si>
  <si>
    <r>
      <t xml:space="preserve">SNT :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입장에서는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없음</t>
    </r>
    <phoneticPr fontId="2" type="noConversion"/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</si>
  <si>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Conclusion State Summary</t>
    </r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</si>
  <si>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Defect Type Summary</t>
    </r>
  </si>
  <si>
    <r>
      <t xml:space="preserve">SNT : </t>
    </r>
    <r>
      <rPr>
        <sz val="11"/>
        <color theme="1"/>
        <rFont val="돋움"/>
        <family val="3"/>
        <charset val="129"/>
      </rPr>
      <t>일괄적으로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</si>
  <si>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t>Unit Name</t>
    <phoneticPr fontId="2" type="noConversion"/>
  </si>
  <si>
    <t>Create Stub</t>
    <phoneticPr fontId="2" type="noConversion"/>
  </si>
  <si>
    <t>NOT List</t>
    <phoneticPr fontId="2" type="noConversion"/>
  </si>
  <si>
    <t>TESTER</t>
    <phoneticPr fontId="2" type="noConversion"/>
  </si>
  <si>
    <t>Bae hyeonhan</t>
    <phoneticPr fontId="2" type="noConversion"/>
  </si>
  <si>
    <t>DATE</t>
    <phoneticPr fontId="2" type="noConversion"/>
  </si>
  <si>
    <t>now</t>
    <phoneticPr fontId="2" type="noConversion"/>
  </si>
  <si>
    <t>now /현재</t>
    <phoneticPr fontId="2" type="noConversion"/>
  </si>
  <si>
    <t>Coverage</t>
    <phoneticPr fontId="2" type="noConversion"/>
  </si>
  <si>
    <t>100% 일시</t>
    <phoneticPr fontId="2" type="noConversion"/>
  </si>
  <si>
    <t>NOK list 에 포함시</t>
    <phoneticPr fontId="2" type="noConversion"/>
  </si>
  <si>
    <t>100% 가 아닐시</t>
    <phoneticPr fontId="2" type="noConversion"/>
  </si>
  <si>
    <t>Number of Tested Statement</t>
    <phoneticPr fontId="2" type="noConversion"/>
  </si>
  <si>
    <t>Branch
Coverage</t>
    <phoneticPr fontId="2" type="noConversion"/>
  </si>
  <si>
    <t>Number of Tested Branch</t>
    <phoneticPr fontId="2" type="noConversion"/>
  </si>
  <si>
    <t>Number of Total Branch</t>
    <phoneticPr fontId="2" type="noConversion"/>
  </si>
  <si>
    <t>CanEol_clearEolData</t>
  </si>
  <si>
    <t>RteIo_SaveEepromDat</t>
  </si>
  <si>
    <t>CanEol_main</t>
  </si>
  <si>
    <t>CanIf_GetRx_Indi_TCU_EOL_Saving_Req</t>
  </si>
  <si>
    <t>CanEol_Init</t>
  </si>
  <si>
    <t>CanEol_GetEolData</t>
  </si>
  <si>
    <t>UdsDesc_WriteDidE300_ClearEepromData</t>
  </si>
  <si>
    <t>CanEol_clearEolData, RteIo_SaveEepromDat</t>
  </si>
  <si>
    <t>SWUTS-F.3.3.1.11.2_1</t>
    <phoneticPr fontId="2" type="noConversion"/>
  </si>
  <si>
    <t>SWDDS.3.3.1.11.2</t>
    <phoneticPr fontId="2" type="noConversion"/>
  </si>
  <si>
    <r>
      <t>SWDDS</t>
    </r>
    <r>
      <rPr>
        <sz val="11"/>
        <color theme="1"/>
        <rFont val="맑은 고딕"/>
        <family val="3"/>
        <charset val="129"/>
      </rPr>
      <t>상에서</t>
    </r>
    <r>
      <rPr>
        <sz val="11"/>
        <color theme="1"/>
        <rFont val="Segoe UI"/>
        <family val="3"/>
      </rPr>
      <t xml:space="preserve"> g_stEolProcess.tU8EolWrite 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입출력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상태가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기재되어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phoneticPr fontId="2" type="noConversion"/>
  </si>
  <si>
    <t>SWUTS-F.3.6.1.7_1</t>
  </si>
  <si>
    <t>SWDDS.3.6.1.7</t>
  </si>
  <si>
    <t>dbBswHal.c</t>
  </si>
  <si>
    <t>BswHal_GetPhsVolt</t>
  </si>
  <si>
    <t>Bae hyeonhan</t>
  </si>
  <si>
    <t>1. Set the value(result_index=0) to verify the boundary for the range of variables(min)
2. Set the value(result_index=2) to verify the boundary for the range of variables(max)</t>
  </si>
  <si>
    <t>Analysis of boundary values</t>
  </si>
  <si>
    <t>Requirements-based test</t>
  </si>
  <si>
    <t>No compilation error</t>
  </si>
  <si>
    <t>OK</t>
  </si>
  <si>
    <t>SWUTS-F.3.6.1.7_2</t>
  </si>
  <si>
    <t>1. Set the value(result_index=3) to verify the exception of conditional statement(+1,F) of line 150</t>
  </si>
  <si>
    <t>Error guessing</t>
  </si>
  <si>
    <t>Fault injection test</t>
  </si>
  <si>
    <t>SWUTS-F.3.1.1.3_1</t>
  </si>
  <si>
    <t>SWDDS.3.1.1.3</t>
  </si>
  <si>
    <t>dbBswSch.c</t>
  </si>
  <si>
    <t>BswSch_ChkTaskCnt</t>
  </si>
  <si>
    <t>1. Create the test case to check statement coverage</t>
  </si>
  <si>
    <t>Development of positive</t>
  </si>
  <si>
    <t>Todo</t>
  </si>
  <si>
    <t>SWUTS-F.3.1.1.1_1</t>
  </si>
  <si>
    <t>SWDDS.3.1.1.1</t>
  </si>
  <si>
    <t>BswSch_Init</t>
  </si>
  <si>
    <t>SWUTS-F.3.3.1.10.2_1</t>
  </si>
  <si>
    <t>SWDDS.3.3.1.10.2</t>
  </si>
  <si>
    <t>dbCanCrc.c</t>
  </si>
  <si>
    <t>CanCRC_GetCrc16</t>
  </si>
  <si>
    <t>1. Set the value(n_byte=0) to verify the boundary for the range of variables(min)
2. Set the value(n_byte=60) to verify the boundary of conditional statement(=,T) of line 100
3. Set the value(n_byte=61) to verify the boundary of conditional statement(+1,F) of line 100
4. Set the value(n_byte=255) to verify the boundary for the range of variables(max)</t>
  </si>
  <si>
    <t>SWUTS-F.2.3.45_1</t>
  </si>
  <si>
    <t>SWDDS.2.3.45</t>
  </si>
  <si>
    <t>apRteIo.c</t>
  </si>
  <si>
    <t>RteIo_GetPcbTempValue</t>
  </si>
  <si>
    <t>1. Set the value(RteIo_GetPcbTempValue = 0) to verify the boundary for the range of variables(min)
2. Set the value(RteIo_GetPcbTempValue = 5570) to verify the boundary for the range of variables(max)</t>
  </si>
  <si>
    <t>N/A</t>
  </si>
  <si>
    <t>SWUTS-F.2.3.45_2</t>
  </si>
  <si>
    <t>1. Set the value(RteIo_GetPcbTempValue = 2785) to verify the equivalence testing for the range of variables</t>
  </si>
  <si>
    <t>Equivalence testing</t>
  </si>
  <si>
    <t>SWUTS-F.3.4.1.12_1</t>
  </si>
  <si>
    <t>SWDDS.3.4.1.12</t>
  </si>
  <si>
    <t>dbUdsDesc.c</t>
  </si>
  <si>
    <t>UdsDesc_SecurityAccess</t>
  </si>
  <si>
    <t>1. Set the value(g_u8Session=1) to verify the boundary of conditional statement(=,T) of line 604 
2. Set the value(g_u8Session=3, g_stRxMsgInfo.u8MsgBuf=0) to verify the boundary of conditional statement(+2,F) of line 604 
3. Set the value(g_u8Session=3, g_stRxMsgInfo.u8MsgBuf=1) to verify the boundary of conditional statement(=,T) of line 614 
4. Set the value(g_u8Session=3, g_stRxMsgInfo.u8MsgBuf=2) to verify the boundary of conditional statement(=,T) of line 630
5. Set the value(g_u8Session=3, g_stRxMsgInfo.u8MsgBuf=2, UdsDesc_GetComputeKey=1) to verify the boundary of conditional statement(+1,F) of line 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</si>
</sst>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;@"/>
    <numFmt numFmtId="178" formatCode="yyyy/mm/dd;@"/>
  </numFmts>
  <fonts count="39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8"/>
      <name val="Arial"/>
      <family val="2"/>
    </font>
    <font>
      <b/>
      <sz val="14"/>
      <color theme="1"/>
      <name val="맑은 고딕"/>
      <family val="3"/>
      <charset val="129"/>
    </font>
    <font>
      <sz val="10"/>
      <color theme="0" tint="-0.499984740745262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1"/>
      <color rgb="FF00B050"/>
      <name val="Segoe UI"/>
      <family val="2"/>
    </font>
    <font>
      <b/>
      <sz val="11"/>
      <color rgb="FFFF0000"/>
      <name val="Segoe UI"/>
      <family val="2"/>
    </font>
    <font>
      <sz val="12"/>
      <name val="Segoe UI"/>
      <family val="2"/>
    </font>
    <font>
      <b/>
      <sz val="10"/>
      <color indexed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b/>
      <sz val="12"/>
      <color rgb="FF0070C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8"/>
      <color theme="1"/>
      <name val="Segoe UI"/>
      <family val="2"/>
    </font>
    <font>
      <sz val="18"/>
      <color theme="1"/>
      <name val="Segoe UI"/>
      <family val="2"/>
    </font>
    <font>
      <b/>
      <sz val="14"/>
      <color theme="1"/>
      <name val="Segoe UI"/>
      <family val="2"/>
    </font>
    <font>
      <sz val="10"/>
      <name val="Segoe UI"/>
      <family val="2"/>
    </font>
    <font>
      <b/>
      <sz val="11"/>
      <color theme="1" tint="0.499984740745262"/>
      <name val="Segoe UI"/>
      <family val="2"/>
    </font>
    <font>
      <b/>
      <sz val="11"/>
      <color rgb="FF0033CC"/>
      <name val="Segoe UI"/>
      <family val="2"/>
    </font>
    <font>
      <sz val="10"/>
      <color theme="1"/>
      <name val="Segoe U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Segoe UI"/>
      <family val="3"/>
    </font>
    <font>
      <sz val="11"/>
      <color theme="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0" fillId="0" borderId="0">
      <alignment vertical="top"/>
      <protection locked="0"/>
    </xf>
    <xf numFmtId="0" fontId="5" fillId="0" borderId="0">
      <alignment vertical="center"/>
    </xf>
    <xf numFmtId="0" fontId="11" fillId="6" borderId="0">
      <alignment vertical="center"/>
    </xf>
  </cellStyleXfs>
  <cellXfs count="123">
    <xf numFmtId="0" fontId="0" fillId="0" borderId="0" xfId="0">
      <alignment vertical="center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</xf>
    <xf numFmtId="0" fontId="19" fillId="3" borderId="1" xfId="0" applyFont="1" applyFill="1" applyBorder="1" applyAlignment="1" applyProtection="1">
      <alignment horizontal="center" vertical="center" wrapText="1"/>
    </xf>
    <xf numFmtId="0" fontId="20" fillId="2" borderId="0" xfId="2" applyFont="1" applyFill="1" applyAlignment="1" applyProtection="1">
      <alignment wrapText="1"/>
      <protection locked="0"/>
    </xf>
    <xf numFmtId="0" fontId="20" fillId="3" borderId="0" xfId="2" applyFont="1" applyFill="1" applyAlignment="1" applyProtection="1">
      <alignment wrapText="1"/>
      <protection locked="0"/>
    </xf>
    <xf numFmtId="0" fontId="23" fillId="5" borderId="1" xfId="0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 wrapText="1"/>
    </xf>
    <xf numFmtId="10" fontId="16" fillId="4" borderId="1" xfId="3" applyNumberFormat="1" applyFont="1" applyFill="1" applyBorder="1" applyAlignment="1">
      <alignment horizontal="center" vertical="center" wrapText="1"/>
    </xf>
    <xf numFmtId="0" fontId="20" fillId="2" borderId="0" xfId="2" applyFont="1" applyFill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5" fillId="4" borderId="1" xfId="5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left" vertical="top" wrapText="1"/>
      <protection locked="0"/>
    </xf>
    <xf numFmtId="0" fontId="26" fillId="0" borderId="1" xfId="1" applyFont="1" applyBorder="1" applyAlignment="1">
      <alignment horizontal="center" vertical="center" wrapText="1"/>
    </xf>
    <xf numFmtId="0" fontId="26" fillId="8" borderId="1" xfId="1" applyFont="1" applyFill="1" applyBorder="1" applyAlignment="1">
      <alignment vertical="center" wrapText="1"/>
    </xf>
    <xf numFmtId="0" fontId="26" fillId="8" borderId="1" xfId="1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9" fillId="3" borderId="1" xfId="2" applyFont="1" applyFill="1" applyBorder="1" applyAlignment="1" applyProtection="1">
      <alignment horizontal="center" vertical="center"/>
      <protection locked="0"/>
    </xf>
    <xf numFmtId="0" fontId="22" fillId="3" borderId="1" xfId="2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 applyProtection="1">
      <alignment horizontal="center" vertical="center"/>
      <protection locked="0"/>
    </xf>
    <xf numFmtId="10" fontId="27" fillId="3" borderId="1" xfId="3" applyNumberFormat="1" applyFont="1" applyFill="1" applyBorder="1" applyAlignment="1">
      <alignment horizontal="center" vertical="center" wrapText="1"/>
    </xf>
    <xf numFmtId="14" fontId="22" fillId="3" borderId="1" xfId="2" applyNumberFormat="1" applyFont="1" applyFill="1" applyBorder="1" applyAlignment="1">
      <alignment horizontal="center" vertical="center"/>
    </xf>
    <xf numFmtId="0" fontId="26" fillId="3" borderId="0" xfId="2" applyFont="1" applyFill="1" applyAlignment="1" applyProtection="1">
      <alignment horizontal="left" vertical="top" wrapText="1"/>
      <protection locked="0"/>
    </xf>
    <xf numFmtId="0" fontId="26" fillId="2" borderId="0" xfId="2" applyFont="1" applyFill="1" applyAlignment="1" applyProtection="1">
      <alignment vertical="top" wrapText="1"/>
      <protection locked="0"/>
    </xf>
    <xf numFmtId="0" fontId="26" fillId="2" borderId="0" xfId="2" applyFont="1" applyFill="1" applyAlignment="1" applyProtection="1">
      <alignment horizontal="center" vertical="center"/>
      <protection locked="0"/>
    </xf>
    <xf numFmtId="0" fontId="26" fillId="2" borderId="0" xfId="2" applyFont="1" applyFill="1" applyAlignment="1" applyProtection="1">
      <alignment horizontal="left" vertical="top"/>
      <protection locked="0"/>
    </xf>
    <xf numFmtId="0" fontId="26" fillId="2" borderId="0" xfId="2" applyFont="1" applyFill="1" applyAlignment="1">
      <alignment horizontal="left" vertical="top" wrapText="1"/>
    </xf>
    <xf numFmtId="0" fontId="22" fillId="9" borderId="0" xfId="1" applyFont="1" applyFill="1" applyAlignment="1">
      <alignment horizontal="center" vertical="center"/>
    </xf>
    <xf numFmtId="0" fontId="26" fillId="2" borderId="0" xfId="2" applyFont="1" applyFill="1" applyAlignment="1" applyProtection="1">
      <alignment horizontal="center" vertical="center" wrapText="1"/>
      <protection locked="0"/>
    </xf>
    <xf numFmtId="176" fontId="14" fillId="0" borderId="0" xfId="1" applyNumberFormat="1" applyFont="1" applyFill="1" applyAlignment="1">
      <alignment horizontal="center" vertical="center"/>
    </xf>
    <xf numFmtId="176" fontId="14" fillId="0" borderId="0" xfId="1" applyNumberFormat="1" applyFont="1" applyFill="1" applyAlignment="1" applyProtection="1">
      <alignment horizontal="left" vertical="center"/>
      <protection locked="0"/>
    </xf>
    <xf numFmtId="176" fontId="14" fillId="0" borderId="0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left" vertical="center"/>
    </xf>
    <xf numFmtId="176" fontId="14" fillId="0" borderId="0" xfId="1" applyNumberFormat="1" applyFont="1" applyFill="1" applyAlignment="1">
      <alignment horizontal="left" vertical="center" wrapText="1"/>
    </xf>
    <xf numFmtId="176" fontId="14" fillId="0" borderId="0" xfId="1" applyNumberFormat="1" applyFont="1" applyFill="1" applyAlignment="1">
      <alignment horizontal="center" vertical="center" wrapText="1"/>
    </xf>
    <xf numFmtId="0" fontId="28" fillId="0" borderId="0" xfId="6" applyFont="1" applyFill="1" applyBorder="1" applyAlignment="1">
      <alignment horizontal="center" vertical="center" wrapText="1"/>
    </xf>
    <xf numFmtId="0" fontId="28" fillId="0" borderId="0" xfId="6" applyFont="1" applyFill="1" applyBorder="1" applyAlignment="1">
      <alignment horizontal="left" vertical="center" wrapText="1"/>
    </xf>
    <xf numFmtId="0" fontId="29" fillId="0" borderId="0" xfId="6" applyFont="1" applyFill="1" applyAlignment="1">
      <alignment horizontal="center" vertical="center"/>
    </xf>
    <xf numFmtId="0" fontId="26" fillId="0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Fill="1" applyAlignment="1" applyProtection="1">
      <alignment horizontal="left" vertical="center" wrapText="1"/>
      <protection locked="0"/>
    </xf>
    <xf numFmtId="0" fontId="26" fillId="0" borderId="0" xfId="1" applyFont="1" applyFill="1" applyAlignment="1">
      <alignment horizontal="center" vertical="center" wrapText="1"/>
    </xf>
    <xf numFmtId="0" fontId="26" fillId="0" borderId="0" xfId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left" vertical="center"/>
    </xf>
    <xf numFmtId="0" fontId="31" fillId="2" borderId="0" xfId="0" applyFont="1" applyFill="1" applyAlignment="1" applyProtection="1">
      <alignment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wrapText="1"/>
    </xf>
    <xf numFmtId="0" fontId="32" fillId="2" borderId="1" xfId="0" applyFont="1" applyFill="1" applyBorder="1" applyAlignment="1" applyProtection="1">
      <alignment horizontal="center" vertical="center" wrapText="1"/>
      <protection locked="0"/>
    </xf>
    <xf numFmtId="0" fontId="32" fillId="2" borderId="1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 vertical="center" wrapText="1"/>
      <protection locked="0"/>
    </xf>
    <xf numFmtId="0" fontId="27" fillId="2" borderId="3" xfId="0" applyFont="1" applyFill="1" applyBorder="1" applyAlignment="1" applyProtection="1">
      <alignment horizontal="center" wrapText="1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center" vertical="center" wrapText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4" xfId="0" applyFont="1" applyFill="1" applyBorder="1" applyAlignment="1" applyProtection="1">
      <alignment horizontal="center" wrapText="1"/>
    </xf>
    <xf numFmtId="0" fontId="22" fillId="0" borderId="0" xfId="0" applyFont="1" applyAlignment="1"/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</xf>
    <xf numFmtId="0" fontId="26" fillId="0" borderId="0" xfId="1" applyFont="1" applyFill="1" applyAlignment="1">
      <alignment horizontal="center" vertical="center"/>
    </xf>
    <xf numFmtId="0" fontId="26" fillId="0" borderId="0" xfId="1" applyFont="1" applyFill="1" applyAlignment="1">
      <alignment horizontal="left" vertical="center"/>
    </xf>
    <xf numFmtId="49" fontId="27" fillId="4" borderId="1" xfId="1" applyNumberFormat="1" applyFont="1" applyFill="1" applyBorder="1" applyAlignment="1">
      <alignment horizontal="center" vertical="center"/>
    </xf>
    <xf numFmtId="49" fontId="27" fillId="4" borderId="1" xfId="1" applyNumberFormat="1" applyFont="1" applyFill="1" applyBorder="1" applyAlignment="1">
      <alignment horizontal="center" vertical="center" wrapText="1"/>
    </xf>
    <xf numFmtId="0" fontId="27" fillId="4" borderId="1" xfId="1" applyFont="1" applyFill="1" applyBorder="1" applyAlignment="1">
      <alignment horizontal="center" vertical="center" wrapText="1"/>
    </xf>
    <xf numFmtId="0" fontId="27" fillId="4" borderId="1" xfId="1" applyNumberFormat="1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2" fillId="0" borderId="0" xfId="1" applyFont="1" applyFill="1" applyAlignment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177" fontId="22" fillId="0" borderId="1" xfId="1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9" fontId="26" fillId="0" borderId="1" xfId="1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wrapText="1"/>
      <protection locked="0"/>
    </xf>
    <xf numFmtId="0" fontId="26" fillId="0" borderId="1" xfId="1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1" applyFont="1" applyFill="1" applyAlignment="1">
      <alignment horizontal="left" vertical="center"/>
    </xf>
    <xf numFmtId="49" fontId="22" fillId="0" borderId="0" xfId="1" applyNumberFormat="1" applyFont="1" applyFill="1" applyAlignment="1">
      <alignment horizontal="center" vertical="center"/>
    </xf>
    <xf numFmtId="49" fontId="22" fillId="0" borderId="0" xfId="1" applyNumberFormat="1" applyFont="1" applyFill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  <xf numFmtId="0" fontId="35" fillId="11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3" borderId="5" xfId="0" applyFill="1" applyBorder="1">
      <alignment vertical="center"/>
    </xf>
    <xf numFmtId="0" fontId="36" fillId="12" borderId="1" xfId="0" applyFont="1" applyFill="1" applyBorder="1">
      <alignment vertical="center"/>
    </xf>
    <xf numFmtId="178" fontId="0" fillId="13" borderId="5" xfId="0" applyNumberForma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35" fillId="0" borderId="0" xfId="0" applyFont="1" applyFill="1" applyAlignment="1">
      <alignment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26" fillId="7" borderId="1" xfId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 applyProtection="1">
      <alignment horizontal="center" vertical="center" wrapText="1"/>
      <protection locked="0"/>
    </xf>
    <xf numFmtId="0" fontId="26" fillId="3" borderId="1" xfId="2" applyFont="1" applyFill="1" applyBorder="1" applyAlignment="1" applyProtection="1">
      <alignment horizontal="center" vertical="center" wrapText="1"/>
      <protection locked="0"/>
    </xf>
    <xf numFmtId="14" fontId="22" fillId="3" borderId="1" xfId="2" applyNumberFormat="1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28" fillId="4" borderId="1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35" fillId="11" borderId="0" xfId="0" applyFont="1" applyFill="1" applyAlignment="1">
      <alignment horizontal="left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7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146243</xdr:colOff>
      <xdr:row>11</xdr:row>
      <xdr:rowOff>723515</xdr:rowOff>
    </xdr:from>
    <xdr:to>
      <xdr:col>6</xdr:col>
      <xdr:colOff>3302001</xdr:colOff>
      <xdr:row>11</xdr:row>
      <xdr:rowOff>2326440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8279E-3733-4F25-AE9C-8B5314E4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303" y="3225030"/>
          <a:ext cx="3155758" cy="160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>
      <c r="F1" s="2"/>
      <c r="M1" s="3"/>
    </row>
    <row r="2" spans="2:797" s="1" customFormat="1" ht="23.3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>
      <c r="B3" s="6" t="s">
        <v>30</v>
      </c>
      <c r="C3" s="7">
        <f>COUNTIF(N12:N92,"OK")</f>
        <v>7</v>
      </c>
      <c r="F3" s="2" t="s">
        <v>50</v>
      </c>
      <c r="G3" s="1" t="s">
        <v>51</v>
      </c>
      <c r="M3" s="3"/>
      <c r="N3" s="1" t="s">
        <v>30</v>
      </c>
    </row>
    <row r="4" spans="2:797" s="1" customFormat="1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>
      <c r="B8" s="6" t="s">
        <v>29</v>
      </c>
      <c r="C8" s="8">
        <f>COUNTIF(N12:N92,"Todo")</f>
        <v>1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>
      <c r="B9" s="11" t="s">
        <v>53</v>
      </c>
      <c r="C9" s="12">
        <f>SUM(C3:C8)</f>
        <v>8</v>
      </c>
      <c r="D9" s="1"/>
      <c r="Q9" s="13"/>
      <c r="R9" s="14"/>
      <c r="S9" s="14"/>
      <c r="T9" s="15"/>
      <c r="U9" s="14"/>
      <c r="V9" s="14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17</v>
      </c>
      <c r="Q11" s="17">
        <f>IFERROR(R11/S11,"N/A")</f>
        <v>0.96666666666666667</v>
      </c>
      <c r="R11" s="22">
        <f>SUM(R12:R92)</f>
        <v>87</v>
      </c>
      <c r="S11" s="22">
        <f>SUM(S12:S92)</f>
        <v>90</v>
      </c>
      <c r="T11" s="17">
        <f>IFERROR(U11/V11,"N/A")</f>
        <v>0.88888888888888884</v>
      </c>
      <c r="U11" s="22">
        <f>SUM(U12:U92)</f>
        <v>24</v>
      </c>
      <c r="V11" s="22">
        <f>SUM(V12:V92)</f>
        <v>27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ht="65.349999999999994">
      <c r="B12" s="27" t="s">
        <v>95</v>
      </c>
      <c r="C12" s="25" t="s">
        <v>98</v>
      </c>
      <c r="D12" s="25" t="s">
        <v>96</v>
      </c>
      <c r="E12" s="25" t="s">
        <v>97</v>
      </c>
      <c r="F12" s="26" t="s">
        <v>102</v>
      </c>
      <c r="G12" s="27" t="s">
        <v>101</v>
      </c>
      <c r="H12" s="28" t="str">
        <f>B12&amp;"] Goal : "&amp;F12&amp;" among "&amp;G12&amp;" of SWDDS"</f>
        <v>SWUTS-F.3.6.1.7_1] Goal : Requirements-based test among Analysis of boundary values of SWDDS</v>
      </c>
      <c r="I12" s="29" t="str">
        <f>B12&amp;".xls"</f>
        <v>SWUTS-F.3.6.1.7_1.xls</v>
      </c>
      <c r="J12" s="29" t="str">
        <f>B12&amp;".xls"</f>
        <v>SWUTS-F.3.6.1.7_1.xls</v>
      </c>
      <c r="K12" s="29" t="str">
        <f>B12&amp;".xls"</f>
        <v>SWUTS-F.3.6.1.7_1.xls</v>
      </c>
      <c r="L12" s="25" t="s">
        <v>103</v>
      </c>
      <c r="M12" s="30" t="s">
        <v>100</v>
      </c>
      <c r="N12" s="31" t="s">
        <v>104</v>
      </c>
      <c r="O12" s="32"/>
      <c r="P12" s="33">
        <v>2</v>
      </c>
      <c r="Q12" s="34">
        <v>1</v>
      </c>
      <c r="R12" s="33">
        <v>4</v>
      </c>
      <c r="S12" s="33">
        <v>4</v>
      </c>
      <c r="T12" s="34">
        <v>1</v>
      </c>
      <c r="U12" s="33">
        <v>2</v>
      </c>
      <c r="V12" s="33">
        <v>2</v>
      </c>
      <c r="W12" s="25" t="s">
        <v>99</v>
      </c>
      <c r="X12" s="35">
        <v>44656</v>
      </c>
    </row>
    <row r="13" spans="2:797" ht="32.700000000000003">
      <c r="B13" s="27" t="s">
        <v>105</v>
      </c>
      <c r="C13" s="25" t="s">
        <v>98</v>
      </c>
      <c r="D13" s="25" t="s">
        <v>96</v>
      </c>
      <c r="E13" s="25" t="s">
        <v>97</v>
      </c>
      <c r="F13" s="26" t="s">
        <v>108</v>
      </c>
      <c r="G13" s="27" t="s">
        <v>107</v>
      </c>
      <c r="H13" s="28" t="str">
        <f t="shared" ref="H13:H92" si="0">B13&amp;"] Goal : "&amp;F13&amp;" among "&amp;G13&amp;" of SWDDS"</f>
        <v>SWUTS-F.3.6.1.7_2] Goal : Fault injection test among Error guessing of SWDDS</v>
      </c>
      <c r="I13" s="29" t="str">
        <f t="shared" ref="I13:I92" si="1">B13&amp;".xls"</f>
        <v>SWUTS-F.3.6.1.7_2.xls</v>
      </c>
      <c r="J13" s="29" t="str">
        <f t="shared" ref="J13:J92" si="2">B13&amp;".xls"</f>
        <v>SWUTS-F.3.6.1.7_2.xls</v>
      </c>
      <c r="K13" s="29" t="str">
        <f t="shared" ref="K13:K92" si="3">B13&amp;".xls"</f>
        <v>SWUTS-F.3.6.1.7_2.xls</v>
      </c>
      <c r="L13" s="25" t="s">
        <v>103</v>
      </c>
      <c r="M13" s="30" t="s">
        <v>106</v>
      </c>
      <c r="N13" s="31" t="s">
        <v>104</v>
      </c>
      <c r="O13" s="32"/>
      <c r="P13" s="33">
        <v>1</v>
      </c>
      <c r="Q13" s="34">
        <v>1</v>
      </c>
      <c r="R13" s="33">
        <v>4</v>
      </c>
      <c r="S13" s="33">
        <v>4</v>
      </c>
      <c r="T13" s="34">
        <v>1</v>
      </c>
      <c r="U13" s="33">
        <v>2</v>
      </c>
      <c r="V13" s="33">
        <v>2</v>
      </c>
      <c r="W13" s="25" t="s">
        <v>99</v>
      </c>
      <c r="X13" s="35">
        <v>44656</v>
      </c>
    </row>
    <row r="14" spans="2:797">
      <c r="B14" s="27" t="s">
        <v>109</v>
      </c>
      <c r="C14" s="25" t="s">
        <v>112</v>
      </c>
      <c r="D14" s="25" t="s">
        <v>110</v>
      </c>
      <c r="E14" s="25" t="s">
        <v>111</v>
      </c>
      <c r="F14" s="26" t="s">
        <v>102</v>
      </c>
      <c r="G14" s="27" t="s">
        <v>114</v>
      </c>
      <c r="H14" s="28" t="str">
        <f t="shared" si="0"/>
        <v>SWUTS-F.3.1.1.3_1] Goal : Requirements-based test among Development of positive of SWDDS</v>
      </c>
      <c r="I14" s="29" t="str">
        <f t="shared" si="1"/>
        <v>SWUTS-F.3.1.1.3_1.xls</v>
      </c>
      <c r="J14" s="29" t="str">
        <f t="shared" si="2"/>
        <v>SWUTS-F.3.1.1.3_1.xls</v>
      </c>
      <c r="K14" s="29" t="str">
        <f t="shared" si="3"/>
        <v>SWUTS-F.3.1.1.3_1.xls</v>
      </c>
      <c r="L14" s="25" t="s">
        <v>103</v>
      </c>
      <c r="M14" s="30" t="s">
        <v>113</v>
      </c>
      <c r="N14" s="31" t="s">
        <v>115</v>
      </c>
      <c r="O14" s="32"/>
      <c r="P14" s="33">
        <v>1</v>
      </c>
      <c r="Q14" s="34">
        <v>0.76919999999999999</v>
      </c>
      <c r="R14" s="33">
        <v>10</v>
      </c>
      <c r="S14" s="33">
        <v>13</v>
      </c>
      <c r="T14" s="34">
        <v>0.625</v>
      </c>
      <c r="U14" s="33">
        <v>5</v>
      </c>
      <c r="V14" s="33">
        <v>8</v>
      </c>
      <c r="W14" s="25" t="s">
        <v>99</v>
      </c>
      <c r="X14" s="35">
        <v>44656</v>
      </c>
    </row>
    <row r="15" spans="2:797">
      <c r="B15" s="27" t="s">
        <v>116</v>
      </c>
      <c r="C15" s="25" t="s">
        <v>118</v>
      </c>
      <c r="D15" s="25" t="s">
        <v>117</v>
      </c>
      <c r="E15" s="25" t="s">
        <v>111</v>
      </c>
      <c r="F15" s="26" t="s">
        <v>102</v>
      </c>
      <c r="G15" s="27" t="s">
        <v>114</v>
      </c>
      <c r="H15" s="28" t="str">
        <f t="shared" si="0"/>
        <v>SWUTS-F.3.1.1.1_1] Goal : Requirements-based test among Development of positive of SWDDS</v>
      </c>
      <c r="I15" s="29" t="str">
        <f t="shared" si="1"/>
        <v>SWUTS-F.3.1.1.1_1.xls</v>
      </c>
      <c r="J15" s="29" t="str">
        <f t="shared" si="2"/>
        <v>SWUTS-F.3.1.1.1_1.xls</v>
      </c>
      <c r="K15" s="29" t="str">
        <f t="shared" si="3"/>
        <v>SWUTS-F.3.1.1.1_1.xls</v>
      </c>
      <c r="L15" s="25" t="s">
        <v>103</v>
      </c>
      <c r="M15" s="30" t="s">
        <v>113</v>
      </c>
      <c r="N15" s="31" t="s">
        <v>104</v>
      </c>
      <c r="O15" s="32"/>
      <c r="P15" s="33">
        <v>1</v>
      </c>
      <c r="Q15" s="34">
        <v>1</v>
      </c>
      <c r="R15" s="33">
        <v>7</v>
      </c>
      <c r="S15" s="33">
        <v>7</v>
      </c>
      <c r="T15" s="34">
        <v>1</v>
      </c>
      <c r="U15" s="33">
        <v>2</v>
      </c>
      <c r="V15" s="33">
        <v>2</v>
      </c>
      <c r="W15" s="25" t="s">
        <v>99</v>
      </c>
      <c r="X15" s="35">
        <v>44656</v>
      </c>
    </row>
    <row r="16" spans="2:797" ht="130.69999999999999">
      <c r="B16" s="27" t="s">
        <v>119</v>
      </c>
      <c r="C16" s="25" t="s">
        <v>122</v>
      </c>
      <c r="D16" s="25" t="s">
        <v>120</v>
      </c>
      <c r="E16" s="25" t="s">
        <v>121</v>
      </c>
      <c r="F16" s="26" t="s">
        <v>102</v>
      </c>
      <c r="G16" s="27" t="s">
        <v>101</v>
      </c>
      <c r="H16" s="28" t="str">
        <f t="shared" si="0"/>
        <v>SWUTS-F.3.3.1.10.2_1] Goal : Requirements-based test among Analysis of boundary values of SWDDS</v>
      </c>
      <c r="I16" s="29" t="str">
        <f t="shared" si="1"/>
        <v>SWUTS-F.3.3.1.10.2_1.xls</v>
      </c>
      <c r="J16" s="29" t="str">
        <f t="shared" si="2"/>
        <v>SWUTS-F.3.3.1.10.2_1.xls</v>
      </c>
      <c r="K16" s="29" t="str">
        <f t="shared" si="3"/>
        <v>SWUTS-F.3.3.1.10.2_1.xls</v>
      </c>
      <c r="L16" s="25" t="s">
        <v>103</v>
      </c>
      <c r="M16" s="30" t="s">
        <v>123</v>
      </c>
      <c r="N16" s="31" t="s">
        <v>104</v>
      </c>
      <c r="O16" s="32"/>
      <c r="P16" s="33">
        <v>4</v>
      </c>
      <c r="Q16" s="34">
        <v>1</v>
      </c>
      <c r="R16" s="33">
        <v>13</v>
      </c>
      <c r="S16" s="33">
        <v>13</v>
      </c>
      <c r="T16" s="34">
        <v>1</v>
      </c>
      <c r="U16" s="33">
        <v>4</v>
      </c>
      <c r="V16" s="33">
        <v>4</v>
      </c>
      <c r="W16" s="25" t="s">
        <v>99</v>
      </c>
      <c r="X16" s="35">
        <v>44656</v>
      </c>
    </row>
    <row r="17" spans="2:24" ht="65.349999999999994">
      <c r="B17" s="27" t="s">
        <v>124</v>
      </c>
      <c r="C17" s="25" t="s">
        <v>127</v>
      </c>
      <c r="D17" s="25" t="s">
        <v>125</v>
      </c>
      <c r="E17" s="25" t="s">
        <v>126</v>
      </c>
      <c r="F17" s="26" t="s">
        <v>102</v>
      </c>
      <c r="G17" s="27" t="s">
        <v>101</v>
      </c>
      <c r="H17" s="28" t="str">
        <f t="shared" si="0"/>
        <v>SWUTS-F.2.3.45_1] Goal : Requirements-based test among Analysis of boundary values of SWDDS</v>
      </c>
      <c r="I17" s="29" t="str">
        <f t="shared" si="1"/>
        <v>SWUTS-F.2.3.45_1.xls</v>
      </c>
      <c r="J17" s="29" t="str">
        <f t="shared" si="2"/>
        <v>SWUTS-F.2.3.45_1.xls</v>
      </c>
      <c r="K17" s="29" t="str">
        <f t="shared" si="3"/>
        <v>SWUTS-F.2.3.45_1.xls</v>
      </c>
      <c r="L17" s="25" t="s">
        <v>103</v>
      </c>
      <c r="M17" s="30" t="s">
        <v>128</v>
      </c>
      <c r="N17" s="31" t="s">
        <v>104</v>
      </c>
      <c r="O17" s="32"/>
      <c r="P17" s="33">
        <v>2</v>
      </c>
      <c r="Q17" s="34">
        <v>1</v>
      </c>
      <c r="R17" s="33">
        <v>7</v>
      </c>
      <c r="S17" s="33">
        <v>7</v>
      </c>
      <c r="T17" s="34" t="s">
        <v>129</v>
      </c>
      <c r="U17" s="33" t="s">
        <v>129</v>
      </c>
      <c r="V17" s="33" t="s">
        <v>129</v>
      </c>
      <c r="W17" s="25" t="s">
        <v>99</v>
      </c>
      <c r="X17" s="35">
        <v>44656</v>
      </c>
    </row>
    <row r="18" spans="2:24" ht="32.700000000000003">
      <c r="B18" s="27" t="s">
        <v>130</v>
      </c>
      <c r="C18" s="25" t="s">
        <v>127</v>
      </c>
      <c r="D18" s="25" t="s">
        <v>125</v>
      </c>
      <c r="E18" s="25" t="s">
        <v>126</v>
      </c>
      <c r="F18" s="26" t="s">
        <v>102</v>
      </c>
      <c r="G18" s="27" t="s">
        <v>132</v>
      </c>
      <c r="H18" s="28" t="str">
        <f t="shared" si="0"/>
        <v>SWUTS-F.2.3.45_2] Goal : Requirements-based test among Equivalence testing of SWDDS</v>
      </c>
      <c r="I18" s="29" t="str">
        <f t="shared" si="1"/>
        <v>SWUTS-F.2.3.45_2.xls</v>
      </c>
      <c r="J18" s="29" t="str">
        <f t="shared" si="2"/>
        <v>SWUTS-F.2.3.45_2.xls</v>
      </c>
      <c r="K18" s="29" t="str">
        <f t="shared" si="3"/>
        <v>SWUTS-F.2.3.45_2.xls</v>
      </c>
      <c r="L18" s="25" t="s">
        <v>103</v>
      </c>
      <c r="M18" s="30" t="s">
        <v>131</v>
      </c>
      <c r="N18" s="31" t="s">
        <v>104</v>
      </c>
      <c r="O18" s="32"/>
      <c r="P18" s="33">
        <v>1</v>
      </c>
      <c r="Q18" s="34">
        <v>1</v>
      </c>
      <c r="R18" s="33">
        <v>7</v>
      </c>
      <c r="S18" s="33">
        <v>7</v>
      </c>
      <c r="T18" s="34" t="s">
        <v>129</v>
      </c>
      <c r="U18" s="33" t="s">
        <v>129</v>
      </c>
      <c r="V18" s="33" t="s">
        <v>129</v>
      </c>
      <c r="W18" s="25" t="s">
        <v>99</v>
      </c>
      <c r="X18" s="35">
        <v>44656</v>
      </c>
    </row>
    <row r="19" spans="2:24" ht="179.7">
      <c r="B19" s="27" t="s">
        <v>133</v>
      </c>
      <c r="C19" s="25" t="s">
        <v>136</v>
      </c>
      <c r="D19" s="25" t="s">
        <v>134</v>
      </c>
      <c r="E19" s="25" t="s">
        <v>135</v>
      </c>
      <c r="F19" s="26" t="s">
        <v>102</v>
      </c>
      <c r="G19" s="27" t="s">
        <v>101</v>
      </c>
      <c r="H19" s="28" t="str">
        <f t="shared" si="0"/>
        <v>SWUTS-F.3.4.1.12_1] Goal : Requirements-based test among Analysis of boundary values of SWDDS</v>
      </c>
      <c r="I19" s="29" t="str">
        <f t="shared" si="1"/>
        <v>SWUTS-F.3.4.1.12_1.xls</v>
      </c>
      <c r="J19" s="29" t="str">
        <f t="shared" si="2"/>
        <v>SWUTS-F.3.4.1.12_1.xls</v>
      </c>
      <c r="K19" s="29" t="str">
        <f t="shared" si="3"/>
        <v>SWUTS-F.3.4.1.12_1.xls</v>
      </c>
      <c r="L19" s="25" t="s">
        <v>103</v>
      </c>
      <c r="M19" s="30" t="s">
        <v>137</v>
      </c>
      <c r="N19" s="31" t="s">
        <v>104</v>
      </c>
      <c r="O19" s="32"/>
      <c r="P19" s="33">
        <v>5</v>
      </c>
      <c r="Q19" s="34">
        <v>1</v>
      </c>
      <c r="R19" s="33">
        <v>35</v>
      </c>
      <c r="S19" s="33">
        <v>35</v>
      </c>
      <c r="T19" s="34">
        <v>1</v>
      </c>
      <c r="U19" s="33">
        <v>9</v>
      </c>
      <c r="V19" s="33">
        <v>9</v>
      </c>
      <c r="W19" s="25" t="s">
        <v>99</v>
      </c>
      <c r="X19" s="35">
        <v>44656</v>
      </c>
    </row>
    <row r="20" spans="2:24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ref="I31:I78" si="4">B31&amp;".xls"</f>
        <v>.xls</v>
      </c>
      <c r="J31" s="29" t="str">
        <f t="shared" ref="J31:J78" si="5">B31&amp;".xls"</f>
        <v>.xls</v>
      </c>
      <c r="K31" s="29" t="str">
        <f t="shared" ref="K31:K78" si="6">B31&amp;".xls"</f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4"/>
        <v>.xls</v>
      </c>
      <c r="J32" s="29" t="str">
        <f t="shared" si="5"/>
        <v>.xls</v>
      </c>
      <c r="K32" s="29" t="str">
        <f t="shared" si="6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4"/>
        <v>.xls</v>
      </c>
      <c r="J33" s="29" t="str">
        <f t="shared" si="5"/>
        <v>.xls</v>
      </c>
      <c r="K33" s="29" t="str">
        <f t="shared" si="6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4"/>
        <v>.xls</v>
      </c>
      <c r="J34" s="29" t="str">
        <f t="shared" si="5"/>
        <v>.xls</v>
      </c>
      <c r="K34" s="29" t="str">
        <f t="shared" si="6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4"/>
        <v>.xls</v>
      </c>
      <c r="J35" s="29" t="str">
        <f t="shared" si="5"/>
        <v>.xls</v>
      </c>
      <c r="K35" s="29" t="str">
        <f t="shared" si="6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4"/>
        <v>.xls</v>
      </c>
      <c r="J36" s="29" t="str">
        <f t="shared" si="5"/>
        <v>.xls</v>
      </c>
      <c r="K36" s="29" t="str">
        <f t="shared" si="6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4"/>
        <v>.xls</v>
      </c>
      <c r="J37" s="29" t="str">
        <f t="shared" si="5"/>
        <v>.xls</v>
      </c>
      <c r="K37" s="29" t="str">
        <f t="shared" si="6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4"/>
        <v>.xls</v>
      </c>
      <c r="J38" s="29" t="str">
        <f t="shared" si="5"/>
        <v>.xls</v>
      </c>
      <c r="K38" s="29" t="str">
        <f t="shared" si="6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4"/>
        <v>.xls</v>
      </c>
      <c r="J39" s="29" t="str">
        <f t="shared" si="5"/>
        <v>.xls</v>
      </c>
      <c r="K39" s="29" t="str">
        <f t="shared" si="6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4"/>
        <v>.xls</v>
      </c>
      <c r="J40" s="29" t="str">
        <f t="shared" si="5"/>
        <v>.xls</v>
      </c>
      <c r="K40" s="29" t="str">
        <f t="shared" si="6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4"/>
        <v>.xls</v>
      </c>
      <c r="J41" s="29" t="str">
        <f t="shared" si="5"/>
        <v>.xls</v>
      </c>
      <c r="K41" s="29" t="str">
        <f t="shared" si="6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4"/>
        <v>.xls</v>
      </c>
      <c r="J42" s="29" t="str">
        <f t="shared" si="5"/>
        <v>.xls</v>
      </c>
      <c r="K42" s="29" t="str">
        <f t="shared" si="6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4"/>
        <v>.xls</v>
      </c>
      <c r="J43" s="29" t="str">
        <f t="shared" si="5"/>
        <v>.xls</v>
      </c>
      <c r="K43" s="29" t="str">
        <f t="shared" si="6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4"/>
        <v>.xls</v>
      </c>
      <c r="J44" s="29" t="str">
        <f t="shared" si="5"/>
        <v>.xls</v>
      </c>
      <c r="K44" s="29" t="str">
        <f t="shared" si="6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4"/>
        <v>.xls</v>
      </c>
      <c r="J45" s="29" t="str">
        <f t="shared" si="5"/>
        <v>.xls</v>
      </c>
      <c r="K45" s="29" t="str">
        <f t="shared" si="6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4"/>
        <v>.xls</v>
      </c>
      <c r="J46" s="29" t="str">
        <f t="shared" si="5"/>
        <v>.xls</v>
      </c>
      <c r="K46" s="29" t="str">
        <f t="shared" si="6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5"/>
        <v>.xls</v>
      </c>
      <c r="K47" s="29" t="str">
        <f t="shared" si="6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4"/>
        <v>.xls</v>
      </c>
      <c r="J48" s="29" t="str">
        <f t="shared" si="5"/>
        <v>.xls</v>
      </c>
      <c r="K48" s="29" t="str">
        <f t="shared" si="6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4"/>
        <v>.xls</v>
      </c>
      <c r="J49" s="29" t="str">
        <f t="shared" si="5"/>
        <v>.xls</v>
      </c>
      <c r="K49" s="29" t="str">
        <f t="shared" si="6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4"/>
        <v>.xls</v>
      </c>
      <c r="J50" s="29" t="str">
        <f t="shared" si="5"/>
        <v>.xls</v>
      </c>
      <c r="K50" s="29" t="str">
        <f t="shared" si="6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4"/>
        <v>.xls</v>
      </c>
      <c r="J51" s="29" t="str">
        <f t="shared" si="5"/>
        <v>.xls</v>
      </c>
      <c r="K51" s="29" t="str">
        <f t="shared" si="6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4"/>
        <v>.xls</v>
      </c>
      <c r="J52" s="29" t="str">
        <f t="shared" si="5"/>
        <v>.xls</v>
      </c>
      <c r="K52" s="29" t="str">
        <f t="shared" si="6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4"/>
        <v>.xls</v>
      </c>
      <c r="J53" s="29" t="str">
        <f t="shared" si="5"/>
        <v>.xls</v>
      </c>
      <c r="K53" s="29" t="str">
        <f t="shared" si="6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4"/>
        <v>.xls</v>
      </c>
      <c r="J54" s="29" t="str">
        <f t="shared" si="5"/>
        <v>.xls</v>
      </c>
      <c r="K54" s="29" t="str">
        <f t="shared" si="6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4"/>
        <v>.xls</v>
      </c>
      <c r="J55" s="29" t="str">
        <f t="shared" si="5"/>
        <v>.xls</v>
      </c>
      <c r="K55" s="29" t="str">
        <f t="shared" si="6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4"/>
        <v>.xls</v>
      </c>
      <c r="J56" s="29" t="str">
        <f t="shared" si="5"/>
        <v>.xls</v>
      </c>
      <c r="K56" s="29" t="str">
        <f t="shared" si="6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4"/>
        <v>.xls</v>
      </c>
      <c r="J57" s="29" t="str">
        <f t="shared" si="5"/>
        <v>.xls</v>
      </c>
      <c r="K57" s="29" t="str">
        <f t="shared" si="6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4"/>
        <v>.xls</v>
      </c>
      <c r="J58" s="29" t="str">
        <f t="shared" si="5"/>
        <v>.xls</v>
      </c>
      <c r="K58" s="29" t="str">
        <f t="shared" si="6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4"/>
        <v>.xls</v>
      </c>
      <c r="J59" s="29" t="str">
        <f t="shared" si="5"/>
        <v>.xls</v>
      </c>
      <c r="K59" s="29" t="str">
        <f t="shared" si="6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4"/>
        <v>.xls</v>
      </c>
      <c r="J60" s="29" t="str">
        <f t="shared" si="5"/>
        <v>.xls</v>
      </c>
      <c r="K60" s="29" t="str">
        <f t="shared" si="6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4"/>
        <v>.xls</v>
      </c>
      <c r="J61" s="29" t="str">
        <f t="shared" si="5"/>
        <v>.xls</v>
      </c>
      <c r="K61" s="29" t="str">
        <f t="shared" si="6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4"/>
        <v>.xls</v>
      </c>
      <c r="J62" s="29" t="str">
        <f t="shared" si="5"/>
        <v>.xls</v>
      </c>
      <c r="K62" s="29" t="str">
        <f t="shared" si="6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4"/>
        <v>.xls</v>
      </c>
      <c r="J63" s="29" t="str">
        <f t="shared" si="5"/>
        <v>.xls</v>
      </c>
      <c r="K63" s="29" t="str">
        <f t="shared" si="6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4"/>
        <v>.xls</v>
      </c>
      <c r="J64" s="29" t="str">
        <f t="shared" si="5"/>
        <v>.xls</v>
      </c>
      <c r="K64" s="29" t="str">
        <f t="shared" si="6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4"/>
        <v>.xls</v>
      </c>
      <c r="J65" s="29" t="str">
        <f t="shared" si="5"/>
        <v>.xls</v>
      </c>
      <c r="K65" s="29" t="str">
        <f t="shared" si="6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4"/>
        <v>.xls</v>
      </c>
      <c r="J66" s="29" t="str">
        <f t="shared" si="5"/>
        <v>.xls</v>
      </c>
      <c r="K66" s="29" t="str">
        <f t="shared" si="6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4"/>
        <v>.xls</v>
      </c>
      <c r="J67" s="29" t="str">
        <f t="shared" si="5"/>
        <v>.xls</v>
      </c>
      <c r="K67" s="29" t="str">
        <f t="shared" si="6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4"/>
        <v>.xls</v>
      </c>
      <c r="J68" s="29" t="str">
        <f t="shared" si="5"/>
        <v>.xls</v>
      </c>
      <c r="K68" s="29" t="str">
        <f t="shared" si="6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4"/>
        <v>.xls</v>
      </c>
      <c r="J69" s="29" t="str">
        <f t="shared" si="5"/>
        <v>.xls</v>
      </c>
      <c r="K69" s="29" t="str">
        <f t="shared" si="6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4"/>
        <v>.xls</v>
      </c>
      <c r="J70" s="29" t="str">
        <f t="shared" si="5"/>
        <v>.xls</v>
      </c>
      <c r="K70" s="29" t="str">
        <f t="shared" si="6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4"/>
        <v>.xls</v>
      </c>
      <c r="J71" s="29" t="str">
        <f t="shared" si="5"/>
        <v>.xls</v>
      </c>
      <c r="K71" s="29" t="str">
        <f t="shared" si="6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4"/>
        <v>.xls</v>
      </c>
      <c r="J72" s="29" t="str">
        <f t="shared" si="5"/>
        <v>.xls</v>
      </c>
      <c r="K72" s="29" t="str">
        <f t="shared" si="6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4"/>
        <v>.xls</v>
      </c>
      <c r="J73" s="29" t="str">
        <f t="shared" si="5"/>
        <v>.xls</v>
      </c>
      <c r="K73" s="29" t="str">
        <f t="shared" si="6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4"/>
        <v>.xls</v>
      </c>
      <c r="J74" s="29" t="str">
        <f t="shared" si="5"/>
        <v>.xls</v>
      </c>
      <c r="K74" s="29" t="str">
        <f t="shared" si="6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4"/>
        <v>.xls</v>
      </c>
      <c r="J75" s="29" t="str">
        <f t="shared" si="5"/>
        <v>.xls</v>
      </c>
      <c r="K75" s="29" t="str">
        <f t="shared" si="6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4"/>
        <v>.xls</v>
      </c>
      <c r="J76" s="29" t="str">
        <f t="shared" si="5"/>
        <v>.xls</v>
      </c>
      <c r="K76" s="29" t="str">
        <f t="shared" si="6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4"/>
        <v>.xls</v>
      </c>
      <c r="J77" s="29" t="str">
        <f t="shared" si="5"/>
        <v>.xls</v>
      </c>
      <c r="K77" s="29" t="str">
        <f t="shared" si="6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4"/>
        <v>.xls</v>
      </c>
      <c r="J78" s="29" t="str">
        <f t="shared" si="5"/>
        <v>.xls</v>
      </c>
      <c r="K78" s="29" t="str">
        <f t="shared" si="6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>
      <c r="H93" s="38"/>
      <c r="I93" s="39"/>
      <c r="J93" s="39"/>
      <c r="K93" s="39"/>
    </row>
  </sheetData>
  <sortState xmlns:xlrd2="http://schemas.microsoft.com/office/spreadsheetml/2017/richdata2" ref="B6:AA734">
    <sortCondition ref="B6"/>
  </sortState>
  <mergeCells count="2">
    <mergeCell ref="Q8:S8"/>
    <mergeCell ref="T8:V8"/>
  </mergeCells>
  <phoneticPr fontId="2" type="noConversion"/>
  <conditionalFormatting sqref="O12:O91">
    <cfRule type="cellIs" dxfId="73" priority="49" stopIfTrue="1" operator="equal">
      <formula>"Pass"</formula>
    </cfRule>
    <cfRule type="cellIs" dxfId="72" priority="50" stopIfTrue="1" operator="equal">
      <formula>"Fail"</formula>
    </cfRule>
    <cfRule type="cellIs" dxfId="71" priority="51" stopIfTrue="1" operator="equal">
      <formula>"NA"</formula>
    </cfRule>
  </conditionalFormatting>
  <conditionalFormatting sqref="O92">
    <cfRule type="cellIs" dxfId="70" priority="40" stopIfTrue="1" operator="equal">
      <formula>"Pass"</formula>
    </cfRule>
    <cfRule type="cellIs" dxfId="69" priority="41" stopIfTrue="1" operator="equal">
      <formula>"Fail"</formula>
    </cfRule>
    <cfRule type="cellIs" dxfId="68" priority="42" stopIfTrue="1" operator="equal">
      <formula>"NA"</formula>
    </cfRule>
  </conditionalFormatting>
  <conditionalFormatting sqref="N12:N91">
    <cfRule type="cellIs" dxfId="67" priority="52" operator="equal">
      <formula>"NA"</formula>
    </cfRule>
    <cfRule type="cellIs" dxfId="66" priority="53" operator="equal">
      <formula>"Fail"</formula>
    </cfRule>
    <cfRule type="cellIs" dxfId="65" priority="54" operator="equal">
      <formula>"Pass"</formula>
    </cfRule>
  </conditionalFormatting>
  <conditionalFormatting sqref="N92">
    <cfRule type="cellIs" dxfId="64" priority="25" operator="equal">
      <formula>"NA"</formula>
    </cfRule>
    <cfRule type="cellIs" dxfId="63" priority="26" operator="equal">
      <formula>"Fail"</formula>
    </cfRule>
    <cfRule type="cellIs" dxfId="62" priority="27" operator="equal">
      <formula>"Pass"</formula>
    </cfRule>
  </conditionalFormatting>
  <conditionalFormatting sqref="N12:N92">
    <cfRule type="cellIs" dxfId="61" priority="17" operator="equal">
      <formula>$N$7</formula>
    </cfRule>
    <cfRule type="cellIs" dxfId="60" priority="18" operator="equal">
      <formula>$N$6</formula>
    </cfRule>
    <cfRule type="cellIs" dxfId="59" priority="19" operator="equal">
      <formula>$N$5</formula>
    </cfRule>
    <cfRule type="cellIs" dxfId="58" priority="20" operator="equal">
      <formula>$N$4</formula>
    </cfRule>
    <cfRule type="cellIs" dxfId="57" priority="21" operator="equal">
      <formula>"OK"</formula>
    </cfRule>
  </conditionalFormatting>
  <dataValidations count="4">
    <dataValidation type="list" showInputMessage="1" showErrorMessage="1" sqref="N12:N92" xr:uid="{00000000-0002-0000-0000-000000000000}">
      <formula1>$N$2:$N$7</formula1>
    </dataValidation>
    <dataValidation type="list" allowBlank="1" showInputMessage="1" showErrorMessage="1" sqref="F92:G92" xr:uid="{00000000-0002-0000-0000-000001000000}">
      <formula1>#REF!</formula1>
    </dataValidation>
    <dataValidation type="list" allowBlank="1" showInputMessage="1" showErrorMessage="1" sqref="F12:F91" xr:uid="{00000000-0002-0000-0000-000002000000}">
      <formula1>$F$2:$F$3</formula1>
    </dataValidation>
    <dataValidation type="list" allowBlank="1" showInputMessage="1" showErrorMessage="1" sqref="G12:G91" xr:uid="{00000000-0002-0000-0000-000003000000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46B-E084-44C2-82C7-E96CB4312A65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>
      <c r="F1" s="2"/>
      <c r="M1" s="3"/>
    </row>
    <row r="2" spans="2:797" s="1" customFormat="1" ht="23.3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56" priority="12" stopIfTrue="1" operator="equal">
      <formula>"Pass"</formula>
    </cfRule>
    <cfRule type="cellIs" dxfId="55" priority="13" stopIfTrue="1" operator="equal">
      <formula>"Fail"</formula>
    </cfRule>
    <cfRule type="cellIs" dxfId="54" priority="14" stopIfTrue="1" operator="equal">
      <formula>"NA"</formula>
    </cfRule>
  </conditionalFormatting>
  <conditionalFormatting sqref="O92">
    <cfRule type="cellIs" dxfId="53" priority="9" stopIfTrue="1" operator="equal">
      <formula>"Pass"</formula>
    </cfRule>
    <cfRule type="cellIs" dxfId="52" priority="10" stopIfTrue="1" operator="equal">
      <formula>"Fail"</formula>
    </cfRule>
    <cfRule type="cellIs" dxfId="51" priority="11" stopIfTrue="1" operator="equal">
      <formula>"NA"</formula>
    </cfRule>
  </conditionalFormatting>
  <conditionalFormatting sqref="N12:N91">
    <cfRule type="cellIs" dxfId="50" priority="15" operator="equal">
      <formula>"NA"</formula>
    </cfRule>
    <cfRule type="cellIs" dxfId="49" priority="16" operator="equal">
      <formula>"Fail"</formula>
    </cfRule>
    <cfRule type="cellIs" dxfId="48" priority="17" operator="equal">
      <formula>"Pass"</formula>
    </cfRule>
  </conditionalFormatting>
  <conditionalFormatting sqref="N92">
    <cfRule type="cellIs" dxfId="47" priority="6" operator="equal">
      <formula>"NA"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conditionalFormatting sqref="N12:N92">
    <cfRule type="cellIs" dxfId="44" priority="1" operator="equal">
      <formula>$N$7</formula>
    </cfRule>
    <cfRule type="cellIs" dxfId="43" priority="2" operator="equal">
      <formula>$N$6</formula>
    </cfRule>
    <cfRule type="cellIs" dxfId="42" priority="3" operator="equal">
      <formula>$N$5</formula>
    </cfRule>
    <cfRule type="cellIs" dxfId="41" priority="4" operator="equal">
      <formula>$N$4</formula>
    </cfRule>
    <cfRule type="cellIs" dxfId="40" priority="5" operator="equal">
      <formula>"OK"</formula>
    </cfRule>
  </conditionalFormatting>
  <dataValidations count="4">
    <dataValidation type="list" allowBlank="1" showInputMessage="1" showErrorMessage="1" sqref="G12:G91" xr:uid="{C3447F09-28E1-45EA-9E1A-8A95714AA71E}">
      <formula1>$G$2:$G$5</formula1>
    </dataValidation>
    <dataValidation type="list" allowBlank="1" showInputMessage="1" showErrorMessage="1" sqref="F12:F91" xr:uid="{53AD7D86-D90C-4B45-A70D-2CE0F308DAEE}">
      <formula1>$F$2:$F$3</formula1>
    </dataValidation>
    <dataValidation type="list" allowBlank="1" showInputMessage="1" showErrorMessage="1" sqref="F92:G92" xr:uid="{A75EDA6A-05F7-4947-8435-45FF7D815F7C}">
      <formula1>#REF!</formula1>
    </dataValidation>
    <dataValidation type="list" showInputMessage="1" showErrorMessage="1" sqref="N12:N92" xr:uid="{2123AEDF-46FA-47BB-85F9-E1EC8B46F58A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A5F-2E32-4242-96DF-2F84AEF3043A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>
      <c r="F1" s="2"/>
      <c r="M1" s="3"/>
    </row>
    <row r="2" spans="2:797" s="1" customFormat="1" ht="23.3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39" priority="12" stopIfTrue="1" operator="equal">
      <formula>"Pass"</formula>
    </cfRule>
    <cfRule type="cellIs" dxfId="38" priority="13" stopIfTrue="1" operator="equal">
      <formula>"Fail"</formula>
    </cfRule>
    <cfRule type="cellIs" dxfId="37" priority="14" stopIfTrue="1" operator="equal">
      <formula>"NA"</formula>
    </cfRule>
  </conditionalFormatting>
  <conditionalFormatting sqref="O92">
    <cfRule type="cellIs" dxfId="36" priority="9" stopIfTrue="1" operator="equal">
      <formula>"Pass"</formula>
    </cfRule>
    <cfRule type="cellIs" dxfId="35" priority="10" stopIfTrue="1" operator="equal">
      <formula>"Fail"</formula>
    </cfRule>
    <cfRule type="cellIs" dxfId="34" priority="11" stopIfTrue="1" operator="equal">
      <formula>"NA"</formula>
    </cfRule>
  </conditionalFormatting>
  <conditionalFormatting sqref="N12:N91">
    <cfRule type="cellIs" dxfId="33" priority="15" operator="equal">
      <formula>"NA"</formula>
    </cfRule>
    <cfRule type="cellIs" dxfId="32" priority="16" operator="equal">
      <formula>"Fail"</formula>
    </cfRule>
    <cfRule type="cellIs" dxfId="31" priority="17" operator="equal">
      <formula>"Pass"</formula>
    </cfRule>
  </conditionalFormatting>
  <conditionalFormatting sqref="N92">
    <cfRule type="cellIs" dxfId="30" priority="6" operator="equal">
      <formula>"NA"</formula>
    </cfRule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N12:N92">
    <cfRule type="cellIs" dxfId="27" priority="1" operator="equal">
      <formula>$N$7</formula>
    </cfRule>
    <cfRule type="cellIs" dxfId="26" priority="2" operator="equal">
      <formula>$N$6</formula>
    </cfRule>
    <cfRule type="cellIs" dxfId="25" priority="3" operator="equal">
      <formula>$N$5</formula>
    </cfRule>
    <cfRule type="cellIs" dxfId="24" priority="4" operator="equal">
      <formula>$N$4</formula>
    </cfRule>
    <cfRule type="cellIs" dxfId="23" priority="5" operator="equal">
      <formula>"OK"</formula>
    </cfRule>
  </conditionalFormatting>
  <dataValidations count="4">
    <dataValidation type="list" showInputMessage="1" showErrorMessage="1" sqref="N12:N92" xr:uid="{9A794091-1388-4293-A0E6-8C7362B01CED}">
      <formula1>$N$2:$N$7</formula1>
    </dataValidation>
    <dataValidation type="list" allowBlank="1" showInputMessage="1" showErrorMessage="1" sqref="F92:G92" xr:uid="{E5081525-9ECB-41C6-A285-835B68639601}">
      <formula1>#REF!</formula1>
    </dataValidation>
    <dataValidation type="list" allowBlank="1" showInputMessage="1" showErrorMessage="1" sqref="F12:F91" xr:uid="{5747BFF6-BD26-41F6-9718-42A837E635FD}">
      <formula1>$F$2:$F$3</formula1>
    </dataValidation>
    <dataValidation type="list" allowBlank="1" showInputMessage="1" showErrorMessage="1" sqref="G12:G91" xr:uid="{AE93F96C-717A-4EC7-8BA6-CC5BB70DF5F7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6AEB-EC7B-4E51-8768-1D46B6035DBC}">
  <dimension ref="B1:ADQ93"/>
  <sheetViews>
    <sheetView showGridLines="0" zoomScale="55" zoomScaleNormal="55" workbookViewId="0">
      <selection activeCell="H20" sqref="H20"/>
    </sheetView>
  </sheetViews>
  <sheetFormatPr defaultColWidth="9.109375" defaultRowHeight="16.350000000000001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>
      <c r="F1" s="2"/>
      <c r="M1" s="3"/>
    </row>
    <row r="2" spans="2:797" s="1" customFormat="1" ht="23.3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>
      <c r="B8" s="6" t="s">
        <v>29</v>
      </c>
      <c r="C8" s="8">
        <f>COUNTIF(N12:N92,"Todo")</f>
        <v>0</v>
      </c>
      <c r="Q8" s="117" t="s">
        <v>2</v>
      </c>
      <c r="R8" s="118"/>
      <c r="S8" s="118"/>
      <c r="T8" s="119" t="s">
        <v>3</v>
      </c>
      <c r="U8" s="118"/>
      <c r="V8" s="118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>
      <c r="B12" s="27"/>
      <c r="C12" s="25"/>
      <c r="D12" s="25"/>
      <c r="E12" s="25"/>
      <c r="F12" s="26"/>
      <c r="G12" s="27"/>
      <c r="H12" s="112" t="str">
        <f>B12&amp;"] Goal : "&amp;F12&amp;" among "&amp;G12&amp;" of SWDDS"</f>
        <v>] Goal :  among  of SWDDS</v>
      </c>
      <c r="I12" s="113" t="str">
        <f>B12&amp;".xls"</f>
        <v>.xls</v>
      </c>
      <c r="J12" s="113" t="str">
        <f>B12&amp;".xls"</f>
        <v>.xls</v>
      </c>
      <c r="K12" s="113" t="str">
        <f>B12&amp;".xls"</f>
        <v>.xls</v>
      </c>
      <c r="L12" s="25"/>
      <c r="M12" s="30"/>
      <c r="N12" s="114"/>
      <c r="O12" s="32"/>
      <c r="P12" s="115"/>
      <c r="Q12" s="34"/>
      <c r="R12" s="115"/>
      <c r="S12" s="115"/>
      <c r="T12" s="34"/>
      <c r="U12" s="115"/>
      <c r="V12" s="115"/>
      <c r="W12" s="25"/>
      <c r="X12" s="116"/>
    </row>
    <row r="13" spans="2:797">
      <c r="B13" s="27"/>
      <c r="C13" s="25"/>
      <c r="D13" s="25"/>
      <c r="E13" s="25"/>
      <c r="F13" s="26"/>
      <c r="G13" s="27"/>
      <c r="H13" s="112" t="str">
        <f t="shared" ref="H13:H92" si="0">B13&amp;"] Goal : "&amp;F13&amp;" among "&amp;G13&amp;" of SWDDS"</f>
        <v>] Goal :  among  of SWDDS</v>
      </c>
      <c r="I13" s="113" t="str">
        <f t="shared" ref="I13:I92" si="1">B13&amp;".xls"</f>
        <v>.xls</v>
      </c>
      <c r="J13" s="113" t="str">
        <f t="shared" ref="J13:J92" si="2">B13&amp;".xls"</f>
        <v>.xls</v>
      </c>
      <c r="K13" s="113" t="str">
        <f t="shared" ref="K13:K92" si="3">B13&amp;".xls"</f>
        <v>.xls</v>
      </c>
      <c r="L13" s="25"/>
      <c r="M13" s="30"/>
      <c r="N13" s="114"/>
      <c r="O13" s="32"/>
      <c r="P13" s="115"/>
      <c r="Q13" s="34"/>
      <c r="R13" s="115"/>
      <c r="S13" s="115"/>
      <c r="T13" s="34"/>
      <c r="U13" s="115"/>
      <c r="V13" s="115"/>
      <c r="W13" s="25"/>
      <c r="X13" s="116"/>
    </row>
    <row r="14" spans="2:797">
      <c r="B14" s="27"/>
      <c r="C14" s="25"/>
      <c r="D14" s="25"/>
      <c r="E14" s="25"/>
      <c r="F14" s="26"/>
      <c r="G14" s="27"/>
      <c r="H14" s="112" t="str">
        <f t="shared" si="0"/>
        <v>] Goal :  among  of SWDDS</v>
      </c>
      <c r="I14" s="113" t="str">
        <f t="shared" si="1"/>
        <v>.xls</v>
      </c>
      <c r="J14" s="113" t="str">
        <f t="shared" si="2"/>
        <v>.xls</v>
      </c>
      <c r="K14" s="113" t="str">
        <f t="shared" si="3"/>
        <v>.xls</v>
      </c>
      <c r="L14" s="25"/>
      <c r="M14" s="30"/>
      <c r="N14" s="114"/>
      <c r="O14" s="32"/>
      <c r="P14" s="115"/>
      <c r="Q14" s="34"/>
      <c r="R14" s="115"/>
      <c r="S14" s="115"/>
      <c r="T14" s="34"/>
      <c r="U14" s="115"/>
      <c r="V14" s="115"/>
      <c r="W14" s="25"/>
      <c r="X14" s="116"/>
    </row>
    <row r="15" spans="2:797">
      <c r="B15" s="27"/>
      <c r="C15" s="25"/>
      <c r="D15" s="25"/>
      <c r="E15" s="25"/>
      <c r="F15" s="26"/>
      <c r="G15" s="27"/>
      <c r="H15" s="112" t="str">
        <f t="shared" si="0"/>
        <v>] Goal :  among  of SWDDS</v>
      </c>
      <c r="I15" s="113" t="str">
        <f t="shared" si="1"/>
        <v>.xls</v>
      </c>
      <c r="J15" s="113" t="str">
        <f t="shared" si="2"/>
        <v>.xls</v>
      </c>
      <c r="K15" s="113" t="str">
        <f t="shared" si="3"/>
        <v>.xls</v>
      </c>
      <c r="L15" s="25"/>
      <c r="M15" s="30"/>
      <c r="N15" s="114"/>
      <c r="O15" s="32"/>
      <c r="P15" s="115"/>
      <c r="Q15" s="34"/>
      <c r="R15" s="115"/>
      <c r="S15" s="115"/>
      <c r="T15" s="34"/>
      <c r="U15" s="115"/>
      <c r="V15" s="115"/>
      <c r="W15" s="25"/>
      <c r="X15" s="116"/>
    </row>
    <row r="16" spans="2:797">
      <c r="B16" s="27"/>
      <c r="C16" s="25"/>
      <c r="D16" s="25"/>
      <c r="E16" s="25"/>
      <c r="F16" s="26"/>
      <c r="G16" s="27"/>
      <c r="H16" s="112" t="str">
        <f t="shared" si="0"/>
        <v>] Goal :  among  of SWDDS</v>
      </c>
      <c r="I16" s="113" t="str">
        <f t="shared" si="1"/>
        <v>.xls</v>
      </c>
      <c r="J16" s="113" t="str">
        <f t="shared" si="2"/>
        <v>.xls</v>
      </c>
      <c r="K16" s="113" t="str">
        <f t="shared" si="3"/>
        <v>.xls</v>
      </c>
      <c r="L16" s="25"/>
      <c r="M16" s="30"/>
      <c r="N16" s="114"/>
      <c r="O16" s="32"/>
      <c r="P16" s="115"/>
      <c r="Q16" s="34"/>
      <c r="R16" s="115"/>
      <c r="S16" s="115"/>
      <c r="T16" s="34"/>
      <c r="U16" s="115"/>
      <c r="V16" s="115"/>
      <c r="W16" s="25"/>
      <c r="X16" s="116"/>
    </row>
    <row r="17" spans="2:24">
      <c r="B17" s="27"/>
      <c r="C17" s="25"/>
      <c r="D17" s="25"/>
      <c r="E17" s="25"/>
      <c r="F17" s="26"/>
      <c r="G17" s="27"/>
      <c r="H17" s="112" t="str">
        <f t="shared" si="0"/>
        <v>] Goal :  among  of SWDDS</v>
      </c>
      <c r="I17" s="113" t="str">
        <f t="shared" si="1"/>
        <v>.xls</v>
      </c>
      <c r="J17" s="113" t="str">
        <f t="shared" si="2"/>
        <v>.xls</v>
      </c>
      <c r="K17" s="113" t="str">
        <f t="shared" si="3"/>
        <v>.xls</v>
      </c>
      <c r="L17" s="25"/>
      <c r="M17" s="30"/>
      <c r="N17" s="114"/>
      <c r="O17" s="32"/>
      <c r="P17" s="115"/>
      <c r="Q17" s="34"/>
      <c r="R17" s="115"/>
      <c r="S17" s="115"/>
      <c r="T17" s="34"/>
      <c r="U17" s="115"/>
      <c r="V17" s="115"/>
      <c r="W17" s="25"/>
      <c r="X17" s="116"/>
    </row>
    <row r="18" spans="2:24">
      <c r="B18" s="27"/>
      <c r="C18" s="25"/>
      <c r="D18" s="25"/>
      <c r="E18" s="25"/>
      <c r="F18" s="26"/>
      <c r="G18" s="27"/>
      <c r="H18" s="112" t="str">
        <f t="shared" si="0"/>
        <v>] Goal :  among  of SWDDS</v>
      </c>
      <c r="I18" s="113" t="str">
        <f t="shared" si="1"/>
        <v>.xls</v>
      </c>
      <c r="J18" s="113" t="str">
        <f t="shared" si="2"/>
        <v>.xls</v>
      </c>
      <c r="K18" s="113" t="str">
        <f t="shared" si="3"/>
        <v>.xls</v>
      </c>
      <c r="L18" s="25"/>
      <c r="M18" s="30"/>
      <c r="N18" s="114"/>
      <c r="O18" s="32"/>
      <c r="P18" s="115"/>
      <c r="Q18" s="34"/>
      <c r="R18" s="115"/>
      <c r="S18" s="115"/>
      <c r="T18" s="34"/>
      <c r="U18" s="115"/>
      <c r="V18" s="115"/>
      <c r="W18" s="25"/>
      <c r="X18" s="116"/>
    </row>
    <row r="19" spans="2:24">
      <c r="B19" s="27"/>
      <c r="C19" s="25"/>
      <c r="D19" s="25"/>
      <c r="E19" s="25"/>
      <c r="F19" s="26"/>
      <c r="G19" s="27"/>
      <c r="H19" s="112" t="str">
        <f t="shared" si="0"/>
        <v>] Goal :  among  of SWDDS</v>
      </c>
      <c r="I19" s="113" t="str">
        <f t="shared" si="1"/>
        <v>.xls</v>
      </c>
      <c r="J19" s="113" t="str">
        <f t="shared" si="2"/>
        <v>.xls</v>
      </c>
      <c r="K19" s="113" t="str">
        <f t="shared" si="3"/>
        <v>.xls</v>
      </c>
      <c r="L19" s="25"/>
      <c r="M19" s="30"/>
      <c r="N19" s="114"/>
      <c r="O19" s="32"/>
      <c r="P19" s="115"/>
      <c r="Q19" s="34"/>
      <c r="R19" s="115"/>
      <c r="S19" s="115"/>
      <c r="T19" s="34"/>
      <c r="U19" s="115"/>
      <c r="V19" s="115"/>
      <c r="W19" s="25"/>
      <c r="X19" s="116"/>
    </row>
    <row r="20" spans="2:24">
      <c r="B20" s="27"/>
      <c r="C20" s="25"/>
      <c r="D20" s="25"/>
      <c r="E20" s="25"/>
      <c r="F20" s="26"/>
      <c r="G20" s="27"/>
      <c r="H20" s="112" t="str">
        <f t="shared" si="0"/>
        <v>] Goal :  among  of SWDDS</v>
      </c>
      <c r="I20" s="113" t="str">
        <f t="shared" si="1"/>
        <v>.xls</v>
      </c>
      <c r="J20" s="113" t="str">
        <f t="shared" si="2"/>
        <v>.xls</v>
      </c>
      <c r="K20" s="113" t="str">
        <f t="shared" si="3"/>
        <v>.xls</v>
      </c>
      <c r="L20" s="25"/>
      <c r="M20" s="30"/>
      <c r="N20" s="114"/>
      <c r="O20" s="32"/>
      <c r="P20" s="115"/>
      <c r="Q20" s="34"/>
      <c r="R20" s="115"/>
      <c r="S20" s="115"/>
      <c r="T20" s="34"/>
      <c r="U20" s="115"/>
      <c r="V20" s="115"/>
      <c r="W20" s="25"/>
      <c r="X20" s="116"/>
    </row>
    <row r="21" spans="2:24">
      <c r="B21" s="27"/>
      <c r="C21" s="25"/>
      <c r="D21" s="25"/>
      <c r="E21" s="25"/>
      <c r="F21" s="26"/>
      <c r="G21" s="27"/>
      <c r="H21" s="112" t="str">
        <f t="shared" si="0"/>
        <v>] Goal :  among  of SWDDS</v>
      </c>
      <c r="I21" s="113" t="str">
        <f t="shared" si="1"/>
        <v>.xls</v>
      </c>
      <c r="J21" s="113" t="str">
        <f t="shared" si="2"/>
        <v>.xls</v>
      </c>
      <c r="K21" s="113" t="str">
        <f t="shared" si="3"/>
        <v>.xls</v>
      </c>
      <c r="L21" s="25"/>
      <c r="M21" s="30"/>
      <c r="N21" s="114"/>
      <c r="O21" s="32"/>
      <c r="P21" s="115"/>
      <c r="Q21" s="34"/>
      <c r="R21" s="115"/>
      <c r="S21" s="115"/>
      <c r="T21" s="34"/>
      <c r="U21" s="115"/>
      <c r="V21" s="115"/>
      <c r="W21" s="25"/>
      <c r="X21" s="116"/>
    </row>
    <row r="22" spans="2:24">
      <c r="B22" s="27"/>
      <c r="C22" s="25"/>
      <c r="D22" s="25"/>
      <c r="E22" s="25"/>
      <c r="F22" s="26"/>
      <c r="G22" s="27"/>
      <c r="H22" s="112" t="str">
        <f t="shared" si="0"/>
        <v>] Goal :  among  of SWDDS</v>
      </c>
      <c r="I22" s="113" t="str">
        <f t="shared" si="1"/>
        <v>.xls</v>
      </c>
      <c r="J22" s="113" t="str">
        <f t="shared" si="2"/>
        <v>.xls</v>
      </c>
      <c r="K22" s="113" t="str">
        <f t="shared" si="3"/>
        <v>.xls</v>
      </c>
      <c r="L22" s="25"/>
      <c r="M22" s="30"/>
      <c r="N22" s="114"/>
      <c r="O22" s="32"/>
      <c r="P22" s="115"/>
      <c r="Q22" s="34"/>
      <c r="R22" s="115"/>
      <c r="S22" s="115"/>
      <c r="T22" s="34"/>
      <c r="U22" s="115"/>
      <c r="V22" s="115"/>
      <c r="W22" s="25"/>
      <c r="X22" s="116"/>
    </row>
    <row r="23" spans="2:24">
      <c r="B23" s="27"/>
      <c r="C23" s="25"/>
      <c r="D23" s="25"/>
      <c r="E23" s="25"/>
      <c r="F23" s="26"/>
      <c r="G23" s="27"/>
      <c r="H23" s="112" t="str">
        <f t="shared" si="0"/>
        <v>] Goal :  among  of SWDDS</v>
      </c>
      <c r="I23" s="113" t="str">
        <f t="shared" si="1"/>
        <v>.xls</v>
      </c>
      <c r="J23" s="113" t="str">
        <f t="shared" si="2"/>
        <v>.xls</v>
      </c>
      <c r="K23" s="113" t="str">
        <f t="shared" si="3"/>
        <v>.xls</v>
      </c>
      <c r="L23" s="25"/>
      <c r="M23" s="30"/>
      <c r="N23" s="114"/>
      <c r="O23" s="32"/>
      <c r="P23" s="115"/>
      <c r="Q23" s="34"/>
      <c r="R23" s="115"/>
      <c r="S23" s="115"/>
      <c r="T23" s="34"/>
      <c r="U23" s="115"/>
      <c r="V23" s="115"/>
      <c r="W23" s="25"/>
      <c r="X23" s="116"/>
    </row>
    <row r="24" spans="2:24">
      <c r="B24" s="27"/>
      <c r="C24" s="25"/>
      <c r="D24" s="25"/>
      <c r="E24" s="25"/>
      <c r="F24" s="26"/>
      <c r="G24" s="27"/>
      <c r="H24" s="112" t="str">
        <f t="shared" si="0"/>
        <v>] Goal :  among  of SWDDS</v>
      </c>
      <c r="I24" s="113" t="str">
        <f t="shared" si="1"/>
        <v>.xls</v>
      </c>
      <c r="J24" s="113" t="str">
        <f t="shared" si="2"/>
        <v>.xls</v>
      </c>
      <c r="K24" s="113" t="str">
        <f t="shared" si="3"/>
        <v>.xls</v>
      </c>
      <c r="L24" s="25"/>
      <c r="M24" s="30"/>
      <c r="N24" s="114"/>
      <c r="O24" s="32"/>
      <c r="P24" s="115"/>
      <c r="Q24" s="34"/>
      <c r="R24" s="115"/>
      <c r="S24" s="115"/>
      <c r="T24" s="34"/>
      <c r="U24" s="115"/>
      <c r="V24" s="115"/>
      <c r="W24" s="25"/>
      <c r="X24" s="116"/>
    </row>
    <row r="25" spans="2:24">
      <c r="B25" s="27"/>
      <c r="C25" s="25"/>
      <c r="D25" s="25"/>
      <c r="E25" s="25"/>
      <c r="F25" s="26"/>
      <c r="G25" s="27"/>
      <c r="H25" s="112" t="str">
        <f t="shared" si="0"/>
        <v>] Goal :  among  of SWDDS</v>
      </c>
      <c r="I25" s="113" t="str">
        <f t="shared" si="1"/>
        <v>.xls</v>
      </c>
      <c r="J25" s="113" t="str">
        <f t="shared" si="2"/>
        <v>.xls</v>
      </c>
      <c r="K25" s="113" t="str">
        <f t="shared" si="3"/>
        <v>.xls</v>
      </c>
      <c r="L25" s="25"/>
      <c r="M25" s="30"/>
      <c r="N25" s="114"/>
      <c r="O25" s="32"/>
      <c r="P25" s="115"/>
      <c r="Q25" s="34"/>
      <c r="R25" s="115"/>
      <c r="S25" s="115"/>
      <c r="T25" s="34"/>
      <c r="U25" s="115"/>
      <c r="V25" s="115"/>
      <c r="W25" s="25"/>
      <c r="X25" s="116"/>
    </row>
    <row r="26" spans="2:24">
      <c r="B26" s="27"/>
      <c r="C26" s="25"/>
      <c r="D26" s="25"/>
      <c r="E26" s="25"/>
      <c r="F26" s="26"/>
      <c r="G26" s="27"/>
      <c r="H26" s="112" t="str">
        <f t="shared" si="0"/>
        <v>] Goal :  among  of SWDDS</v>
      </c>
      <c r="I26" s="113" t="str">
        <f t="shared" si="1"/>
        <v>.xls</v>
      </c>
      <c r="J26" s="113" t="str">
        <f t="shared" si="2"/>
        <v>.xls</v>
      </c>
      <c r="K26" s="113" t="str">
        <f t="shared" si="3"/>
        <v>.xls</v>
      </c>
      <c r="L26" s="25"/>
      <c r="M26" s="30"/>
      <c r="N26" s="114"/>
      <c r="O26" s="32"/>
      <c r="P26" s="115"/>
      <c r="Q26" s="34"/>
      <c r="R26" s="115"/>
      <c r="S26" s="115"/>
      <c r="T26" s="34"/>
      <c r="U26" s="115"/>
      <c r="V26" s="115"/>
      <c r="W26" s="25"/>
      <c r="X26" s="116"/>
    </row>
    <row r="27" spans="2:24">
      <c r="B27" s="27"/>
      <c r="C27" s="25"/>
      <c r="D27" s="25"/>
      <c r="E27" s="25"/>
      <c r="F27" s="26"/>
      <c r="G27" s="27"/>
      <c r="H27" s="112" t="str">
        <f t="shared" si="0"/>
        <v>] Goal :  among  of SWDDS</v>
      </c>
      <c r="I27" s="113" t="str">
        <f t="shared" si="1"/>
        <v>.xls</v>
      </c>
      <c r="J27" s="113" t="str">
        <f t="shared" si="2"/>
        <v>.xls</v>
      </c>
      <c r="K27" s="113" t="str">
        <f t="shared" si="3"/>
        <v>.xls</v>
      </c>
      <c r="L27" s="25"/>
      <c r="M27" s="30"/>
      <c r="N27" s="114"/>
      <c r="O27" s="32"/>
      <c r="P27" s="115"/>
      <c r="Q27" s="34"/>
      <c r="R27" s="115"/>
      <c r="S27" s="115"/>
      <c r="T27" s="34"/>
      <c r="U27" s="115"/>
      <c r="V27" s="115"/>
      <c r="W27" s="25"/>
      <c r="X27" s="116"/>
    </row>
    <row r="28" spans="2:24">
      <c r="B28" s="27"/>
      <c r="C28" s="25"/>
      <c r="D28" s="25"/>
      <c r="E28" s="25"/>
      <c r="F28" s="26"/>
      <c r="G28" s="27"/>
      <c r="H28" s="112" t="str">
        <f t="shared" si="0"/>
        <v>] Goal :  among  of SWDDS</v>
      </c>
      <c r="I28" s="113" t="str">
        <f t="shared" si="1"/>
        <v>.xls</v>
      </c>
      <c r="J28" s="113" t="str">
        <f t="shared" si="2"/>
        <v>.xls</v>
      </c>
      <c r="K28" s="113" t="str">
        <f t="shared" si="3"/>
        <v>.xls</v>
      </c>
      <c r="L28" s="25"/>
      <c r="M28" s="30"/>
      <c r="N28" s="114"/>
      <c r="O28" s="32"/>
      <c r="P28" s="115"/>
      <c r="Q28" s="34"/>
      <c r="R28" s="115"/>
      <c r="S28" s="115"/>
      <c r="T28" s="34"/>
      <c r="U28" s="115"/>
      <c r="V28" s="115"/>
      <c r="W28" s="25"/>
      <c r="X28" s="116"/>
    </row>
    <row r="29" spans="2:24">
      <c r="B29" s="27"/>
      <c r="C29" s="25"/>
      <c r="D29" s="25"/>
      <c r="E29" s="25"/>
      <c r="F29" s="26"/>
      <c r="G29" s="27"/>
      <c r="H29" s="112" t="str">
        <f t="shared" si="0"/>
        <v>] Goal :  among  of SWDDS</v>
      </c>
      <c r="I29" s="113" t="str">
        <f t="shared" si="1"/>
        <v>.xls</v>
      </c>
      <c r="J29" s="113" t="str">
        <f t="shared" si="2"/>
        <v>.xls</v>
      </c>
      <c r="K29" s="113" t="str">
        <f t="shared" si="3"/>
        <v>.xls</v>
      </c>
      <c r="L29" s="25"/>
      <c r="M29" s="30"/>
      <c r="N29" s="114"/>
      <c r="O29" s="32"/>
      <c r="P29" s="115"/>
      <c r="Q29" s="34"/>
      <c r="R29" s="115"/>
      <c r="S29" s="115"/>
      <c r="T29" s="34"/>
      <c r="U29" s="115"/>
      <c r="V29" s="115"/>
      <c r="W29" s="25"/>
      <c r="X29" s="116"/>
    </row>
    <row r="30" spans="2:24">
      <c r="B30" s="27"/>
      <c r="C30" s="25"/>
      <c r="D30" s="25"/>
      <c r="E30" s="25"/>
      <c r="F30" s="26"/>
      <c r="G30" s="27"/>
      <c r="H30" s="112" t="str">
        <f t="shared" si="0"/>
        <v>] Goal :  among  of SWDDS</v>
      </c>
      <c r="I30" s="113" t="str">
        <f t="shared" si="1"/>
        <v>.xls</v>
      </c>
      <c r="J30" s="113" t="str">
        <f t="shared" si="2"/>
        <v>.xls</v>
      </c>
      <c r="K30" s="113" t="str">
        <f t="shared" si="3"/>
        <v>.xls</v>
      </c>
      <c r="L30" s="25"/>
      <c r="M30" s="30"/>
      <c r="N30" s="114"/>
      <c r="O30" s="32"/>
      <c r="P30" s="115"/>
      <c r="Q30" s="34"/>
      <c r="R30" s="115"/>
      <c r="S30" s="115"/>
      <c r="T30" s="34"/>
      <c r="U30" s="115"/>
      <c r="V30" s="115"/>
      <c r="W30" s="25"/>
      <c r="X30" s="116"/>
    </row>
    <row r="31" spans="2:24">
      <c r="B31" s="27"/>
      <c r="C31" s="25"/>
      <c r="D31" s="25"/>
      <c r="E31" s="25"/>
      <c r="F31" s="26"/>
      <c r="G31" s="27"/>
      <c r="H31" s="112" t="str">
        <f t="shared" si="0"/>
        <v>] Goal :  among  of SWDDS</v>
      </c>
      <c r="I31" s="113" t="str">
        <f t="shared" si="1"/>
        <v>.xls</v>
      </c>
      <c r="J31" s="113" t="str">
        <f t="shared" si="2"/>
        <v>.xls</v>
      </c>
      <c r="K31" s="113" t="str">
        <f t="shared" si="3"/>
        <v>.xls</v>
      </c>
      <c r="L31" s="25"/>
      <c r="M31" s="30"/>
      <c r="N31" s="114"/>
      <c r="O31" s="32"/>
      <c r="P31" s="115"/>
      <c r="Q31" s="34"/>
      <c r="R31" s="115"/>
      <c r="S31" s="115"/>
      <c r="T31" s="34"/>
      <c r="U31" s="115"/>
      <c r="V31" s="115"/>
      <c r="W31" s="25"/>
      <c r="X31" s="116"/>
    </row>
    <row r="32" spans="2:24">
      <c r="B32" s="27"/>
      <c r="C32" s="25"/>
      <c r="D32" s="25"/>
      <c r="E32" s="25"/>
      <c r="F32" s="26"/>
      <c r="G32" s="27"/>
      <c r="H32" s="112" t="str">
        <f t="shared" si="0"/>
        <v>] Goal :  among  of SWDDS</v>
      </c>
      <c r="I32" s="113" t="str">
        <f t="shared" si="1"/>
        <v>.xls</v>
      </c>
      <c r="J32" s="113" t="str">
        <f t="shared" si="2"/>
        <v>.xls</v>
      </c>
      <c r="K32" s="113" t="str">
        <f t="shared" si="3"/>
        <v>.xls</v>
      </c>
      <c r="L32" s="25"/>
      <c r="M32" s="30"/>
      <c r="N32" s="114"/>
      <c r="O32" s="32"/>
      <c r="P32" s="115"/>
      <c r="Q32" s="34"/>
      <c r="R32" s="115"/>
      <c r="S32" s="115"/>
      <c r="T32" s="34"/>
      <c r="U32" s="115"/>
      <c r="V32" s="115"/>
      <c r="W32" s="25"/>
      <c r="X32" s="116"/>
    </row>
    <row r="33" spans="2:24">
      <c r="B33" s="27"/>
      <c r="C33" s="25"/>
      <c r="D33" s="25"/>
      <c r="E33" s="25"/>
      <c r="F33" s="26"/>
      <c r="G33" s="27"/>
      <c r="H33" s="112" t="str">
        <f t="shared" si="0"/>
        <v>] Goal :  among  of SWDDS</v>
      </c>
      <c r="I33" s="113" t="str">
        <f t="shared" si="1"/>
        <v>.xls</v>
      </c>
      <c r="J33" s="113" t="str">
        <f t="shared" si="2"/>
        <v>.xls</v>
      </c>
      <c r="K33" s="113" t="str">
        <f t="shared" si="3"/>
        <v>.xls</v>
      </c>
      <c r="L33" s="25"/>
      <c r="M33" s="30"/>
      <c r="N33" s="114"/>
      <c r="O33" s="32"/>
      <c r="P33" s="115"/>
      <c r="Q33" s="34"/>
      <c r="R33" s="115"/>
      <c r="S33" s="115"/>
      <c r="T33" s="34"/>
      <c r="U33" s="115"/>
      <c r="V33" s="115"/>
      <c r="W33" s="25"/>
      <c r="X33" s="116"/>
    </row>
    <row r="34" spans="2:24">
      <c r="B34" s="27"/>
      <c r="C34" s="25"/>
      <c r="D34" s="25"/>
      <c r="E34" s="25"/>
      <c r="F34" s="26"/>
      <c r="G34" s="27"/>
      <c r="H34" s="112" t="str">
        <f t="shared" si="0"/>
        <v>] Goal :  among  of SWDDS</v>
      </c>
      <c r="I34" s="113" t="str">
        <f t="shared" si="1"/>
        <v>.xls</v>
      </c>
      <c r="J34" s="113" t="str">
        <f t="shared" si="2"/>
        <v>.xls</v>
      </c>
      <c r="K34" s="113" t="str">
        <f t="shared" si="3"/>
        <v>.xls</v>
      </c>
      <c r="L34" s="25"/>
      <c r="M34" s="30"/>
      <c r="N34" s="114"/>
      <c r="O34" s="32"/>
      <c r="P34" s="115"/>
      <c r="Q34" s="34"/>
      <c r="R34" s="115"/>
      <c r="S34" s="115"/>
      <c r="T34" s="34"/>
      <c r="U34" s="115"/>
      <c r="V34" s="115"/>
      <c r="W34" s="25"/>
      <c r="X34" s="116"/>
    </row>
    <row r="35" spans="2:24">
      <c r="B35" s="27"/>
      <c r="C35" s="25"/>
      <c r="D35" s="25"/>
      <c r="E35" s="25"/>
      <c r="F35" s="26"/>
      <c r="G35" s="27"/>
      <c r="H35" s="112" t="str">
        <f t="shared" si="0"/>
        <v>] Goal :  among  of SWDDS</v>
      </c>
      <c r="I35" s="113" t="str">
        <f t="shared" si="1"/>
        <v>.xls</v>
      </c>
      <c r="J35" s="113" t="str">
        <f t="shared" si="2"/>
        <v>.xls</v>
      </c>
      <c r="K35" s="113" t="str">
        <f t="shared" si="3"/>
        <v>.xls</v>
      </c>
      <c r="L35" s="25"/>
      <c r="M35" s="30"/>
      <c r="N35" s="114"/>
      <c r="O35" s="32"/>
      <c r="P35" s="115"/>
      <c r="Q35" s="34"/>
      <c r="R35" s="115"/>
      <c r="S35" s="115"/>
      <c r="T35" s="34"/>
      <c r="U35" s="115"/>
      <c r="V35" s="115"/>
      <c r="W35" s="25"/>
      <c r="X35" s="116"/>
    </row>
    <row r="36" spans="2:24">
      <c r="B36" s="27"/>
      <c r="C36" s="25"/>
      <c r="D36" s="25"/>
      <c r="E36" s="25"/>
      <c r="F36" s="26"/>
      <c r="G36" s="27"/>
      <c r="H36" s="112" t="str">
        <f t="shared" si="0"/>
        <v>] Goal :  among  of SWDDS</v>
      </c>
      <c r="I36" s="113" t="str">
        <f t="shared" si="1"/>
        <v>.xls</v>
      </c>
      <c r="J36" s="113" t="str">
        <f t="shared" si="2"/>
        <v>.xls</v>
      </c>
      <c r="K36" s="113" t="str">
        <f t="shared" si="3"/>
        <v>.xls</v>
      </c>
      <c r="L36" s="25"/>
      <c r="M36" s="30"/>
      <c r="N36" s="114"/>
      <c r="O36" s="32"/>
      <c r="P36" s="115"/>
      <c r="Q36" s="34"/>
      <c r="R36" s="115"/>
      <c r="S36" s="115"/>
      <c r="T36" s="34"/>
      <c r="U36" s="115"/>
      <c r="V36" s="115"/>
      <c r="W36" s="25"/>
      <c r="X36" s="116"/>
    </row>
    <row r="37" spans="2:24">
      <c r="B37" s="27"/>
      <c r="C37" s="25"/>
      <c r="D37" s="25"/>
      <c r="E37" s="25"/>
      <c r="F37" s="26"/>
      <c r="G37" s="27"/>
      <c r="H37" s="112" t="str">
        <f t="shared" si="0"/>
        <v>] Goal :  among  of SWDDS</v>
      </c>
      <c r="I37" s="113" t="str">
        <f t="shared" si="1"/>
        <v>.xls</v>
      </c>
      <c r="J37" s="113" t="str">
        <f t="shared" si="2"/>
        <v>.xls</v>
      </c>
      <c r="K37" s="113" t="str">
        <f t="shared" si="3"/>
        <v>.xls</v>
      </c>
      <c r="L37" s="25"/>
      <c r="M37" s="30"/>
      <c r="N37" s="114"/>
      <c r="O37" s="32"/>
      <c r="P37" s="115"/>
      <c r="Q37" s="34"/>
      <c r="R37" s="115"/>
      <c r="S37" s="115"/>
      <c r="T37" s="34"/>
      <c r="U37" s="115"/>
      <c r="V37" s="115"/>
      <c r="W37" s="25"/>
      <c r="X37" s="116"/>
    </row>
    <row r="38" spans="2:24">
      <c r="B38" s="27"/>
      <c r="C38" s="25"/>
      <c r="D38" s="25"/>
      <c r="E38" s="25"/>
      <c r="F38" s="26"/>
      <c r="G38" s="27"/>
      <c r="H38" s="112" t="str">
        <f t="shared" si="0"/>
        <v>] Goal :  among  of SWDDS</v>
      </c>
      <c r="I38" s="113" t="str">
        <f t="shared" si="1"/>
        <v>.xls</v>
      </c>
      <c r="J38" s="113" t="str">
        <f t="shared" si="2"/>
        <v>.xls</v>
      </c>
      <c r="K38" s="113" t="str">
        <f t="shared" si="3"/>
        <v>.xls</v>
      </c>
      <c r="L38" s="25"/>
      <c r="M38" s="30"/>
      <c r="N38" s="114"/>
      <c r="O38" s="32"/>
      <c r="P38" s="115"/>
      <c r="Q38" s="34"/>
      <c r="R38" s="115"/>
      <c r="S38" s="115"/>
      <c r="T38" s="34"/>
      <c r="U38" s="115"/>
      <c r="V38" s="115"/>
      <c r="W38" s="25"/>
      <c r="X38" s="116"/>
    </row>
    <row r="39" spans="2:24">
      <c r="B39" s="27"/>
      <c r="C39" s="25"/>
      <c r="D39" s="25"/>
      <c r="E39" s="25"/>
      <c r="F39" s="26"/>
      <c r="G39" s="27"/>
      <c r="H39" s="112" t="str">
        <f t="shared" si="0"/>
        <v>] Goal :  among  of SWDDS</v>
      </c>
      <c r="I39" s="113" t="str">
        <f t="shared" si="1"/>
        <v>.xls</v>
      </c>
      <c r="J39" s="113" t="str">
        <f t="shared" si="2"/>
        <v>.xls</v>
      </c>
      <c r="K39" s="113" t="str">
        <f t="shared" si="3"/>
        <v>.xls</v>
      </c>
      <c r="L39" s="25"/>
      <c r="M39" s="30"/>
      <c r="N39" s="114"/>
      <c r="O39" s="32"/>
      <c r="P39" s="115"/>
      <c r="Q39" s="34"/>
      <c r="R39" s="115"/>
      <c r="S39" s="115"/>
      <c r="T39" s="34"/>
      <c r="U39" s="115"/>
      <c r="V39" s="115"/>
      <c r="W39" s="25"/>
      <c r="X39" s="116"/>
    </row>
    <row r="40" spans="2:24">
      <c r="B40" s="27"/>
      <c r="C40" s="25"/>
      <c r="D40" s="25"/>
      <c r="E40" s="25"/>
      <c r="F40" s="26"/>
      <c r="G40" s="27"/>
      <c r="H40" s="112" t="str">
        <f t="shared" si="0"/>
        <v>] Goal :  among  of SWDDS</v>
      </c>
      <c r="I40" s="113" t="str">
        <f t="shared" si="1"/>
        <v>.xls</v>
      </c>
      <c r="J40" s="113" t="str">
        <f t="shared" si="2"/>
        <v>.xls</v>
      </c>
      <c r="K40" s="113" t="str">
        <f t="shared" si="3"/>
        <v>.xls</v>
      </c>
      <c r="L40" s="25"/>
      <c r="M40" s="30"/>
      <c r="N40" s="114"/>
      <c r="O40" s="32"/>
      <c r="P40" s="115"/>
      <c r="Q40" s="34"/>
      <c r="R40" s="115"/>
      <c r="S40" s="115"/>
      <c r="T40" s="34"/>
      <c r="U40" s="115"/>
      <c r="V40" s="115"/>
      <c r="W40" s="25"/>
      <c r="X40" s="116"/>
    </row>
    <row r="41" spans="2:24">
      <c r="B41" s="27"/>
      <c r="C41" s="25"/>
      <c r="D41" s="25"/>
      <c r="E41" s="25"/>
      <c r="F41" s="26"/>
      <c r="G41" s="27"/>
      <c r="H41" s="112" t="str">
        <f t="shared" si="0"/>
        <v>] Goal :  among  of SWDDS</v>
      </c>
      <c r="I41" s="113" t="str">
        <f t="shared" si="1"/>
        <v>.xls</v>
      </c>
      <c r="J41" s="113" t="str">
        <f t="shared" si="2"/>
        <v>.xls</v>
      </c>
      <c r="K41" s="113" t="str">
        <f t="shared" si="3"/>
        <v>.xls</v>
      </c>
      <c r="L41" s="25"/>
      <c r="M41" s="30"/>
      <c r="N41" s="114"/>
      <c r="O41" s="32"/>
      <c r="P41" s="115"/>
      <c r="Q41" s="34"/>
      <c r="R41" s="115"/>
      <c r="S41" s="115"/>
      <c r="T41" s="34"/>
      <c r="U41" s="115"/>
      <c r="V41" s="115"/>
      <c r="W41" s="25"/>
      <c r="X41" s="116"/>
    </row>
    <row r="42" spans="2:24">
      <c r="B42" s="27"/>
      <c r="C42" s="25"/>
      <c r="D42" s="25"/>
      <c r="E42" s="25"/>
      <c r="F42" s="26"/>
      <c r="G42" s="27"/>
      <c r="H42" s="112" t="str">
        <f t="shared" si="0"/>
        <v>] Goal :  among  of SWDDS</v>
      </c>
      <c r="I42" s="113" t="str">
        <f t="shared" si="1"/>
        <v>.xls</v>
      </c>
      <c r="J42" s="113" t="str">
        <f t="shared" si="2"/>
        <v>.xls</v>
      </c>
      <c r="K42" s="113" t="str">
        <f t="shared" si="3"/>
        <v>.xls</v>
      </c>
      <c r="L42" s="25"/>
      <c r="M42" s="30"/>
      <c r="N42" s="114"/>
      <c r="O42" s="32"/>
      <c r="P42" s="115"/>
      <c r="Q42" s="34"/>
      <c r="R42" s="115"/>
      <c r="S42" s="115"/>
      <c r="T42" s="34"/>
      <c r="U42" s="115"/>
      <c r="V42" s="115"/>
      <c r="W42" s="25"/>
      <c r="X42" s="116"/>
    </row>
    <row r="43" spans="2:24">
      <c r="B43" s="27"/>
      <c r="C43" s="25"/>
      <c r="D43" s="25"/>
      <c r="E43" s="25"/>
      <c r="F43" s="26"/>
      <c r="G43" s="27"/>
      <c r="H43" s="112" t="str">
        <f t="shared" si="0"/>
        <v>] Goal :  among  of SWDDS</v>
      </c>
      <c r="I43" s="113" t="str">
        <f t="shared" si="1"/>
        <v>.xls</v>
      </c>
      <c r="J43" s="113" t="str">
        <f t="shared" si="2"/>
        <v>.xls</v>
      </c>
      <c r="K43" s="113" t="str">
        <f t="shared" si="3"/>
        <v>.xls</v>
      </c>
      <c r="L43" s="25"/>
      <c r="M43" s="30"/>
      <c r="N43" s="114"/>
      <c r="O43" s="32"/>
      <c r="P43" s="115"/>
      <c r="Q43" s="34"/>
      <c r="R43" s="115"/>
      <c r="S43" s="115"/>
      <c r="T43" s="34"/>
      <c r="U43" s="115"/>
      <c r="V43" s="115"/>
      <c r="W43" s="25"/>
      <c r="X43" s="116"/>
    </row>
    <row r="44" spans="2:24">
      <c r="B44" s="27"/>
      <c r="C44" s="25"/>
      <c r="D44" s="25"/>
      <c r="E44" s="25"/>
      <c r="F44" s="26"/>
      <c r="G44" s="27"/>
      <c r="H44" s="112" t="str">
        <f t="shared" si="0"/>
        <v>] Goal :  among  of SWDDS</v>
      </c>
      <c r="I44" s="113" t="str">
        <f t="shared" si="1"/>
        <v>.xls</v>
      </c>
      <c r="J44" s="113" t="str">
        <f t="shared" si="2"/>
        <v>.xls</v>
      </c>
      <c r="K44" s="113" t="str">
        <f t="shared" si="3"/>
        <v>.xls</v>
      </c>
      <c r="L44" s="25"/>
      <c r="M44" s="30"/>
      <c r="N44" s="114"/>
      <c r="O44" s="32"/>
      <c r="P44" s="115"/>
      <c r="Q44" s="34"/>
      <c r="R44" s="115"/>
      <c r="S44" s="115"/>
      <c r="T44" s="34"/>
      <c r="U44" s="115"/>
      <c r="V44" s="115"/>
      <c r="W44" s="25"/>
      <c r="X44" s="116"/>
    </row>
    <row r="45" spans="2:24">
      <c r="B45" s="27"/>
      <c r="C45" s="25"/>
      <c r="D45" s="25"/>
      <c r="E45" s="25"/>
      <c r="F45" s="26"/>
      <c r="G45" s="27"/>
      <c r="H45" s="112" t="str">
        <f t="shared" si="0"/>
        <v>] Goal :  among  of SWDDS</v>
      </c>
      <c r="I45" s="113" t="str">
        <f t="shared" si="1"/>
        <v>.xls</v>
      </c>
      <c r="J45" s="113" t="str">
        <f t="shared" si="2"/>
        <v>.xls</v>
      </c>
      <c r="K45" s="113" t="str">
        <f t="shared" si="3"/>
        <v>.xls</v>
      </c>
      <c r="L45" s="25"/>
      <c r="M45" s="30"/>
      <c r="N45" s="114"/>
      <c r="O45" s="32"/>
      <c r="P45" s="115"/>
      <c r="Q45" s="34"/>
      <c r="R45" s="115"/>
      <c r="S45" s="115"/>
      <c r="T45" s="34"/>
      <c r="U45" s="115"/>
      <c r="V45" s="115"/>
      <c r="W45" s="25"/>
      <c r="X45" s="116"/>
    </row>
    <row r="46" spans="2:24">
      <c r="B46" s="27"/>
      <c r="C46" s="25"/>
      <c r="D46" s="25"/>
      <c r="E46" s="25"/>
      <c r="F46" s="26"/>
      <c r="G46" s="27"/>
      <c r="H46" s="112" t="str">
        <f t="shared" si="0"/>
        <v>] Goal :  among  of SWDDS</v>
      </c>
      <c r="I46" s="113" t="str">
        <f t="shared" si="1"/>
        <v>.xls</v>
      </c>
      <c r="J46" s="113" t="str">
        <f t="shared" si="2"/>
        <v>.xls</v>
      </c>
      <c r="K46" s="113" t="str">
        <f t="shared" si="3"/>
        <v>.xls</v>
      </c>
      <c r="L46" s="25"/>
      <c r="M46" s="30"/>
      <c r="N46" s="114"/>
      <c r="O46" s="32"/>
      <c r="P46" s="115"/>
      <c r="Q46" s="34"/>
      <c r="R46" s="115"/>
      <c r="S46" s="115"/>
      <c r="T46" s="34"/>
      <c r="U46" s="115"/>
      <c r="V46" s="115"/>
      <c r="W46" s="25"/>
      <c r="X46" s="116"/>
    </row>
    <row r="47" spans="2:24">
      <c r="B47" s="27"/>
      <c r="C47" s="25"/>
      <c r="D47" s="25"/>
      <c r="E47" s="25"/>
      <c r="F47" s="26"/>
      <c r="G47" s="27"/>
      <c r="H47" s="112" t="str">
        <f t="shared" si="0"/>
        <v>] Goal :  among  of SWDDS</v>
      </c>
      <c r="I47" s="113" t="str">
        <f>B47&amp;".xls"</f>
        <v>.xls</v>
      </c>
      <c r="J47" s="113" t="str">
        <f t="shared" si="2"/>
        <v>.xls</v>
      </c>
      <c r="K47" s="113" t="str">
        <f t="shared" si="3"/>
        <v>.xls</v>
      </c>
      <c r="L47" s="25"/>
      <c r="M47" s="30"/>
      <c r="N47" s="114"/>
      <c r="O47" s="32"/>
      <c r="P47" s="115"/>
      <c r="Q47" s="34"/>
      <c r="R47" s="115"/>
      <c r="S47" s="115"/>
      <c r="T47" s="34"/>
      <c r="U47" s="115"/>
      <c r="V47" s="115"/>
      <c r="W47" s="25"/>
      <c r="X47" s="116"/>
    </row>
    <row r="48" spans="2:24">
      <c r="B48" s="27"/>
      <c r="C48" s="25"/>
      <c r="D48" s="25"/>
      <c r="E48" s="25"/>
      <c r="F48" s="26"/>
      <c r="G48" s="27"/>
      <c r="H48" s="112" t="str">
        <f t="shared" si="0"/>
        <v>] Goal :  among  of SWDDS</v>
      </c>
      <c r="I48" s="113" t="str">
        <f t="shared" si="1"/>
        <v>.xls</v>
      </c>
      <c r="J48" s="113" t="str">
        <f t="shared" si="2"/>
        <v>.xls</v>
      </c>
      <c r="K48" s="113" t="str">
        <f t="shared" si="3"/>
        <v>.xls</v>
      </c>
      <c r="L48" s="25"/>
      <c r="M48" s="30"/>
      <c r="N48" s="114"/>
      <c r="O48" s="32"/>
      <c r="P48" s="115"/>
      <c r="Q48" s="34"/>
      <c r="R48" s="115"/>
      <c r="S48" s="115"/>
      <c r="T48" s="34"/>
      <c r="U48" s="115"/>
      <c r="V48" s="115"/>
      <c r="W48" s="25"/>
      <c r="X48" s="116"/>
    </row>
    <row r="49" spans="2:24">
      <c r="B49" s="27"/>
      <c r="C49" s="25"/>
      <c r="D49" s="25"/>
      <c r="E49" s="25"/>
      <c r="F49" s="26"/>
      <c r="G49" s="27"/>
      <c r="H49" s="112" t="str">
        <f t="shared" si="0"/>
        <v>] Goal :  among  of SWDDS</v>
      </c>
      <c r="I49" s="113" t="str">
        <f t="shared" si="1"/>
        <v>.xls</v>
      </c>
      <c r="J49" s="113" t="str">
        <f t="shared" si="2"/>
        <v>.xls</v>
      </c>
      <c r="K49" s="113" t="str">
        <f t="shared" si="3"/>
        <v>.xls</v>
      </c>
      <c r="L49" s="25"/>
      <c r="M49" s="30"/>
      <c r="N49" s="114"/>
      <c r="O49" s="32"/>
      <c r="P49" s="115"/>
      <c r="Q49" s="34"/>
      <c r="R49" s="115"/>
      <c r="S49" s="115"/>
      <c r="T49" s="34"/>
      <c r="U49" s="115"/>
      <c r="V49" s="115"/>
      <c r="W49" s="25"/>
      <c r="X49" s="116"/>
    </row>
    <row r="50" spans="2:24">
      <c r="B50" s="27"/>
      <c r="C50" s="25"/>
      <c r="D50" s="25"/>
      <c r="E50" s="25"/>
      <c r="F50" s="26"/>
      <c r="G50" s="27"/>
      <c r="H50" s="112" t="str">
        <f t="shared" si="0"/>
        <v>] Goal :  among  of SWDDS</v>
      </c>
      <c r="I50" s="113" t="str">
        <f t="shared" si="1"/>
        <v>.xls</v>
      </c>
      <c r="J50" s="113" t="str">
        <f t="shared" si="2"/>
        <v>.xls</v>
      </c>
      <c r="K50" s="113" t="str">
        <f t="shared" si="3"/>
        <v>.xls</v>
      </c>
      <c r="L50" s="25"/>
      <c r="M50" s="30"/>
      <c r="N50" s="114"/>
      <c r="O50" s="32"/>
      <c r="P50" s="115"/>
      <c r="Q50" s="34"/>
      <c r="R50" s="115"/>
      <c r="S50" s="115"/>
      <c r="T50" s="34"/>
      <c r="U50" s="115"/>
      <c r="V50" s="115"/>
      <c r="W50" s="25"/>
      <c r="X50" s="116"/>
    </row>
    <row r="51" spans="2:24">
      <c r="B51" s="27"/>
      <c r="C51" s="25"/>
      <c r="D51" s="25"/>
      <c r="E51" s="25"/>
      <c r="F51" s="26"/>
      <c r="G51" s="27"/>
      <c r="H51" s="112" t="str">
        <f t="shared" si="0"/>
        <v>] Goal :  among  of SWDDS</v>
      </c>
      <c r="I51" s="113" t="str">
        <f t="shared" si="1"/>
        <v>.xls</v>
      </c>
      <c r="J51" s="113" t="str">
        <f t="shared" si="2"/>
        <v>.xls</v>
      </c>
      <c r="K51" s="113" t="str">
        <f t="shared" si="3"/>
        <v>.xls</v>
      </c>
      <c r="L51" s="25"/>
      <c r="M51" s="30"/>
      <c r="N51" s="114"/>
      <c r="O51" s="32"/>
      <c r="P51" s="115"/>
      <c r="Q51" s="34"/>
      <c r="R51" s="115"/>
      <c r="S51" s="115"/>
      <c r="T51" s="34"/>
      <c r="U51" s="115"/>
      <c r="V51" s="115"/>
      <c r="W51" s="25"/>
      <c r="X51" s="116"/>
    </row>
    <row r="52" spans="2:24">
      <c r="B52" s="27"/>
      <c r="C52" s="25"/>
      <c r="D52" s="25"/>
      <c r="E52" s="25"/>
      <c r="F52" s="26"/>
      <c r="G52" s="27"/>
      <c r="H52" s="112" t="str">
        <f t="shared" si="0"/>
        <v>] Goal :  among  of SWDDS</v>
      </c>
      <c r="I52" s="113" t="str">
        <f t="shared" si="1"/>
        <v>.xls</v>
      </c>
      <c r="J52" s="113" t="str">
        <f t="shared" si="2"/>
        <v>.xls</v>
      </c>
      <c r="K52" s="113" t="str">
        <f t="shared" si="3"/>
        <v>.xls</v>
      </c>
      <c r="L52" s="25"/>
      <c r="M52" s="30"/>
      <c r="N52" s="114"/>
      <c r="O52" s="32"/>
      <c r="P52" s="115"/>
      <c r="Q52" s="34"/>
      <c r="R52" s="115"/>
      <c r="S52" s="115"/>
      <c r="T52" s="34"/>
      <c r="U52" s="115"/>
      <c r="V52" s="115"/>
      <c r="W52" s="25"/>
      <c r="X52" s="116"/>
    </row>
    <row r="53" spans="2:24">
      <c r="B53" s="27"/>
      <c r="C53" s="25"/>
      <c r="D53" s="25"/>
      <c r="E53" s="25"/>
      <c r="F53" s="26"/>
      <c r="G53" s="27"/>
      <c r="H53" s="112" t="str">
        <f t="shared" si="0"/>
        <v>] Goal :  among  of SWDDS</v>
      </c>
      <c r="I53" s="113" t="str">
        <f t="shared" si="1"/>
        <v>.xls</v>
      </c>
      <c r="J53" s="113" t="str">
        <f t="shared" si="2"/>
        <v>.xls</v>
      </c>
      <c r="K53" s="113" t="str">
        <f t="shared" si="3"/>
        <v>.xls</v>
      </c>
      <c r="L53" s="25"/>
      <c r="M53" s="30"/>
      <c r="N53" s="114"/>
      <c r="O53" s="32"/>
      <c r="P53" s="115"/>
      <c r="Q53" s="34"/>
      <c r="R53" s="115"/>
      <c r="S53" s="115"/>
      <c r="T53" s="34"/>
      <c r="U53" s="115"/>
      <c r="V53" s="115"/>
      <c r="W53" s="25"/>
      <c r="X53" s="116"/>
    </row>
    <row r="54" spans="2:24">
      <c r="B54" s="27"/>
      <c r="C54" s="25"/>
      <c r="D54" s="25"/>
      <c r="E54" s="25"/>
      <c r="F54" s="26"/>
      <c r="G54" s="27"/>
      <c r="H54" s="112" t="str">
        <f t="shared" si="0"/>
        <v>] Goal :  among  of SWDDS</v>
      </c>
      <c r="I54" s="113" t="str">
        <f t="shared" si="1"/>
        <v>.xls</v>
      </c>
      <c r="J54" s="113" t="str">
        <f t="shared" si="2"/>
        <v>.xls</v>
      </c>
      <c r="K54" s="113" t="str">
        <f t="shared" si="3"/>
        <v>.xls</v>
      </c>
      <c r="L54" s="25"/>
      <c r="M54" s="30"/>
      <c r="N54" s="114"/>
      <c r="O54" s="32"/>
      <c r="P54" s="115"/>
      <c r="Q54" s="34"/>
      <c r="R54" s="115"/>
      <c r="S54" s="115"/>
      <c r="T54" s="34"/>
      <c r="U54" s="115"/>
      <c r="V54" s="115"/>
      <c r="W54" s="25"/>
      <c r="X54" s="116"/>
    </row>
    <row r="55" spans="2:24">
      <c r="B55" s="27"/>
      <c r="C55" s="25"/>
      <c r="D55" s="25"/>
      <c r="E55" s="25"/>
      <c r="F55" s="26"/>
      <c r="G55" s="27"/>
      <c r="H55" s="112" t="str">
        <f t="shared" si="0"/>
        <v>] Goal :  among  of SWDDS</v>
      </c>
      <c r="I55" s="113" t="str">
        <f t="shared" si="1"/>
        <v>.xls</v>
      </c>
      <c r="J55" s="113" t="str">
        <f t="shared" si="2"/>
        <v>.xls</v>
      </c>
      <c r="K55" s="113" t="str">
        <f t="shared" si="3"/>
        <v>.xls</v>
      </c>
      <c r="L55" s="25"/>
      <c r="M55" s="30"/>
      <c r="N55" s="114"/>
      <c r="O55" s="32"/>
      <c r="P55" s="115"/>
      <c r="Q55" s="34"/>
      <c r="R55" s="115"/>
      <c r="S55" s="115"/>
      <c r="T55" s="34"/>
      <c r="U55" s="115"/>
      <c r="V55" s="115"/>
      <c r="W55" s="25"/>
      <c r="X55" s="116"/>
    </row>
    <row r="56" spans="2:24">
      <c r="B56" s="27"/>
      <c r="C56" s="25"/>
      <c r="D56" s="25"/>
      <c r="E56" s="25"/>
      <c r="F56" s="26"/>
      <c r="G56" s="27"/>
      <c r="H56" s="112" t="str">
        <f t="shared" si="0"/>
        <v>] Goal :  among  of SWDDS</v>
      </c>
      <c r="I56" s="113" t="str">
        <f t="shared" si="1"/>
        <v>.xls</v>
      </c>
      <c r="J56" s="113" t="str">
        <f t="shared" si="2"/>
        <v>.xls</v>
      </c>
      <c r="K56" s="113" t="str">
        <f t="shared" si="3"/>
        <v>.xls</v>
      </c>
      <c r="L56" s="25"/>
      <c r="M56" s="30"/>
      <c r="N56" s="114"/>
      <c r="O56" s="32"/>
      <c r="P56" s="115"/>
      <c r="Q56" s="34"/>
      <c r="R56" s="115"/>
      <c r="S56" s="115"/>
      <c r="T56" s="34"/>
      <c r="U56" s="115"/>
      <c r="V56" s="115"/>
      <c r="W56" s="25"/>
      <c r="X56" s="116"/>
    </row>
    <row r="57" spans="2:24">
      <c r="B57" s="27"/>
      <c r="C57" s="25"/>
      <c r="D57" s="25"/>
      <c r="E57" s="25"/>
      <c r="F57" s="26"/>
      <c r="G57" s="27"/>
      <c r="H57" s="112" t="str">
        <f t="shared" si="0"/>
        <v>] Goal :  among  of SWDDS</v>
      </c>
      <c r="I57" s="113" t="str">
        <f t="shared" si="1"/>
        <v>.xls</v>
      </c>
      <c r="J57" s="113" t="str">
        <f t="shared" si="2"/>
        <v>.xls</v>
      </c>
      <c r="K57" s="113" t="str">
        <f t="shared" si="3"/>
        <v>.xls</v>
      </c>
      <c r="L57" s="25"/>
      <c r="M57" s="30"/>
      <c r="N57" s="114"/>
      <c r="O57" s="32"/>
      <c r="P57" s="115"/>
      <c r="Q57" s="34"/>
      <c r="R57" s="115"/>
      <c r="S57" s="115"/>
      <c r="T57" s="34"/>
      <c r="U57" s="115"/>
      <c r="V57" s="115"/>
      <c r="W57" s="25"/>
      <c r="X57" s="116"/>
    </row>
    <row r="58" spans="2:24">
      <c r="B58" s="27"/>
      <c r="C58" s="25"/>
      <c r="D58" s="25"/>
      <c r="E58" s="25"/>
      <c r="F58" s="26"/>
      <c r="G58" s="27"/>
      <c r="H58" s="112" t="str">
        <f t="shared" si="0"/>
        <v>] Goal :  among  of SWDDS</v>
      </c>
      <c r="I58" s="113" t="str">
        <f t="shared" si="1"/>
        <v>.xls</v>
      </c>
      <c r="J58" s="113" t="str">
        <f t="shared" si="2"/>
        <v>.xls</v>
      </c>
      <c r="K58" s="113" t="str">
        <f t="shared" si="3"/>
        <v>.xls</v>
      </c>
      <c r="L58" s="25"/>
      <c r="M58" s="30"/>
      <c r="N58" s="114"/>
      <c r="O58" s="32"/>
      <c r="P58" s="115"/>
      <c r="Q58" s="34"/>
      <c r="R58" s="115"/>
      <c r="S58" s="115"/>
      <c r="T58" s="34"/>
      <c r="U58" s="115"/>
      <c r="V58" s="115"/>
      <c r="W58" s="25"/>
      <c r="X58" s="116"/>
    </row>
    <row r="59" spans="2:24">
      <c r="B59" s="27"/>
      <c r="C59" s="25"/>
      <c r="D59" s="25"/>
      <c r="E59" s="25"/>
      <c r="F59" s="26"/>
      <c r="G59" s="27"/>
      <c r="H59" s="112" t="str">
        <f t="shared" si="0"/>
        <v>] Goal :  among  of SWDDS</v>
      </c>
      <c r="I59" s="113" t="str">
        <f t="shared" si="1"/>
        <v>.xls</v>
      </c>
      <c r="J59" s="113" t="str">
        <f t="shared" si="2"/>
        <v>.xls</v>
      </c>
      <c r="K59" s="113" t="str">
        <f t="shared" si="3"/>
        <v>.xls</v>
      </c>
      <c r="L59" s="25"/>
      <c r="M59" s="30"/>
      <c r="N59" s="114"/>
      <c r="O59" s="32"/>
      <c r="P59" s="115"/>
      <c r="Q59" s="34"/>
      <c r="R59" s="115"/>
      <c r="S59" s="115"/>
      <c r="T59" s="34"/>
      <c r="U59" s="115"/>
      <c r="V59" s="115"/>
      <c r="W59" s="25"/>
      <c r="X59" s="116"/>
    </row>
    <row r="60" spans="2:24">
      <c r="B60" s="27"/>
      <c r="C60" s="25"/>
      <c r="D60" s="25"/>
      <c r="E60" s="25"/>
      <c r="F60" s="26"/>
      <c r="G60" s="27"/>
      <c r="H60" s="112" t="str">
        <f t="shared" si="0"/>
        <v>] Goal :  among  of SWDDS</v>
      </c>
      <c r="I60" s="113" t="str">
        <f t="shared" si="1"/>
        <v>.xls</v>
      </c>
      <c r="J60" s="113" t="str">
        <f t="shared" si="2"/>
        <v>.xls</v>
      </c>
      <c r="K60" s="113" t="str">
        <f t="shared" si="3"/>
        <v>.xls</v>
      </c>
      <c r="L60" s="25"/>
      <c r="M60" s="30"/>
      <c r="N60" s="114"/>
      <c r="O60" s="32"/>
      <c r="P60" s="115"/>
      <c r="Q60" s="34"/>
      <c r="R60" s="115"/>
      <c r="S60" s="115"/>
      <c r="T60" s="34"/>
      <c r="U60" s="115"/>
      <c r="V60" s="115"/>
      <c r="W60" s="25"/>
      <c r="X60" s="116"/>
    </row>
    <row r="61" spans="2:24">
      <c r="B61" s="27"/>
      <c r="C61" s="25"/>
      <c r="D61" s="25"/>
      <c r="E61" s="25"/>
      <c r="F61" s="26"/>
      <c r="G61" s="27"/>
      <c r="H61" s="112" t="str">
        <f t="shared" si="0"/>
        <v>] Goal :  among  of SWDDS</v>
      </c>
      <c r="I61" s="113" t="str">
        <f t="shared" si="1"/>
        <v>.xls</v>
      </c>
      <c r="J61" s="113" t="str">
        <f t="shared" si="2"/>
        <v>.xls</v>
      </c>
      <c r="K61" s="113" t="str">
        <f t="shared" si="3"/>
        <v>.xls</v>
      </c>
      <c r="L61" s="25"/>
      <c r="M61" s="30"/>
      <c r="N61" s="114"/>
      <c r="O61" s="32"/>
      <c r="P61" s="115"/>
      <c r="Q61" s="34"/>
      <c r="R61" s="115"/>
      <c r="S61" s="115"/>
      <c r="T61" s="34"/>
      <c r="U61" s="115"/>
      <c r="V61" s="115"/>
      <c r="W61" s="25"/>
      <c r="X61" s="116"/>
    </row>
    <row r="62" spans="2:24">
      <c r="B62" s="27"/>
      <c r="C62" s="25"/>
      <c r="D62" s="25"/>
      <c r="E62" s="25"/>
      <c r="F62" s="26"/>
      <c r="G62" s="27"/>
      <c r="H62" s="112" t="str">
        <f t="shared" si="0"/>
        <v>] Goal :  among  of SWDDS</v>
      </c>
      <c r="I62" s="113" t="str">
        <f t="shared" si="1"/>
        <v>.xls</v>
      </c>
      <c r="J62" s="113" t="str">
        <f t="shared" si="2"/>
        <v>.xls</v>
      </c>
      <c r="K62" s="113" t="str">
        <f t="shared" si="3"/>
        <v>.xls</v>
      </c>
      <c r="L62" s="25"/>
      <c r="M62" s="30"/>
      <c r="N62" s="114"/>
      <c r="O62" s="32"/>
      <c r="P62" s="115"/>
      <c r="Q62" s="34"/>
      <c r="R62" s="115"/>
      <c r="S62" s="115"/>
      <c r="T62" s="34"/>
      <c r="U62" s="115"/>
      <c r="V62" s="115"/>
      <c r="W62" s="25"/>
      <c r="X62" s="116"/>
    </row>
    <row r="63" spans="2:24">
      <c r="B63" s="27"/>
      <c r="C63" s="25"/>
      <c r="D63" s="25"/>
      <c r="E63" s="25"/>
      <c r="F63" s="26"/>
      <c r="G63" s="27"/>
      <c r="H63" s="112" t="str">
        <f t="shared" si="0"/>
        <v>] Goal :  among  of SWDDS</v>
      </c>
      <c r="I63" s="113" t="str">
        <f t="shared" si="1"/>
        <v>.xls</v>
      </c>
      <c r="J63" s="113" t="str">
        <f t="shared" si="2"/>
        <v>.xls</v>
      </c>
      <c r="K63" s="113" t="str">
        <f t="shared" si="3"/>
        <v>.xls</v>
      </c>
      <c r="L63" s="25"/>
      <c r="M63" s="30"/>
      <c r="N63" s="114"/>
      <c r="O63" s="32"/>
      <c r="P63" s="115"/>
      <c r="Q63" s="34"/>
      <c r="R63" s="115"/>
      <c r="S63" s="115"/>
      <c r="T63" s="34"/>
      <c r="U63" s="115"/>
      <c r="V63" s="115"/>
      <c r="W63" s="25"/>
      <c r="X63" s="116"/>
    </row>
    <row r="64" spans="2:24">
      <c r="B64" s="27"/>
      <c r="C64" s="25"/>
      <c r="D64" s="25"/>
      <c r="E64" s="25"/>
      <c r="F64" s="26"/>
      <c r="G64" s="27"/>
      <c r="H64" s="112" t="str">
        <f t="shared" si="0"/>
        <v>] Goal :  among  of SWDDS</v>
      </c>
      <c r="I64" s="113" t="str">
        <f t="shared" si="1"/>
        <v>.xls</v>
      </c>
      <c r="J64" s="113" t="str">
        <f t="shared" si="2"/>
        <v>.xls</v>
      </c>
      <c r="K64" s="113" t="str">
        <f t="shared" si="3"/>
        <v>.xls</v>
      </c>
      <c r="L64" s="25"/>
      <c r="M64" s="30"/>
      <c r="N64" s="114"/>
      <c r="O64" s="32"/>
      <c r="P64" s="115"/>
      <c r="Q64" s="34"/>
      <c r="R64" s="115"/>
      <c r="S64" s="115"/>
      <c r="T64" s="34"/>
      <c r="U64" s="115"/>
      <c r="V64" s="115"/>
      <c r="W64" s="25"/>
      <c r="X64" s="116"/>
    </row>
    <row r="65" spans="2:24">
      <c r="B65" s="27"/>
      <c r="C65" s="25"/>
      <c r="D65" s="25"/>
      <c r="E65" s="25"/>
      <c r="F65" s="26"/>
      <c r="G65" s="27"/>
      <c r="H65" s="112" t="str">
        <f t="shared" si="0"/>
        <v>] Goal :  among  of SWDDS</v>
      </c>
      <c r="I65" s="113" t="str">
        <f t="shared" si="1"/>
        <v>.xls</v>
      </c>
      <c r="J65" s="113" t="str">
        <f t="shared" si="2"/>
        <v>.xls</v>
      </c>
      <c r="K65" s="113" t="str">
        <f t="shared" si="3"/>
        <v>.xls</v>
      </c>
      <c r="L65" s="25"/>
      <c r="M65" s="30"/>
      <c r="N65" s="114"/>
      <c r="O65" s="32"/>
      <c r="P65" s="115"/>
      <c r="Q65" s="34"/>
      <c r="R65" s="115"/>
      <c r="S65" s="115"/>
      <c r="T65" s="34"/>
      <c r="U65" s="115"/>
      <c r="V65" s="115"/>
      <c r="W65" s="25"/>
      <c r="X65" s="116"/>
    </row>
    <row r="66" spans="2:24">
      <c r="B66" s="27"/>
      <c r="C66" s="25"/>
      <c r="D66" s="25"/>
      <c r="E66" s="25"/>
      <c r="F66" s="26"/>
      <c r="G66" s="27"/>
      <c r="H66" s="112" t="str">
        <f t="shared" si="0"/>
        <v>] Goal :  among  of SWDDS</v>
      </c>
      <c r="I66" s="113" t="str">
        <f t="shared" si="1"/>
        <v>.xls</v>
      </c>
      <c r="J66" s="113" t="str">
        <f t="shared" si="2"/>
        <v>.xls</v>
      </c>
      <c r="K66" s="113" t="str">
        <f t="shared" si="3"/>
        <v>.xls</v>
      </c>
      <c r="L66" s="25"/>
      <c r="M66" s="30"/>
      <c r="N66" s="114"/>
      <c r="O66" s="32"/>
      <c r="P66" s="115"/>
      <c r="Q66" s="34"/>
      <c r="R66" s="115"/>
      <c r="S66" s="115"/>
      <c r="T66" s="34"/>
      <c r="U66" s="115"/>
      <c r="V66" s="115"/>
      <c r="W66" s="25"/>
      <c r="X66" s="116"/>
    </row>
    <row r="67" spans="2:24">
      <c r="B67" s="27"/>
      <c r="C67" s="25"/>
      <c r="D67" s="25"/>
      <c r="E67" s="25"/>
      <c r="F67" s="26"/>
      <c r="G67" s="27"/>
      <c r="H67" s="112" t="str">
        <f t="shared" si="0"/>
        <v>] Goal :  among  of SWDDS</v>
      </c>
      <c r="I67" s="113" t="str">
        <f t="shared" si="1"/>
        <v>.xls</v>
      </c>
      <c r="J67" s="113" t="str">
        <f t="shared" si="2"/>
        <v>.xls</v>
      </c>
      <c r="K67" s="113" t="str">
        <f t="shared" si="3"/>
        <v>.xls</v>
      </c>
      <c r="L67" s="25"/>
      <c r="M67" s="30"/>
      <c r="N67" s="114"/>
      <c r="O67" s="32"/>
      <c r="P67" s="115"/>
      <c r="Q67" s="34"/>
      <c r="R67" s="115"/>
      <c r="S67" s="115"/>
      <c r="T67" s="34"/>
      <c r="U67" s="115"/>
      <c r="V67" s="115"/>
      <c r="W67" s="25"/>
      <c r="X67" s="116"/>
    </row>
    <row r="68" spans="2:24">
      <c r="B68" s="27"/>
      <c r="C68" s="25"/>
      <c r="D68" s="25"/>
      <c r="E68" s="25"/>
      <c r="F68" s="26"/>
      <c r="G68" s="27"/>
      <c r="H68" s="112" t="str">
        <f t="shared" si="0"/>
        <v>] Goal :  among  of SWDDS</v>
      </c>
      <c r="I68" s="113" t="str">
        <f t="shared" si="1"/>
        <v>.xls</v>
      </c>
      <c r="J68" s="113" t="str">
        <f t="shared" si="2"/>
        <v>.xls</v>
      </c>
      <c r="K68" s="113" t="str">
        <f t="shared" si="3"/>
        <v>.xls</v>
      </c>
      <c r="L68" s="25"/>
      <c r="M68" s="30"/>
      <c r="N68" s="114"/>
      <c r="O68" s="32"/>
      <c r="P68" s="115"/>
      <c r="Q68" s="34"/>
      <c r="R68" s="115"/>
      <c r="S68" s="115"/>
      <c r="T68" s="34"/>
      <c r="U68" s="115"/>
      <c r="V68" s="115"/>
      <c r="W68" s="25"/>
      <c r="X68" s="116"/>
    </row>
    <row r="69" spans="2:24">
      <c r="B69" s="27"/>
      <c r="C69" s="25"/>
      <c r="D69" s="25"/>
      <c r="E69" s="25"/>
      <c r="F69" s="26"/>
      <c r="G69" s="27"/>
      <c r="H69" s="112" t="str">
        <f t="shared" si="0"/>
        <v>] Goal :  among  of SWDDS</v>
      </c>
      <c r="I69" s="113" t="str">
        <f t="shared" si="1"/>
        <v>.xls</v>
      </c>
      <c r="J69" s="113" t="str">
        <f t="shared" si="2"/>
        <v>.xls</v>
      </c>
      <c r="K69" s="113" t="str">
        <f t="shared" si="3"/>
        <v>.xls</v>
      </c>
      <c r="L69" s="25"/>
      <c r="M69" s="30"/>
      <c r="N69" s="114"/>
      <c r="O69" s="32"/>
      <c r="P69" s="115"/>
      <c r="Q69" s="34"/>
      <c r="R69" s="115"/>
      <c r="S69" s="115"/>
      <c r="T69" s="34"/>
      <c r="U69" s="115"/>
      <c r="V69" s="115"/>
      <c r="W69" s="25"/>
      <c r="X69" s="116"/>
    </row>
    <row r="70" spans="2:24">
      <c r="B70" s="27"/>
      <c r="C70" s="25"/>
      <c r="D70" s="25"/>
      <c r="E70" s="25"/>
      <c r="F70" s="26"/>
      <c r="G70" s="27"/>
      <c r="H70" s="112" t="str">
        <f t="shared" si="0"/>
        <v>] Goal :  among  of SWDDS</v>
      </c>
      <c r="I70" s="113" t="str">
        <f t="shared" si="1"/>
        <v>.xls</v>
      </c>
      <c r="J70" s="113" t="str">
        <f t="shared" si="2"/>
        <v>.xls</v>
      </c>
      <c r="K70" s="113" t="str">
        <f t="shared" si="3"/>
        <v>.xls</v>
      </c>
      <c r="L70" s="25"/>
      <c r="M70" s="30"/>
      <c r="N70" s="114"/>
      <c r="O70" s="32"/>
      <c r="P70" s="115"/>
      <c r="Q70" s="34"/>
      <c r="R70" s="115"/>
      <c r="S70" s="115"/>
      <c r="T70" s="34"/>
      <c r="U70" s="115"/>
      <c r="V70" s="115"/>
      <c r="W70" s="25"/>
      <c r="X70" s="116"/>
    </row>
    <row r="71" spans="2:24">
      <c r="B71" s="27"/>
      <c r="C71" s="25"/>
      <c r="D71" s="25"/>
      <c r="E71" s="25"/>
      <c r="F71" s="26"/>
      <c r="G71" s="27"/>
      <c r="H71" s="112" t="str">
        <f t="shared" si="0"/>
        <v>] Goal :  among  of SWDDS</v>
      </c>
      <c r="I71" s="113" t="str">
        <f t="shared" si="1"/>
        <v>.xls</v>
      </c>
      <c r="J71" s="113" t="str">
        <f t="shared" si="2"/>
        <v>.xls</v>
      </c>
      <c r="K71" s="113" t="str">
        <f t="shared" si="3"/>
        <v>.xls</v>
      </c>
      <c r="L71" s="25"/>
      <c r="M71" s="30"/>
      <c r="N71" s="114"/>
      <c r="O71" s="32"/>
      <c r="P71" s="115"/>
      <c r="Q71" s="34"/>
      <c r="R71" s="115"/>
      <c r="S71" s="115"/>
      <c r="T71" s="34"/>
      <c r="U71" s="115"/>
      <c r="V71" s="115"/>
      <c r="W71" s="25"/>
      <c r="X71" s="116"/>
    </row>
    <row r="72" spans="2:24">
      <c r="B72" s="27"/>
      <c r="C72" s="25"/>
      <c r="D72" s="25"/>
      <c r="E72" s="25"/>
      <c r="F72" s="26"/>
      <c r="G72" s="27"/>
      <c r="H72" s="112" t="str">
        <f t="shared" si="0"/>
        <v>] Goal :  among  of SWDDS</v>
      </c>
      <c r="I72" s="113" t="str">
        <f t="shared" si="1"/>
        <v>.xls</v>
      </c>
      <c r="J72" s="113" t="str">
        <f t="shared" si="2"/>
        <v>.xls</v>
      </c>
      <c r="K72" s="113" t="str">
        <f t="shared" si="3"/>
        <v>.xls</v>
      </c>
      <c r="L72" s="25"/>
      <c r="M72" s="30"/>
      <c r="N72" s="114"/>
      <c r="O72" s="32"/>
      <c r="P72" s="115"/>
      <c r="Q72" s="34"/>
      <c r="R72" s="115"/>
      <c r="S72" s="115"/>
      <c r="T72" s="34"/>
      <c r="U72" s="115"/>
      <c r="V72" s="115"/>
      <c r="W72" s="25"/>
      <c r="X72" s="116"/>
    </row>
    <row r="73" spans="2:24">
      <c r="B73" s="27"/>
      <c r="C73" s="25"/>
      <c r="D73" s="25"/>
      <c r="E73" s="25"/>
      <c r="F73" s="26"/>
      <c r="G73" s="27"/>
      <c r="H73" s="112" t="str">
        <f t="shared" si="0"/>
        <v>] Goal :  among  of SWDDS</v>
      </c>
      <c r="I73" s="113" t="str">
        <f t="shared" si="1"/>
        <v>.xls</v>
      </c>
      <c r="J73" s="113" t="str">
        <f t="shared" si="2"/>
        <v>.xls</v>
      </c>
      <c r="K73" s="113" t="str">
        <f t="shared" si="3"/>
        <v>.xls</v>
      </c>
      <c r="L73" s="25"/>
      <c r="M73" s="30"/>
      <c r="N73" s="114"/>
      <c r="O73" s="32"/>
      <c r="P73" s="115"/>
      <c r="Q73" s="34"/>
      <c r="R73" s="115"/>
      <c r="S73" s="115"/>
      <c r="T73" s="34"/>
      <c r="U73" s="115"/>
      <c r="V73" s="115"/>
      <c r="W73" s="25"/>
      <c r="X73" s="116"/>
    </row>
    <row r="74" spans="2:24">
      <c r="B74" s="27"/>
      <c r="C74" s="25"/>
      <c r="D74" s="25"/>
      <c r="E74" s="25"/>
      <c r="F74" s="26"/>
      <c r="G74" s="27"/>
      <c r="H74" s="112" t="str">
        <f t="shared" si="0"/>
        <v>] Goal :  among  of SWDDS</v>
      </c>
      <c r="I74" s="113" t="str">
        <f t="shared" si="1"/>
        <v>.xls</v>
      </c>
      <c r="J74" s="113" t="str">
        <f t="shared" si="2"/>
        <v>.xls</v>
      </c>
      <c r="K74" s="113" t="str">
        <f t="shared" si="3"/>
        <v>.xls</v>
      </c>
      <c r="L74" s="25"/>
      <c r="M74" s="30"/>
      <c r="N74" s="114"/>
      <c r="O74" s="32"/>
      <c r="P74" s="115"/>
      <c r="Q74" s="34"/>
      <c r="R74" s="115"/>
      <c r="S74" s="115"/>
      <c r="T74" s="34"/>
      <c r="U74" s="115"/>
      <c r="V74" s="115"/>
      <c r="W74" s="25"/>
      <c r="X74" s="116"/>
    </row>
    <row r="75" spans="2:24">
      <c r="B75" s="27"/>
      <c r="C75" s="25"/>
      <c r="D75" s="25"/>
      <c r="E75" s="25"/>
      <c r="F75" s="26"/>
      <c r="G75" s="27"/>
      <c r="H75" s="112" t="str">
        <f t="shared" si="0"/>
        <v>] Goal :  among  of SWDDS</v>
      </c>
      <c r="I75" s="113" t="str">
        <f t="shared" si="1"/>
        <v>.xls</v>
      </c>
      <c r="J75" s="113" t="str">
        <f t="shared" si="2"/>
        <v>.xls</v>
      </c>
      <c r="K75" s="113" t="str">
        <f t="shared" si="3"/>
        <v>.xls</v>
      </c>
      <c r="L75" s="25"/>
      <c r="M75" s="30"/>
      <c r="N75" s="114"/>
      <c r="O75" s="32"/>
      <c r="P75" s="115"/>
      <c r="Q75" s="34"/>
      <c r="R75" s="115"/>
      <c r="S75" s="115"/>
      <c r="T75" s="34"/>
      <c r="U75" s="115"/>
      <c r="V75" s="115"/>
      <c r="W75" s="25"/>
      <c r="X75" s="116"/>
    </row>
    <row r="76" spans="2:24">
      <c r="B76" s="27"/>
      <c r="C76" s="25"/>
      <c r="D76" s="25"/>
      <c r="E76" s="25"/>
      <c r="F76" s="26"/>
      <c r="G76" s="27"/>
      <c r="H76" s="112" t="str">
        <f t="shared" si="0"/>
        <v>] Goal :  among  of SWDDS</v>
      </c>
      <c r="I76" s="113" t="str">
        <f t="shared" si="1"/>
        <v>.xls</v>
      </c>
      <c r="J76" s="113" t="str">
        <f t="shared" si="2"/>
        <v>.xls</v>
      </c>
      <c r="K76" s="113" t="str">
        <f t="shared" si="3"/>
        <v>.xls</v>
      </c>
      <c r="L76" s="25"/>
      <c r="M76" s="30"/>
      <c r="N76" s="114"/>
      <c r="O76" s="32"/>
      <c r="P76" s="115"/>
      <c r="Q76" s="34"/>
      <c r="R76" s="115"/>
      <c r="S76" s="115"/>
      <c r="T76" s="34"/>
      <c r="U76" s="115"/>
      <c r="V76" s="115"/>
      <c r="W76" s="25"/>
      <c r="X76" s="116"/>
    </row>
    <row r="77" spans="2:24">
      <c r="B77" s="27"/>
      <c r="C77" s="25"/>
      <c r="D77" s="25"/>
      <c r="E77" s="25"/>
      <c r="F77" s="26"/>
      <c r="G77" s="27"/>
      <c r="H77" s="112" t="str">
        <f t="shared" si="0"/>
        <v>] Goal :  among  of SWDDS</v>
      </c>
      <c r="I77" s="113" t="str">
        <f t="shared" si="1"/>
        <v>.xls</v>
      </c>
      <c r="J77" s="113" t="str">
        <f t="shared" si="2"/>
        <v>.xls</v>
      </c>
      <c r="K77" s="113" t="str">
        <f t="shared" si="3"/>
        <v>.xls</v>
      </c>
      <c r="L77" s="25"/>
      <c r="M77" s="30"/>
      <c r="N77" s="114"/>
      <c r="O77" s="32"/>
      <c r="P77" s="115"/>
      <c r="Q77" s="34"/>
      <c r="R77" s="115"/>
      <c r="S77" s="115"/>
      <c r="T77" s="34"/>
      <c r="U77" s="115"/>
      <c r="V77" s="115"/>
      <c r="W77" s="25"/>
      <c r="X77" s="116"/>
    </row>
    <row r="78" spans="2:24">
      <c r="B78" s="27"/>
      <c r="C78" s="25"/>
      <c r="D78" s="25"/>
      <c r="E78" s="25"/>
      <c r="F78" s="26"/>
      <c r="G78" s="27"/>
      <c r="H78" s="112" t="str">
        <f t="shared" si="0"/>
        <v>] Goal :  among  of SWDDS</v>
      </c>
      <c r="I78" s="113" t="str">
        <f t="shared" si="1"/>
        <v>.xls</v>
      </c>
      <c r="J78" s="113" t="str">
        <f t="shared" si="2"/>
        <v>.xls</v>
      </c>
      <c r="K78" s="113" t="str">
        <f t="shared" si="3"/>
        <v>.xls</v>
      </c>
      <c r="L78" s="25"/>
      <c r="M78" s="30"/>
      <c r="N78" s="114"/>
      <c r="O78" s="32"/>
      <c r="P78" s="115"/>
      <c r="Q78" s="34"/>
      <c r="R78" s="115"/>
      <c r="S78" s="115"/>
      <c r="T78" s="34"/>
      <c r="U78" s="115"/>
      <c r="V78" s="115"/>
      <c r="W78" s="25"/>
      <c r="X78" s="116"/>
    </row>
    <row r="79" spans="2:24">
      <c r="B79" s="27"/>
      <c r="C79" s="25"/>
      <c r="D79" s="25"/>
      <c r="E79" s="25"/>
      <c r="F79" s="26"/>
      <c r="G79" s="27"/>
      <c r="H79" s="112" t="str">
        <f t="shared" si="0"/>
        <v>] Goal :  among  of SWDDS</v>
      </c>
      <c r="I79" s="113" t="str">
        <f t="shared" si="1"/>
        <v>.xls</v>
      </c>
      <c r="J79" s="113" t="str">
        <f t="shared" si="2"/>
        <v>.xls</v>
      </c>
      <c r="K79" s="113" t="str">
        <f t="shared" si="3"/>
        <v>.xls</v>
      </c>
      <c r="L79" s="25"/>
      <c r="M79" s="30"/>
      <c r="N79" s="114"/>
      <c r="O79" s="32"/>
      <c r="P79" s="115"/>
      <c r="Q79" s="34"/>
      <c r="R79" s="115"/>
      <c r="S79" s="115"/>
      <c r="T79" s="34"/>
      <c r="U79" s="115"/>
      <c r="V79" s="115"/>
      <c r="W79" s="25"/>
      <c r="X79" s="116"/>
    </row>
    <row r="80" spans="2:24">
      <c r="B80" s="27"/>
      <c r="C80" s="25"/>
      <c r="D80" s="25"/>
      <c r="E80" s="25"/>
      <c r="F80" s="26"/>
      <c r="G80" s="27"/>
      <c r="H80" s="112" t="str">
        <f t="shared" si="0"/>
        <v>] Goal :  among  of SWDDS</v>
      </c>
      <c r="I80" s="113" t="str">
        <f t="shared" si="1"/>
        <v>.xls</v>
      </c>
      <c r="J80" s="113" t="str">
        <f t="shared" si="2"/>
        <v>.xls</v>
      </c>
      <c r="K80" s="113" t="str">
        <f t="shared" si="3"/>
        <v>.xls</v>
      </c>
      <c r="L80" s="25"/>
      <c r="M80" s="30"/>
      <c r="N80" s="114"/>
      <c r="O80" s="32"/>
      <c r="P80" s="115"/>
      <c r="Q80" s="34"/>
      <c r="R80" s="115"/>
      <c r="S80" s="115"/>
      <c r="T80" s="34"/>
      <c r="U80" s="115"/>
      <c r="V80" s="115"/>
      <c r="W80" s="25"/>
      <c r="X80" s="116"/>
    </row>
    <row r="81" spans="2:24">
      <c r="B81" s="27"/>
      <c r="C81" s="25"/>
      <c r="D81" s="25"/>
      <c r="E81" s="25"/>
      <c r="F81" s="26"/>
      <c r="G81" s="27"/>
      <c r="H81" s="112" t="str">
        <f t="shared" si="0"/>
        <v>] Goal :  among  of SWDDS</v>
      </c>
      <c r="I81" s="113" t="str">
        <f t="shared" si="1"/>
        <v>.xls</v>
      </c>
      <c r="J81" s="113" t="str">
        <f t="shared" si="2"/>
        <v>.xls</v>
      </c>
      <c r="K81" s="113" t="str">
        <f t="shared" si="3"/>
        <v>.xls</v>
      </c>
      <c r="L81" s="25"/>
      <c r="M81" s="30"/>
      <c r="N81" s="114"/>
      <c r="O81" s="32"/>
      <c r="P81" s="115"/>
      <c r="Q81" s="34"/>
      <c r="R81" s="115"/>
      <c r="S81" s="115"/>
      <c r="T81" s="34"/>
      <c r="U81" s="115"/>
      <c r="V81" s="115"/>
      <c r="W81" s="25"/>
      <c r="X81" s="116"/>
    </row>
    <row r="82" spans="2:24">
      <c r="B82" s="27"/>
      <c r="C82" s="25"/>
      <c r="D82" s="25"/>
      <c r="E82" s="25"/>
      <c r="F82" s="26"/>
      <c r="G82" s="27"/>
      <c r="H82" s="112" t="str">
        <f t="shared" si="0"/>
        <v>] Goal :  among  of SWDDS</v>
      </c>
      <c r="I82" s="113" t="str">
        <f t="shared" si="1"/>
        <v>.xls</v>
      </c>
      <c r="J82" s="113" t="str">
        <f t="shared" si="2"/>
        <v>.xls</v>
      </c>
      <c r="K82" s="113" t="str">
        <f t="shared" si="3"/>
        <v>.xls</v>
      </c>
      <c r="L82" s="25"/>
      <c r="M82" s="30"/>
      <c r="N82" s="114"/>
      <c r="O82" s="32"/>
      <c r="P82" s="115"/>
      <c r="Q82" s="34"/>
      <c r="R82" s="115"/>
      <c r="S82" s="115"/>
      <c r="T82" s="34"/>
      <c r="U82" s="115"/>
      <c r="V82" s="115"/>
      <c r="W82" s="25"/>
      <c r="X82" s="116"/>
    </row>
    <row r="83" spans="2:24">
      <c r="B83" s="27"/>
      <c r="C83" s="25"/>
      <c r="D83" s="25"/>
      <c r="E83" s="25"/>
      <c r="F83" s="26"/>
      <c r="G83" s="27"/>
      <c r="H83" s="112" t="str">
        <f t="shared" si="0"/>
        <v>] Goal :  among  of SWDDS</v>
      </c>
      <c r="I83" s="113" t="str">
        <f t="shared" si="1"/>
        <v>.xls</v>
      </c>
      <c r="J83" s="113" t="str">
        <f t="shared" si="2"/>
        <v>.xls</v>
      </c>
      <c r="K83" s="113" t="str">
        <f t="shared" si="3"/>
        <v>.xls</v>
      </c>
      <c r="L83" s="25"/>
      <c r="M83" s="30"/>
      <c r="N83" s="114"/>
      <c r="O83" s="32"/>
      <c r="P83" s="115"/>
      <c r="Q83" s="34"/>
      <c r="R83" s="115"/>
      <c r="S83" s="115"/>
      <c r="T83" s="34"/>
      <c r="U83" s="115"/>
      <c r="V83" s="115"/>
      <c r="W83" s="25"/>
      <c r="X83" s="116"/>
    </row>
    <row r="84" spans="2:24">
      <c r="B84" s="27"/>
      <c r="C84" s="25"/>
      <c r="D84" s="25"/>
      <c r="E84" s="25"/>
      <c r="F84" s="26"/>
      <c r="G84" s="27"/>
      <c r="H84" s="112" t="str">
        <f t="shared" si="0"/>
        <v>] Goal :  among  of SWDDS</v>
      </c>
      <c r="I84" s="113" t="str">
        <f t="shared" si="1"/>
        <v>.xls</v>
      </c>
      <c r="J84" s="113" t="str">
        <f t="shared" si="2"/>
        <v>.xls</v>
      </c>
      <c r="K84" s="113" t="str">
        <f t="shared" si="3"/>
        <v>.xls</v>
      </c>
      <c r="L84" s="25"/>
      <c r="M84" s="30"/>
      <c r="N84" s="114"/>
      <c r="O84" s="32"/>
      <c r="P84" s="115"/>
      <c r="Q84" s="34"/>
      <c r="R84" s="115"/>
      <c r="S84" s="115"/>
      <c r="T84" s="34"/>
      <c r="U84" s="115"/>
      <c r="V84" s="115"/>
      <c r="W84" s="25"/>
      <c r="X84" s="116"/>
    </row>
    <row r="85" spans="2:24">
      <c r="B85" s="27"/>
      <c r="C85" s="25"/>
      <c r="D85" s="25"/>
      <c r="E85" s="25"/>
      <c r="F85" s="26"/>
      <c r="G85" s="27"/>
      <c r="H85" s="112" t="str">
        <f t="shared" si="0"/>
        <v>] Goal :  among  of SWDDS</v>
      </c>
      <c r="I85" s="113" t="str">
        <f t="shared" si="1"/>
        <v>.xls</v>
      </c>
      <c r="J85" s="113" t="str">
        <f t="shared" si="2"/>
        <v>.xls</v>
      </c>
      <c r="K85" s="113" t="str">
        <f t="shared" si="3"/>
        <v>.xls</v>
      </c>
      <c r="L85" s="25"/>
      <c r="M85" s="30"/>
      <c r="N85" s="114"/>
      <c r="O85" s="32"/>
      <c r="P85" s="115"/>
      <c r="Q85" s="34"/>
      <c r="R85" s="115"/>
      <c r="S85" s="115"/>
      <c r="T85" s="34"/>
      <c r="U85" s="115"/>
      <c r="V85" s="115"/>
      <c r="W85" s="25"/>
      <c r="X85" s="116"/>
    </row>
    <row r="86" spans="2:24">
      <c r="B86" s="27"/>
      <c r="C86" s="25"/>
      <c r="D86" s="25"/>
      <c r="E86" s="25"/>
      <c r="F86" s="26"/>
      <c r="G86" s="27"/>
      <c r="H86" s="112" t="str">
        <f t="shared" si="0"/>
        <v>] Goal :  among  of SWDDS</v>
      </c>
      <c r="I86" s="113" t="str">
        <f t="shared" si="1"/>
        <v>.xls</v>
      </c>
      <c r="J86" s="113" t="str">
        <f t="shared" si="2"/>
        <v>.xls</v>
      </c>
      <c r="K86" s="113" t="str">
        <f t="shared" si="3"/>
        <v>.xls</v>
      </c>
      <c r="L86" s="25"/>
      <c r="M86" s="30"/>
      <c r="N86" s="114"/>
      <c r="O86" s="32"/>
      <c r="P86" s="115"/>
      <c r="Q86" s="34"/>
      <c r="R86" s="115"/>
      <c r="S86" s="115"/>
      <c r="T86" s="34"/>
      <c r="U86" s="115"/>
      <c r="V86" s="115"/>
      <c r="W86" s="25"/>
      <c r="X86" s="116"/>
    </row>
    <row r="87" spans="2:24">
      <c r="B87" s="27"/>
      <c r="C87" s="25"/>
      <c r="D87" s="25"/>
      <c r="E87" s="25"/>
      <c r="F87" s="26"/>
      <c r="G87" s="27"/>
      <c r="H87" s="112" t="str">
        <f t="shared" si="0"/>
        <v>] Goal :  among  of SWDDS</v>
      </c>
      <c r="I87" s="113" t="str">
        <f t="shared" si="1"/>
        <v>.xls</v>
      </c>
      <c r="J87" s="113" t="str">
        <f t="shared" si="2"/>
        <v>.xls</v>
      </c>
      <c r="K87" s="113" t="str">
        <f t="shared" si="3"/>
        <v>.xls</v>
      </c>
      <c r="L87" s="25"/>
      <c r="M87" s="30"/>
      <c r="N87" s="114"/>
      <c r="O87" s="32"/>
      <c r="P87" s="115"/>
      <c r="Q87" s="34"/>
      <c r="R87" s="115"/>
      <c r="S87" s="115"/>
      <c r="T87" s="34"/>
      <c r="U87" s="115"/>
      <c r="V87" s="115"/>
      <c r="W87" s="25"/>
      <c r="X87" s="116"/>
    </row>
    <row r="88" spans="2:24">
      <c r="B88" s="27"/>
      <c r="C88" s="25"/>
      <c r="D88" s="25"/>
      <c r="E88" s="25"/>
      <c r="F88" s="26"/>
      <c r="G88" s="27"/>
      <c r="H88" s="112" t="str">
        <f t="shared" si="0"/>
        <v>] Goal :  among  of SWDDS</v>
      </c>
      <c r="I88" s="113" t="str">
        <f t="shared" si="1"/>
        <v>.xls</v>
      </c>
      <c r="J88" s="113" t="str">
        <f t="shared" si="2"/>
        <v>.xls</v>
      </c>
      <c r="K88" s="113" t="str">
        <f t="shared" si="3"/>
        <v>.xls</v>
      </c>
      <c r="L88" s="25"/>
      <c r="M88" s="30"/>
      <c r="N88" s="114"/>
      <c r="O88" s="32"/>
      <c r="P88" s="115"/>
      <c r="Q88" s="34"/>
      <c r="R88" s="115"/>
      <c r="S88" s="115"/>
      <c r="T88" s="34"/>
      <c r="U88" s="115"/>
      <c r="V88" s="115"/>
      <c r="W88" s="25"/>
      <c r="X88" s="116"/>
    </row>
    <row r="89" spans="2:24">
      <c r="B89" s="27"/>
      <c r="C89" s="25"/>
      <c r="D89" s="25"/>
      <c r="E89" s="25"/>
      <c r="F89" s="26"/>
      <c r="G89" s="27"/>
      <c r="H89" s="112" t="str">
        <f t="shared" si="0"/>
        <v>] Goal :  among  of SWDDS</v>
      </c>
      <c r="I89" s="113" t="str">
        <f t="shared" si="1"/>
        <v>.xls</v>
      </c>
      <c r="J89" s="113" t="str">
        <f t="shared" si="2"/>
        <v>.xls</v>
      </c>
      <c r="K89" s="113" t="str">
        <f t="shared" si="3"/>
        <v>.xls</v>
      </c>
      <c r="L89" s="25"/>
      <c r="M89" s="30"/>
      <c r="N89" s="114"/>
      <c r="O89" s="32"/>
      <c r="P89" s="115"/>
      <c r="Q89" s="34"/>
      <c r="R89" s="115"/>
      <c r="S89" s="115"/>
      <c r="T89" s="34"/>
      <c r="U89" s="115"/>
      <c r="V89" s="115"/>
      <c r="W89" s="25"/>
      <c r="X89" s="116"/>
    </row>
    <row r="90" spans="2:24">
      <c r="B90" s="27"/>
      <c r="C90" s="25"/>
      <c r="D90" s="25"/>
      <c r="E90" s="25"/>
      <c r="F90" s="26"/>
      <c r="G90" s="27"/>
      <c r="H90" s="112" t="str">
        <f t="shared" si="0"/>
        <v>] Goal :  among  of SWDDS</v>
      </c>
      <c r="I90" s="113" t="str">
        <f t="shared" si="1"/>
        <v>.xls</v>
      </c>
      <c r="J90" s="113" t="str">
        <f t="shared" si="2"/>
        <v>.xls</v>
      </c>
      <c r="K90" s="113" t="str">
        <f t="shared" si="3"/>
        <v>.xls</v>
      </c>
      <c r="L90" s="25"/>
      <c r="M90" s="30"/>
      <c r="N90" s="114"/>
      <c r="O90" s="32"/>
      <c r="P90" s="115"/>
      <c r="Q90" s="34"/>
      <c r="R90" s="115"/>
      <c r="S90" s="115"/>
      <c r="T90" s="34"/>
      <c r="U90" s="115"/>
      <c r="V90" s="115"/>
      <c r="W90" s="25"/>
      <c r="X90" s="116"/>
    </row>
    <row r="91" spans="2:24">
      <c r="B91" s="27"/>
      <c r="C91" s="25"/>
      <c r="D91" s="25"/>
      <c r="E91" s="25"/>
      <c r="F91" s="26"/>
      <c r="G91" s="27"/>
      <c r="H91" s="112" t="str">
        <f t="shared" si="0"/>
        <v>] Goal :  among  of SWDDS</v>
      </c>
      <c r="I91" s="113" t="str">
        <f t="shared" si="1"/>
        <v>.xls</v>
      </c>
      <c r="J91" s="113" t="str">
        <f t="shared" si="2"/>
        <v>.xls</v>
      </c>
      <c r="K91" s="113" t="str">
        <f t="shared" si="3"/>
        <v>.xls</v>
      </c>
      <c r="L91" s="25"/>
      <c r="M91" s="30"/>
      <c r="N91" s="114"/>
      <c r="O91" s="32"/>
      <c r="P91" s="115"/>
      <c r="Q91" s="34"/>
      <c r="R91" s="115"/>
      <c r="S91" s="115"/>
      <c r="T91" s="34"/>
      <c r="U91" s="115"/>
      <c r="V91" s="115"/>
      <c r="W91" s="25"/>
      <c r="X91" s="116"/>
    </row>
    <row r="92" spans="2:24">
      <c r="B92" s="27"/>
      <c r="C92" s="25"/>
      <c r="D92" s="25"/>
      <c r="E92" s="25"/>
      <c r="F92" s="26"/>
      <c r="G92" s="27"/>
      <c r="H92" s="112" t="str">
        <f t="shared" si="0"/>
        <v>] Goal :  among  of SWDDS</v>
      </c>
      <c r="I92" s="113" t="str">
        <f t="shared" si="1"/>
        <v>.xls</v>
      </c>
      <c r="J92" s="113" t="str">
        <f t="shared" si="2"/>
        <v>.xls</v>
      </c>
      <c r="K92" s="113" t="str">
        <f t="shared" si="3"/>
        <v>.xls</v>
      </c>
      <c r="L92" s="25"/>
      <c r="M92" s="30"/>
      <c r="N92" s="114"/>
      <c r="O92" s="32"/>
      <c r="P92" s="115"/>
      <c r="Q92" s="34"/>
      <c r="R92" s="115"/>
      <c r="S92" s="115"/>
      <c r="T92" s="34"/>
      <c r="U92" s="115"/>
      <c r="V92" s="115"/>
      <c r="W92" s="25"/>
      <c r="X92" s="116"/>
    </row>
    <row r="93" spans="2:24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22" priority="12" stopIfTrue="1" operator="equal">
      <formula>"Pass"</formula>
    </cfRule>
    <cfRule type="cellIs" dxfId="21" priority="13" stopIfTrue="1" operator="equal">
      <formula>"Fail"</formula>
    </cfRule>
    <cfRule type="cellIs" dxfId="20" priority="14" stopIfTrue="1" operator="equal">
      <formula>"NA"</formula>
    </cfRule>
  </conditionalFormatting>
  <conditionalFormatting sqref="O92">
    <cfRule type="cellIs" dxfId="19" priority="9" stopIfTrue="1" operator="equal">
      <formula>"Pass"</formula>
    </cfRule>
    <cfRule type="cellIs" dxfId="18" priority="10" stopIfTrue="1" operator="equal">
      <formula>"Fail"</formula>
    </cfRule>
    <cfRule type="cellIs" dxfId="17" priority="11" stopIfTrue="1" operator="equal">
      <formula>"NA"</formula>
    </cfRule>
  </conditionalFormatting>
  <conditionalFormatting sqref="N12:N91">
    <cfRule type="cellIs" dxfId="16" priority="15" operator="equal">
      <formula>"NA"</formula>
    </cfRule>
    <cfRule type="cellIs" dxfId="15" priority="16" operator="equal">
      <formula>"Fail"</formula>
    </cfRule>
    <cfRule type="cellIs" dxfId="14" priority="17" operator="equal">
      <formula>"Pass"</formula>
    </cfRule>
  </conditionalFormatting>
  <conditionalFormatting sqref="N92">
    <cfRule type="cellIs" dxfId="13" priority="6" operator="equal">
      <formula>"NA"</formula>
    </cfRule>
    <cfRule type="cellIs" dxfId="12" priority="7" operator="equal">
      <formula>"Fail"</formula>
    </cfRule>
    <cfRule type="cellIs" dxfId="11" priority="8" operator="equal">
      <formula>"Pass"</formula>
    </cfRule>
  </conditionalFormatting>
  <conditionalFormatting sqref="N12:N92">
    <cfRule type="cellIs" dxfId="10" priority="1" operator="equal">
      <formula>$N$7</formula>
    </cfRule>
    <cfRule type="cellIs" dxfId="9" priority="2" operator="equal">
      <formula>$N$6</formula>
    </cfRule>
    <cfRule type="cellIs" dxfId="8" priority="3" operator="equal">
      <formula>$N$5</formula>
    </cfRule>
    <cfRule type="cellIs" dxfId="7" priority="4" operator="equal">
      <formula>$N$4</formula>
    </cfRule>
    <cfRule type="cellIs" dxfId="6" priority="5" operator="equal">
      <formula>"OK"</formula>
    </cfRule>
  </conditionalFormatting>
  <dataValidations count="4">
    <dataValidation type="list" allowBlank="1" showInputMessage="1" showErrorMessage="1" sqref="G12:G91" xr:uid="{53D09D92-D87A-4D52-A287-554ECDBEFD11}">
      <formula1>$G$2:$G$5</formula1>
    </dataValidation>
    <dataValidation type="list" allowBlank="1" showInputMessage="1" showErrorMessage="1" sqref="F12:F91" xr:uid="{140BDC64-E275-4DCD-8F3C-51037C2A6458}">
      <formula1>$F$2:$F$3</formula1>
    </dataValidation>
    <dataValidation type="list" allowBlank="1" showInputMessage="1" showErrorMessage="1" sqref="F92:G92" xr:uid="{91DD0A96-06D9-423B-A8A4-40709E4D3D61}">
      <formula1>#REF!</formula1>
    </dataValidation>
    <dataValidation type="list" showInputMessage="1" showErrorMessage="1" sqref="N12:N92" xr:uid="{623B2734-08C6-4187-9655-D2D0C5629108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215"/>
  <sheetViews>
    <sheetView showGridLines="0" zoomScale="55" zoomScaleNormal="55" workbookViewId="0">
      <pane ySplit="11" topLeftCell="A12" activePane="bottomLeft" state="frozen"/>
      <selection pane="bottomLeft" activeCell="F15" sqref="F15"/>
    </sheetView>
  </sheetViews>
  <sheetFormatPr defaultColWidth="9" defaultRowHeight="18" customHeight="1"/>
  <cols>
    <col min="1" max="1" width="2.609375" style="84" customWidth="1"/>
    <col min="2" max="2" width="28.5" style="84" bestFit="1" customWidth="1"/>
    <col min="3" max="3" width="24.109375" style="84" bestFit="1" customWidth="1"/>
    <col min="4" max="4" width="24.88671875" style="95" bestFit="1" customWidth="1"/>
    <col min="5" max="5" width="28.5" style="84" bestFit="1" customWidth="1"/>
    <col min="6" max="6" width="22.71875" style="84" customWidth="1"/>
    <col min="7" max="7" width="44.609375" style="84" customWidth="1"/>
    <col min="8" max="8" width="19.609375" style="84" bestFit="1" customWidth="1"/>
    <col min="9" max="9" width="11.5" style="84" bestFit="1" customWidth="1"/>
    <col min="10" max="11" width="30.609375" style="95" customWidth="1"/>
    <col min="12" max="12" width="14.609375" style="95" bestFit="1" customWidth="1"/>
    <col min="13" max="13" width="34.609375" style="84" customWidth="1"/>
    <col min="14" max="14" width="30.38671875" style="96" bestFit="1" customWidth="1"/>
    <col min="15" max="15" width="32.609375" style="97" bestFit="1" customWidth="1"/>
    <col min="16" max="16" width="29.609375" style="84" bestFit="1" customWidth="1"/>
    <col min="17" max="17" width="33" style="84" bestFit="1" customWidth="1"/>
    <col min="18" max="18" width="30.5" style="84" bestFit="1" customWidth="1"/>
    <col min="19" max="16384" width="9" style="84"/>
  </cols>
  <sheetData>
    <row r="1" spans="2:16" s="43" customFormat="1" ht="15">
      <c r="D1" s="44"/>
      <c r="G1" s="45"/>
      <c r="H1" s="45"/>
      <c r="I1" s="45"/>
      <c r="J1" s="46"/>
      <c r="K1" s="47"/>
      <c r="L1" s="47"/>
      <c r="O1" s="48"/>
    </row>
    <row r="2" spans="2:16" s="51" customFormat="1" ht="18" customHeight="1">
      <c r="B2" s="120" t="s">
        <v>7</v>
      </c>
      <c r="C2" s="120"/>
      <c r="D2" s="120"/>
      <c r="E2" s="121" t="s">
        <v>8</v>
      </c>
      <c r="F2" s="121"/>
      <c r="G2" s="49"/>
      <c r="H2" s="49"/>
      <c r="I2" s="49"/>
      <c r="J2" s="50"/>
      <c r="K2" s="50"/>
      <c r="L2" s="50"/>
    </row>
    <row r="3" spans="2:16" s="52" customFormat="1" ht="18" customHeight="1">
      <c r="D3" s="53"/>
      <c r="F3" s="54"/>
      <c r="G3" s="54"/>
      <c r="H3" s="54"/>
      <c r="J3" s="53"/>
      <c r="K3" s="53"/>
      <c r="L3" s="53"/>
      <c r="N3" s="55"/>
    </row>
    <row r="4" spans="2:16" s="52" customFormat="1" ht="18" customHeight="1">
      <c r="B4" s="56" t="s">
        <v>65</v>
      </c>
      <c r="C4" s="57"/>
      <c r="D4" s="57"/>
      <c r="E4" s="56" t="s">
        <v>66</v>
      </c>
      <c r="F4" s="57"/>
      <c r="G4" s="54"/>
      <c r="H4" s="54"/>
      <c r="J4" s="53"/>
      <c r="K4" s="53"/>
      <c r="L4" s="53"/>
      <c r="N4" s="55"/>
    </row>
    <row r="5" spans="2:16" s="52" customFormat="1" ht="18" customHeight="1">
      <c r="B5" s="58" t="s">
        <v>54</v>
      </c>
      <c r="C5" s="59">
        <f>COUNTIF(L12:L999,"Open")</f>
        <v>1</v>
      </c>
      <c r="D5" s="60"/>
      <c r="E5" s="61" t="s">
        <v>55</v>
      </c>
      <c r="F5" s="62">
        <f>COUNTIF(H12:H999,"Abnormal Execution")</f>
        <v>0</v>
      </c>
      <c r="G5" s="54"/>
      <c r="H5" s="54"/>
      <c r="J5" s="53"/>
      <c r="K5" s="53"/>
      <c r="L5" s="53"/>
      <c r="N5" s="55"/>
    </row>
    <row r="6" spans="2:16" s="52" customFormat="1" ht="18" customHeight="1">
      <c r="B6" s="63" t="s">
        <v>56</v>
      </c>
      <c r="C6" s="64">
        <f>COUNTIF(L12:L999,"Close")</f>
        <v>0</v>
      </c>
      <c r="D6" s="60"/>
      <c r="E6" s="65" t="s">
        <v>25</v>
      </c>
      <c r="F6" s="66">
        <f>COUNTIF(H12:H999,"Software Design Error")</f>
        <v>0</v>
      </c>
      <c r="G6" s="54"/>
      <c r="H6" s="54"/>
      <c r="J6" s="53"/>
      <c r="K6" s="53"/>
      <c r="L6" s="53"/>
      <c r="N6" s="55"/>
    </row>
    <row r="7" spans="2:16" s="52" customFormat="1" ht="18" customHeight="1">
      <c r="B7" s="67" t="s">
        <v>57</v>
      </c>
      <c r="C7" s="68">
        <f>COUNTIF(L12:L999,"Justification")</f>
        <v>0</v>
      </c>
      <c r="D7" s="60"/>
      <c r="E7" s="65" t="s">
        <v>58</v>
      </c>
      <c r="F7" s="66">
        <f>COUNTIF(H12:H999,"Unreachable Code")</f>
        <v>0</v>
      </c>
      <c r="G7" s="54"/>
      <c r="H7" s="54"/>
      <c r="J7" s="53"/>
      <c r="K7" s="53"/>
      <c r="L7" s="53"/>
      <c r="N7" s="55"/>
    </row>
    <row r="8" spans="2:16" s="52" customFormat="1" ht="18" customHeight="1">
      <c r="B8" s="11" t="s">
        <v>59</v>
      </c>
      <c r="C8" s="69">
        <f>SUM(C5:C7)</f>
        <v>1</v>
      </c>
      <c r="D8" s="60"/>
      <c r="E8" s="70" t="s">
        <v>62</v>
      </c>
      <c r="F8" s="71">
        <f>COUNTIF(H12:H999,"Uncovered Condition")</f>
        <v>1</v>
      </c>
      <c r="G8" s="54"/>
      <c r="H8" s="54"/>
      <c r="J8" s="53"/>
      <c r="K8" s="53"/>
      <c r="L8" s="53"/>
      <c r="N8" s="55"/>
    </row>
    <row r="9" spans="2:16" s="52" customFormat="1" ht="18" customHeight="1">
      <c r="B9" s="72"/>
      <c r="C9" s="72"/>
      <c r="D9" s="72"/>
      <c r="E9" s="73" t="s">
        <v>60</v>
      </c>
      <c r="F9" s="74">
        <f>SUM(F5:F8)</f>
        <v>1</v>
      </c>
      <c r="G9" s="54"/>
      <c r="H9" s="54"/>
      <c r="J9" s="53"/>
      <c r="K9" s="53"/>
      <c r="L9" s="53"/>
      <c r="N9" s="55"/>
    </row>
    <row r="10" spans="2:16" s="75" customFormat="1" ht="18" customHeight="1">
      <c r="D10" s="76"/>
      <c r="J10" s="76"/>
      <c r="K10" s="76"/>
      <c r="L10" s="76"/>
    </row>
    <row r="11" spans="2:16" ht="18" customHeight="1">
      <c r="B11" s="77" t="s">
        <v>9</v>
      </c>
      <c r="C11" s="77" t="s">
        <v>10</v>
      </c>
      <c r="D11" s="78" t="s">
        <v>12</v>
      </c>
      <c r="E11" s="79" t="s">
        <v>13</v>
      </c>
      <c r="F11" s="80" t="s">
        <v>14</v>
      </c>
      <c r="G11" s="81" t="s">
        <v>11</v>
      </c>
      <c r="H11" s="82" t="s">
        <v>18</v>
      </c>
      <c r="I11" s="82" t="s">
        <v>15</v>
      </c>
      <c r="J11" s="82" t="s">
        <v>16</v>
      </c>
      <c r="K11" s="82" t="s">
        <v>17</v>
      </c>
      <c r="L11" s="83" t="s">
        <v>63</v>
      </c>
      <c r="M11" s="82" t="s">
        <v>19</v>
      </c>
      <c r="N11" s="82" t="s">
        <v>20</v>
      </c>
      <c r="O11" s="82" t="s">
        <v>21</v>
      </c>
      <c r="P11" s="82" t="s">
        <v>22</v>
      </c>
    </row>
    <row r="12" spans="2:16" ht="200">
      <c r="B12" s="85" t="s">
        <v>92</v>
      </c>
      <c r="C12" s="86">
        <v>44635</v>
      </c>
      <c r="D12" s="87"/>
      <c r="E12" s="87" t="s">
        <v>23</v>
      </c>
      <c r="F12" s="88" t="s">
        <v>93</v>
      </c>
      <c r="G12" s="111" t="s">
        <v>94</v>
      </c>
      <c r="H12" s="89" t="s">
        <v>61</v>
      </c>
      <c r="I12" s="90">
        <v>4</v>
      </c>
      <c r="J12" s="91" t="s">
        <v>24</v>
      </c>
      <c r="K12" s="91" t="s">
        <v>23</v>
      </c>
      <c r="L12" s="92" t="s">
        <v>54</v>
      </c>
      <c r="M12" s="93"/>
      <c r="N12" s="94"/>
      <c r="O12" s="94"/>
      <c r="P12" s="94"/>
    </row>
    <row r="13" spans="2:16" ht="60" customHeight="1">
      <c r="C13" s="41" t="s">
        <v>64</v>
      </c>
      <c r="D13" s="41" t="s">
        <v>67</v>
      </c>
      <c r="E13" s="41" t="s">
        <v>67</v>
      </c>
      <c r="F13" s="41" t="s">
        <v>67</v>
      </c>
      <c r="N13" s="84"/>
      <c r="O13" s="84"/>
    </row>
    <row r="14" spans="2:16" ht="60" customHeight="1">
      <c r="D14" s="84"/>
      <c r="N14" s="84"/>
      <c r="O14" s="84"/>
    </row>
    <row r="15" spans="2:16" ht="60" customHeight="1">
      <c r="N15" s="84"/>
      <c r="O15" s="84"/>
    </row>
    <row r="16" spans="2:16" ht="60" customHeight="1">
      <c r="N16" s="84"/>
      <c r="O16" s="84"/>
    </row>
    <row r="17" spans="4:12" s="84" customFormat="1" ht="60" customHeight="1">
      <c r="D17" s="95"/>
      <c r="J17" s="95"/>
      <c r="K17" s="95"/>
      <c r="L17" s="95"/>
    </row>
    <row r="18" spans="4:12" s="84" customFormat="1" ht="60" customHeight="1">
      <c r="D18" s="95"/>
      <c r="J18" s="95"/>
      <c r="K18" s="95"/>
      <c r="L18" s="95"/>
    </row>
    <row r="19" spans="4:12" s="84" customFormat="1" ht="60" customHeight="1">
      <c r="D19" s="95"/>
      <c r="J19" s="95"/>
      <c r="K19" s="95"/>
      <c r="L19" s="95"/>
    </row>
    <row r="20" spans="4:12" s="84" customFormat="1" ht="60" customHeight="1">
      <c r="D20" s="95"/>
      <c r="J20" s="95"/>
      <c r="K20" s="95"/>
      <c r="L20" s="95"/>
    </row>
    <row r="21" spans="4:12" s="84" customFormat="1" ht="60" customHeight="1">
      <c r="D21" s="95"/>
      <c r="J21" s="95"/>
      <c r="K21" s="95"/>
      <c r="L21" s="95"/>
    </row>
    <row r="22" spans="4:12" s="84" customFormat="1" ht="60" customHeight="1">
      <c r="D22" s="95"/>
      <c r="J22" s="95"/>
      <c r="K22" s="95"/>
      <c r="L22" s="95"/>
    </row>
    <row r="23" spans="4:12" s="84" customFormat="1" ht="60" customHeight="1">
      <c r="D23" s="95"/>
      <c r="J23" s="95"/>
      <c r="K23" s="95"/>
      <c r="L23" s="95"/>
    </row>
    <row r="24" spans="4:12" s="84" customFormat="1" ht="60" customHeight="1">
      <c r="D24" s="95"/>
      <c r="J24" s="95"/>
      <c r="K24" s="95"/>
      <c r="L24" s="95"/>
    </row>
    <row r="25" spans="4:12" s="84" customFormat="1" ht="60" customHeight="1">
      <c r="D25" s="95"/>
      <c r="J25" s="95"/>
      <c r="K25" s="95"/>
      <c r="L25" s="95"/>
    </row>
    <row r="26" spans="4:12" s="84" customFormat="1" ht="60" customHeight="1">
      <c r="D26" s="95"/>
      <c r="J26" s="95"/>
      <c r="K26" s="95"/>
      <c r="L26" s="95"/>
    </row>
    <row r="27" spans="4:12" s="84" customFormat="1" ht="60" customHeight="1">
      <c r="D27" s="95"/>
      <c r="J27" s="95"/>
      <c r="K27" s="95"/>
      <c r="L27" s="95"/>
    </row>
    <row r="28" spans="4:12" s="84" customFormat="1" ht="60" customHeight="1">
      <c r="D28" s="95"/>
      <c r="J28" s="95"/>
      <c r="K28" s="95"/>
      <c r="L28" s="95"/>
    </row>
    <row r="29" spans="4:12" s="84" customFormat="1" ht="60" customHeight="1">
      <c r="D29" s="95"/>
      <c r="J29" s="95"/>
      <c r="K29" s="95"/>
      <c r="L29" s="95"/>
    </row>
    <row r="30" spans="4:12" s="84" customFormat="1" ht="60" customHeight="1">
      <c r="D30" s="95"/>
      <c r="J30" s="95"/>
      <c r="K30" s="95"/>
      <c r="L30" s="95"/>
    </row>
    <row r="31" spans="4:12" s="84" customFormat="1" ht="60" customHeight="1">
      <c r="D31" s="95"/>
      <c r="J31" s="95"/>
      <c r="K31" s="95"/>
      <c r="L31" s="95"/>
    </row>
    <row r="32" spans="4:12" s="84" customFormat="1" ht="60" customHeight="1">
      <c r="D32" s="95"/>
      <c r="J32" s="95"/>
      <c r="K32" s="95"/>
      <c r="L32" s="95"/>
    </row>
    <row r="33" spans="4:12" s="84" customFormat="1" ht="60" customHeight="1">
      <c r="D33" s="95"/>
      <c r="J33" s="95"/>
      <c r="K33" s="95"/>
      <c r="L33" s="95"/>
    </row>
    <row r="34" spans="4:12" s="84" customFormat="1" ht="60" customHeight="1">
      <c r="D34" s="95"/>
      <c r="J34" s="95"/>
      <c r="K34" s="95"/>
      <c r="L34" s="95"/>
    </row>
    <row r="35" spans="4:12" s="84" customFormat="1" ht="18" customHeight="1">
      <c r="D35" s="95"/>
      <c r="J35" s="95"/>
      <c r="K35" s="95"/>
      <c r="L35" s="95"/>
    </row>
    <row r="36" spans="4:12" s="84" customFormat="1" ht="18" customHeight="1">
      <c r="D36" s="95"/>
      <c r="J36" s="95"/>
      <c r="K36" s="95"/>
      <c r="L36" s="95"/>
    </row>
    <row r="37" spans="4:12" s="84" customFormat="1" ht="18" customHeight="1">
      <c r="D37" s="95"/>
      <c r="J37" s="95"/>
      <c r="K37" s="95"/>
      <c r="L37" s="95"/>
    </row>
    <row r="38" spans="4:12" s="84" customFormat="1" ht="18" customHeight="1">
      <c r="D38" s="95"/>
      <c r="J38" s="95"/>
      <c r="K38" s="95"/>
      <c r="L38" s="95"/>
    </row>
    <row r="39" spans="4:12" s="84" customFormat="1" ht="18" customHeight="1">
      <c r="D39" s="95"/>
      <c r="J39" s="95"/>
      <c r="K39" s="95"/>
      <c r="L39" s="95"/>
    </row>
    <row r="40" spans="4:12" s="84" customFormat="1" ht="18" customHeight="1">
      <c r="D40" s="95"/>
      <c r="J40" s="95"/>
      <c r="K40" s="95"/>
      <c r="L40" s="95"/>
    </row>
    <row r="41" spans="4:12" s="84" customFormat="1" ht="18" customHeight="1">
      <c r="D41" s="95"/>
      <c r="J41" s="95"/>
      <c r="K41" s="95"/>
      <c r="L41" s="95"/>
    </row>
    <row r="42" spans="4:12" s="84" customFormat="1" ht="18" customHeight="1">
      <c r="D42" s="95"/>
      <c r="J42" s="95"/>
      <c r="K42" s="95"/>
      <c r="L42" s="95"/>
    </row>
    <row r="43" spans="4:12" s="84" customFormat="1" ht="18" customHeight="1">
      <c r="D43" s="95"/>
      <c r="J43" s="95"/>
      <c r="K43" s="95"/>
      <c r="L43" s="95"/>
    </row>
    <row r="44" spans="4:12" s="84" customFormat="1" ht="18" customHeight="1">
      <c r="D44" s="95"/>
      <c r="J44" s="95"/>
      <c r="K44" s="95"/>
      <c r="L44" s="95"/>
    </row>
    <row r="45" spans="4:12" s="84" customFormat="1" ht="18" customHeight="1">
      <c r="D45" s="95"/>
      <c r="J45" s="95"/>
      <c r="K45" s="95"/>
      <c r="L45" s="95"/>
    </row>
    <row r="46" spans="4:12" s="84" customFormat="1" ht="18" customHeight="1">
      <c r="D46" s="95"/>
      <c r="J46" s="95"/>
      <c r="K46" s="95"/>
      <c r="L46" s="95"/>
    </row>
    <row r="47" spans="4:12" s="84" customFormat="1" ht="18" customHeight="1">
      <c r="D47" s="95"/>
      <c r="J47" s="95"/>
      <c r="K47" s="95"/>
      <c r="L47" s="95"/>
    </row>
    <row r="48" spans="4:12" s="84" customFormat="1" ht="18" customHeight="1">
      <c r="D48" s="95"/>
      <c r="J48" s="95"/>
      <c r="K48" s="95"/>
      <c r="L48" s="95"/>
    </row>
    <row r="49" spans="4:12" s="84" customFormat="1" ht="18" customHeight="1">
      <c r="D49" s="95"/>
      <c r="J49" s="95"/>
      <c r="K49" s="95"/>
      <c r="L49" s="95"/>
    </row>
    <row r="50" spans="4:12" s="84" customFormat="1" ht="18" customHeight="1">
      <c r="D50" s="95"/>
      <c r="J50" s="95"/>
      <c r="K50" s="95"/>
      <c r="L50" s="95"/>
    </row>
    <row r="51" spans="4:12" s="84" customFormat="1" ht="18" customHeight="1">
      <c r="D51" s="95"/>
      <c r="J51" s="95"/>
      <c r="K51" s="95"/>
      <c r="L51" s="95"/>
    </row>
    <row r="52" spans="4:12" s="84" customFormat="1" ht="18" customHeight="1">
      <c r="D52" s="95"/>
      <c r="J52" s="95"/>
      <c r="K52" s="95"/>
      <c r="L52" s="95"/>
    </row>
    <row r="53" spans="4:12" s="84" customFormat="1" ht="18" customHeight="1">
      <c r="D53" s="95"/>
      <c r="J53" s="95"/>
      <c r="K53" s="95"/>
      <c r="L53" s="95"/>
    </row>
    <row r="54" spans="4:12" s="84" customFormat="1" ht="18" customHeight="1">
      <c r="D54" s="95"/>
      <c r="J54" s="95"/>
      <c r="K54" s="95"/>
      <c r="L54" s="95"/>
    </row>
    <row r="55" spans="4:12" s="84" customFormat="1" ht="18" customHeight="1">
      <c r="D55" s="95"/>
      <c r="J55" s="95"/>
      <c r="K55" s="95"/>
      <c r="L55" s="95"/>
    </row>
    <row r="56" spans="4:12" s="84" customFormat="1" ht="18" customHeight="1">
      <c r="D56" s="95"/>
      <c r="J56" s="95"/>
      <c r="K56" s="95"/>
      <c r="L56" s="95"/>
    </row>
    <row r="57" spans="4:12" s="84" customFormat="1" ht="18" customHeight="1">
      <c r="D57" s="95"/>
      <c r="J57" s="95"/>
      <c r="K57" s="95"/>
      <c r="L57" s="95"/>
    </row>
    <row r="58" spans="4:12" s="84" customFormat="1" ht="18" customHeight="1">
      <c r="D58" s="95"/>
      <c r="J58" s="95"/>
      <c r="K58" s="95"/>
      <c r="L58" s="95"/>
    </row>
    <row r="59" spans="4:12" s="84" customFormat="1" ht="18" customHeight="1">
      <c r="D59" s="95"/>
      <c r="J59" s="95"/>
      <c r="K59" s="95"/>
      <c r="L59" s="95"/>
    </row>
    <row r="60" spans="4:12" s="84" customFormat="1" ht="18" customHeight="1">
      <c r="D60" s="95"/>
      <c r="J60" s="95"/>
      <c r="K60" s="95"/>
      <c r="L60" s="95"/>
    </row>
    <row r="61" spans="4:12" s="84" customFormat="1" ht="18" customHeight="1">
      <c r="D61" s="95"/>
      <c r="J61" s="95"/>
      <c r="K61" s="95"/>
      <c r="L61" s="95"/>
    </row>
    <row r="62" spans="4:12" s="84" customFormat="1" ht="18" customHeight="1">
      <c r="D62" s="95"/>
      <c r="J62" s="95"/>
      <c r="K62" s="95"/>
      <c r="L62" s="95"/>
    </row>
    <row r="63" spans="4:12" s="84" customFormat="1" ht="18" customHeight="1">
      <c r="D63" s="95"/>
      <c r="J63" s="95"/>
      <c r="K63" s="95"/>
      <c r="L63" s="95"/>
    </row>
    <row r="64" spans="4:12" s="84" customFormat="1" ht="18" customHeight="1">
      <c r="D64" s="95"/>
      <c r="J64" s="95"/>
      <c r="K64" s="95"/>
      <c r="L64" s="95"/>
    </row>
    <row r="65" spans="4:12" s="84" customFormat="1" ht="18" customHeight="1">
      <c r="D65" s="95"/>
      <c r="J65" s="95"/>
      <c r="K65" s="95"/>
      <c r="L65" s="95"/>
    </row>
    <row r="66" spans="4:12" s="84" customFormat="1" ht="18" customHeight="1">
      <c r="D66" s="95"/>
      <c r="J66" s="95"/>
      <c r="K66" s="95"/>
      <c r="L66" s="95"/>
    </row>
    <row r="67" spans="4:12" s="84" customFormat="1" ht="18" customHeight="1">
      <c r="D67" s="95"/>
      <c r="J67" s="95"/>
      <c r="K67" s="95"/>
      <c r="L67" s="95"/>
    </row>
    <row r="68" spans="4:12" s="84" customFormat="1" ht="18" customHeight="1">
      <c r="D68" s="95"/>
      <c r="J68" s="95"/>
      <c r="K68" s="95"/>
      <c r="L68" s="95"/>
    </row>
    <row r="69" spans="4:12" s="84" customFormat="1" ht="18" customHeight="1">
      <c r="D69" s="95"/>
      <c r="J69" s="95"/>
      <c r="K69" s="95"/>
      <c r="L69" s="95"/>
    </row>
    <row r="70" spans="4:12" s="84" customFormat="1" ht="18" customHeight="1">
      <c r="D70" s="95"/>
      <c r="J70" s="95"/>
      <c r="K70" s="95"/>
      <c r="L70" s="95"/>
    </row>
    <row r="71" spans="4:12" s="84" customFormat="1" ht="18" customHeight="1">
      <c r="D71" s="95"/>
      <c r="J71" s="95"/>
      <c r="K71" s="95"/>
      <c r="L71" s="95"/>
    </row>
    <row r="72" spans="4:12" s="84" customFormat="1" ht="18" customHeight="1">
      <c r="D72" s="95"/>
      <c r="J72" s="95"/>
      <c r="K72" s="95"/>
      <c r="L72" s="95"/>
    </row>
    <row r="73" spans="4:12" s="84" customFormat="1" ht="18" customHeight="1">
      <c r="D73" s="95"/>
      <c r="J73" s="95"/>
      <c r="K73" s="95"/>
      <c r="L73" s="95"/>
    </row>
    <row r="74" spans="4:12" s="84" customFormat="1" ht="18" customHeight="1">
      <c r="D74" s="95"/>
      <c r="J74" s="95"/>
      <c r="K74" s="95"/>
      <c r="L74" s="95"/>
    </row>
    <row r="75" spans="4:12" s="84" customFormat="1" ht="18" customHeight="1">
      <c r="D75" s="95"/>
      <c r="J75" s="95"/>
      <c r="K75" s="95"/>
      <c r="L75" s="95"/>
    </row>
    <row r="76" spans="4:12" s="84" customFormat="1" ht="18" customHeight="1">
      <c r="D76" s="95"/>
      <c r="J76" s="95"/>
      <c r="K76" s="95"/>
      <c r="L76" s="95"/>
    </row>
    <row r="77" spans="4:12" s="84" customFormat="1" ht="18" customHeight="1">
      <c r="D77" s="95"/>
      <c r="J77" s="95"/>
      <c r="K77" s="95"/>
      <c r="L77" s="95"/>
    </row>
    <row r="78" spans="4:12" s="84" customFormat="1" ht="18" customHeight="1">
      <c r="D78" s="95"/>
      <c r="J78" s="95"/>
      <c r="K78" s="95"/>
      <c r="L78" s="95"/>
    </row>
    <row r="79" spans="4:12" s="84" customFormat="1" ht="18" customHeight="1">
      <c r="D79" s="95"/>
      <c r="J79" s="95"/>
      <c r="K79" s="95"/>
      <c r="L79" s="95"/>
    </row>
    <row r="80" spans="4:12" s="84" customFormat="1" ht="18" customHeight="1">
      <c r="D80" s="95"/>
      <c r="J80" s="95"/>
      <c r="K80" s="95"/>
      <c r="L80" s="95"/>
    </row>
    <row r="81" spans="4:12" s="84" customFormat="1" ht="18" customHeight="1">
      <c r="D81" s="95"/>
      <c r="J81" s="95"/>
      <c r="K81" s="95"/>
      <c r="L81" s="95"/>
    </row>
    <row r="82" spans="4:12" s="84" customFormat="1" ht="18" customHeight="1">
      <c r="D82" s="95"/>
      <c r="J82" s="95"/>
      <c r="K82" s="95"/>
      <c r="L82" s="95"/>
    </row>
    <row r="83" spans="4:12" s="84" customFormat="1" ht="18" customHeight="1">
      <c r="D83" s="95"/>
      <c r="J83" s="95"/>
      <c r="K83" s="95"/>
      <c r="L83" s="95"/>
    </row>
    <row r="84" spans="4:12" s="84" customFormat="1" ht="18" customHeight="1">
      <c r="D84" s="95"/>
      <c r="J84" s="95"/>
      <c r="K84" s="95"/>
      <c r="L84" s="95"/>
    </row>
    <row r="85" spans="4:12" s="84" customFormat="1" ht="18" customHeight="1">
      <c r="D85" s="95"/>
      <c r="J85" s="95"/>
      <c r="K85" s="95"/>
      <c r="L85" s="95"/>
    </row>
    <row r="86" spans="4:12" s="84" customFormat="1" ht="18" customHeight="1">
      <c r="D86" s="95"/>
      <c r="J86" s="95"/>
      <c r="K86" s="95"/>
      <c r="L86" s="95"/>
    </row>
    <row r="87" spans="4:12" s="84" customFormat="1" ht="18" customHeight="1">
      <c r="D87" s="95"/>
      <c r="J87" s="95"/>
      <c r="K87" s="95"/>
      <c r="L87" s="95"/>
    </row>
    <row r="88" spans="4:12" s="84" customFormat="1" ht="18" customHeight="1">
      <c r="D88" s="95"/>
      <c r="J88" s="95"/>
      <c r="K88" s="95"/>
      <c r="L88" s="95"/>
    </row>
    <row r="89" spans="4:12" s="84" customFormat="1" ht="18" customHeight="1">
      <c r="D89" s="95"/>
      <c r="J89" s="95"/>
      <c r="K89" s="95"/>
      <c r="L89" s="95"/>
    </row>
    <row r="90" spans="4:12" s="84" customFormat="1" ht="18" customHeight="1">
      <c r="D90" s="95"/>
      <c r="J90" s="95"/>
      <c r="K90" s="95"/>
      <c r="L90" s="95"/>
    </row>
    <row r="91" spans="4:12" s="84" customFormat="1" ht="18" customHeight="1">
      <c r="D91" s="95"/>
      <c r="J91" s="95"/>
      <c r="K91" s="95"/>
      <c r="L91" s="95"/>
    </row>
    <row r="92" spans="4:12" s="84" customFormat="1" ht="18" customHeight="1">
      <c r="D92" s="95"/>
      <c r="J92" s="95"/>
      <c r="K92" s="95"/>
      <c r="L92" s="95"/>
    </row>
    <row r="93" spans="4:12" s="84" customFormat="1" ht="18" customHeight="1">
      <c r="D93" s="95"/>
      <c r="J93" s="95"/>
      <c r="K93" s="95"/>
      <c r="L93" s="95"/>
    </row>
    <row r="94" spans="4:12" s="84" customFormat="1" ht="18" customHeight="1">
      <c r="D94" s="95"/>
      <c r="J94" s="95"/>
      <c r="K94" s="95"/>
      <c r="L94" s="95"/>
    </row>
    <row r="95" spans="4:12" s="84" customFormat="1" ht="18" customHeight="1">
      <c r="D95" s="95"/>
      <c r="J95" s="95"/>
      <c r="K95" s="95"/>
      <c r="L95" s="95"/>
    </row>
    <row r="96" spans="4:12" s="84" customFormat="1" ht="18" customHeight="1">
      <c r="D96" s="95"/>
      <c r="J96" s="95"/>
      <c r="K96" s="95"/>
      <c r="L96" s="95"/>
    </row>
    <row r="97" spans="4:12" s="84" customFormat="1" ht="18" customHeight="1">
      <c r="D97" s="95"/>
      <c r="J97" s="95"/>
      <c r="K97" s="95"/>
      <c r="L97" s="95"/>
    </row>
    <row r="98" spans="4:12" s="84" customFormat="1" ht="18" customHeight="1">
      <c r="D98" s="95"/>
      <c r="J98" s="95"/>
      <c r="K98" s="95"/>
      <c r="L98" s="95"/>
    </row>
    <row r="99" spans="4:12" s="84" customFormat="1" ht="18" customHeight="1">
      <c r="D99" s="95"/>
      <c r="J99" s="95"/>
      <c r="K99" s="95"/>
      <c r="L99" s="95"/>
    </row>
    <row r="100" spans="4:12" s="84" customFormat="1" ht="18" customHeight="1">
      <c r="D100" s="95"/>
      <c r="J100" s="95"/>
      <c r="K100" s="95"/>
      <c r="L100" s="95"/>
    </row>
    <row r="101" spans="4:12" s="84" customFormat="1" ht="18" customHeight="1">
      <c r="D101" s="95"/>
      <c r="J101" s="95"/>
      <c r="K101" s="95"/>
      <c r="L101" s="95"/>
    </row>
    <row r="102" spans="4:12" s="84" customFormat="1" ht="18" customHeight="1">
      <c r="D102" s="95"/>
      <c r="J102" s="95"/>
      <c r="K102" s="95"/>
      <c r="L102" s="95"/>
    </row>
    <row r="103" spans="4:12" s="84" customFormat="1" ht="18" customHeight="1">
      <c r="D103" s="95"/>
      <c r="J103" s="95"/>
      <c r="K103" s="95"/>
      <c r="L103" s="95"/>
    </row>
    <row r="104" spans="4:12" s="84" customFormat="1" ht="18" customHeight="1">
      <c r="D104" s="95"/>
      <c r="J104" s="95"/>
      <c r="K104" s="95"/>
      <c r="L104" s="95"/>
    </row>
    <row r="105" spans="4:12" s="84" customFormat="1" ht="18" customHeight="1">
      <c r="D105" s="95"/>
      <c r="J105" s="95"/>
      <c r="K105" s="95"/>
      <c r="L105" s="95"/>
    </row>
    <row r="106" spans="4:12" s="84" customFormat="1" ht="18" customHeight="1">
      <c r="D106" s="95"/>
      <c r="J106" s="95"/>
      <c r="K106" s="95"/>
      <c r="L106" s="95"/>
    </row>
    <row r="107" spans="4:12" s="84" customFormat="1" ht="18" customHeight="1">
      <c r="D107" s="95"/>
      <c r="J107" s="95"/>
      <c r="K107" s="95"/>
      <c r="L107" s="95"/>
    </row>
    <row r="108" spans="4:12" s="84" customFormat="1" ht="18" customHeight="1">
      <c r="D108" s="95"/>
      <c r="J108" s="95"/>
      <c r="K108" s="95"/>
      <c r="L108" s="95"/>
    </row>
    <row r="109" spans="4:12" s="84" customFormat="1" ht="18" customHeight="1">
      <c r="D109" s="95"/>
      <c r="J109" s="95"/>
      <c r="K109" s="95"/>
      <c r="L109" s="95"/>
    </row>
    <row r="110" spans="4:12" s="84" customFormat="1" ht="18" customHeight="1">
      <c r="D110" s="95"/>
      <c r="J110" s="95"/>
      <c r="K110" s="95"/>
      <c r="L110" s="95"/>
    </row>
    <row r="111" spans="4:12" s="84" customFormat="1" ht="18" customHeight="1">
      <c r="D111" s="95"/>
      <c r="J111" s="95"/>
      <c r="K111" s="95"/>
      <c r="L111" s="95"/>
    </row>
    <row r="112" spans="4:12" s="84" customFormat="1" ht="18" customHeight="1">
      <c r="D112" s="95"/>
      <c r="J112" s="95"/>
      <c r="K112" s="95"/>
      <c r="L112" s="95"/>
    </row>
    <row r="113" spans="4:12" s="84" customFormat="1" ht="18" customHeight="1">
      <c r="D113" s="95"/>
      <c r="J113" s="95"/>
      <c r="K113" s="95"/>
      <c r="L113" s="95"/>
    </row>
    <row r="114" spans="4:12" s="84" customFormat="1" ht="18" customHeight="1">
      <c r="D114" s="95"/>
      <c r="J114" s="95"/>
      <c r="K114" s="95"/>
      <c r="L114" s="95"/>
    </row>
    <row r="115" spans="4:12" s="84" customFormat="1" ht="18" customHeight="1">
      <c r="D115" s="95"/>
      <c r="J115" s="95"/>
      <c r="K115" s="95"/>
      <c r="L115" s="95"/>
    </row>
    <row r="116" spans="4:12" s="84" customFormat="1" ht="18" customHeight="1">
      <c r="D116" s="95"/>
      <c r="J116" s="95"/>
      <c r="K116" s="95"/>
      <c r="L116" s="95"/>
    </row>
    <row r="117" spans="4:12" s="84" customFormat="1" ht="18" customHeight="1">
      <c r="D117" s="95"/>
      <c r="J117" s="95"/>
      <c r="K117" s="95"/>
      <c r="L117" s="95"/>
    </row>
    <row r="118" spans="4:12" s="84" customFormat="1" ht="18" customHeight="1">
      <c r="D118" s="95"/>
      <c r="J118" s="95"/>
      <c r="K118" s="95"/>
      <c r="L118" s="95"/>
    </row>
    <row r="119" spans="4:12" s="84" customFormat="1" ht="18" customHeight="1">
      <c r="D119" s="95"/>
      <c r="J119" s="95"/>
      <c r="K119" s="95"/>
      <c r="L119" s="95"/>
    </row>
    <row r="120" spans="4:12" s="84" customFormat="1" ht="18" customHeight="1">
      <c r="D120" s="95"/>
      <c r="J120" s="95"/>
      <c r="K120" s="95"/>
      <c r="L120" s="95"/>
    </row>
    <row r="121" spans="4:12" s="84" customFormat="1" ht="18" customHeight="1">
      <c r="D121" s="95"/>
      <c r="J121" s="95"/>
      <c r="K121" s="95"/>
      <c r="L121" s="95"/>
    </row>
    <row r="122" spans="4:12" s="84" customFormat="1" ht="18" customHeight="1">
      <c r="D122" s="95"/>
      <c r="J122" s="95"/>
      <c r="K122" s="95"/>
      <c r="L122" s="95"/>
    </row>
    <row r="123" spans="4:12" s="84" customFormat="1" ht="18" customHeight="1">
      <c r="D123" s="95"/>
      <c r="J123" s="95"/>
      <c r="K123" s="95"/>
      <c r="L123" s="95"/>
    </row>
    <row r="124" spans="4:12" s="84" customFormat="1" ht="18" customHeight="1">
      <c r="D124" s="95"/>
      <c r="J124" s="95"/>
      <c r="K124" s="95"/>
      <c r="L124" s="95"/>
    </row>
    <row r="125" spans="4:12" s="84" customFormat="1" ht="18" customHeight="1">
      <c r="D125" s="95"/>
      <c r="J125" s="95"/>
      <c r="K125" s="95"/>
      <c r="L125" s="95"/>
    </row>
    <row r="126" spans="4:12" s="84" customFormat="1" ht="18" customHeight="1">
      <c r="D126" s="95"/>
      <c r="J126" s="95"/>
      <c r="K126" s="95"/>
      <c r="L126" s="95"/>
    </row>
    <row r="127" spans="4:12" s="84" customFormat="1" ht="18" customHeight="1">
      <c r="D127" s="95"/>
      <c r="J127" s="95"/>
      <c r="K127" s="95"/>
      <c r="L127" s="95"/>
    </row>
    <row r="128" spans="4:12" s="84" customFormat="1" ht="18" customHeight="1">
      <c r="D128" s="95"/>
      <c r="J128" s="95"/>
      <c r="K128" s="95"/>
      <c r="L128" s="95"/>
    </row>
    <row r="129" spans="4:12" s="84" customFormat="1" ht="18" customHeight="1">
      <c r="D129" s="95"/>
      <c r="J129" s="95"/>
      <c r="K129" s="95"/>
      <c r="L129" s="95"/>
    </row>
    <row r="130" spans="4:12" s="84" customFormat="1" ht="18" customHeight="1">
      <c r="D130" s="95"/>
      <c r="J130" s="95"/>
      <c r="K130" s="95"/>
      <c r="L130" s="95"/>
    </row>
    <row r="131" spans="4:12" s="84" customFormat="1" ht="18" customHeight="1">
      <c r="D131" s="95"/>
      <c r="J131" s="95"/>
      <c r="K131" s="95"/>
      <c r="L131" s="95"/>
    </row>
    <row r="132" spans="4:12" s="84" customFormat="1" ht="18" customHeight="1">
      <c r="D132" s="95"/>
      <c r="J132" s="95"/>
      <c r="K132" s="95"/>
      <c r="L132" s="95"/>
    </row>
    <row r="133" spans="4:12" s="84" customFormat="1" ht="18" customHeight="1">
      <c r="D133" s="95"/>
      <c r="J133" s="95"/>
      <c r="K133" s="95"/>
      <c r="L133" s="95"/>
    </row>
    <row r="134" spans="4:12" s="84" customFormat="1" ht="18" customHeight="1">
      <c r="D134" s="95"/>
      <c r="J134" s="95"/>
      <c r="K134" s="95"/>
      <c r="L134" s="95"/>
    </row>
    <row r="135" spans="4:12" s="84" customFormat="1" ht="18" customHeight="1">
      <c r="D135" s="95"/>
      <c r="J135" s="95"/>
      <c r="K135" s="95"/>
      <c r="L135" s="95"/>
    </row>
    <row r="136" spans="4:12" s="84" customFormat="1" ht="18" customHeight="1">
      <c r="D136" s="95"/>
      <c r="J136" s="95"/>
      <c r="K136" s="95"/>
      <c r="L136" s="95"/>
    </row>
    <row r="137" spans="4:12" s="84" customFormat="1" ht="18" customHeight="1">
      <c r="D137" s="95"/>
      <c r="J137" s="95"/>
      <c r="K137" s="95"/>
      <c r="L137" s="95"/>
    </row>
    <row r="138" spans="4:12" s="84" customFormat="1" ht="18" customHeight="1">
      <c r="D138" s="95"/>
      <c r="J138" s="95"/>
      <c r="K138" s="95"/>
      <c r="L138" s="95"/>
    </row>
    <row r="139" spans="4:12" s="84" customFormat="1" ht="18" customHeight="1">
      <c r="D139" s="95"/>
      <c r="J139" s="95"/>
      <c r="K139" s="95"/>
      <c r="L139" s="95"/>
    </row>
    <row r="140" spans="4:12" s="84" customFormat="1" ht="18" customHeight="1">
      <c r="D140" s="95"/>
      <c r="J140" s="95"/>
      <c r="K140" s="95"/>
      <c r="L140" s="95"/>
    </row>
    <row r="141" spans="4:12" s="84" customFormat="1" ht="18" customHeight="1">
      <c r="D141" s="95"/>
      <c r="J141" s="95"/>
      <c r="K141" s="95"/>
      <c r="L141" s="95"/>
    </row>
    <row r="142" spans="4:12" s="84" customFormat="1" ht="18" customHeight="1">
      <c r="D142" s="95"/>
      <c r="J142" s="95"/>
      <c r="K142" s="95"/>
      <c r="L142" s="95"/>
    </row>
    <row r="143" spans="4:12" s="84" customFormat="1" ht="18" customHeight="1">
      <c r="D143" s="95"/>
      <c r="J143" s="95"/>
      <c r="K143" s="95"/>
      <c r="L143" s="95"/>
    </row>
    <row r="144" spans="4:12" s="84" customFormat="1" ht="18" customHeight="1">
      <c r="D144" s="95"/>
      <c r="J144" s="95"/>
      <c r="K144" s="95"/>
      <c r="L144" s="95"/>
    </row>
    <row r="145" spans="4:12" s="84" customFormat="1" ht="18" customHeight="1">
      <c r="D145" s="95"/>
      <c r="J145" s="95"/>
      <c r="K145" s="95"/>
      <c r="L145" s="95"/>
    </row>
    <row r="146" spans="4:12" s="84" customFormat="1" ht="18" customHeight="1">
      <c r="D146" s="95"/>
      <c r="J146" s="95"/>
      <c r="K146" s="95"/>
      <c r="L146" s="95"/>
    </row>
    <row r="147" spans="4:12" s="84" customFormat="1" ht="18" customHeight="1">
      <c r="D147" s="95"/>
      <c r="J147" s="95"/>
      <c r="K147" s="95"/>
      <c r="L147" s="95"/>
    </row>
    <row r="148" spans="4:12" s="84" customFormat="1" ht="18" customHeight="1">
      <c r="D148" s="95"/>
      <c r="J148" s="95"/>
      <c r="K148" s="95"/>
      <c r="L148" s="95"/>
    </row>
    <row r="149" spans="4:12" s="84" customFormat="1" ht="18" customHeight="1">
      <c r="D149" s="95"/>
      <c r="J149" s="95"/>
      <c r="K149" s="95"/>
      <c r="L149" s="95"/>
    </row>
    <row r="150" spans="4:12" s="84" customFormat="1" ht="18" customHeight="1">
      <c r="D150" s="95"/>
      <c r="J150" s="95"/>
      <c r="K150" s="95"/>
      <c r="L150" s="95"/>
    </row>
    <row r="151" spans="4:12" s="84" customFormat="1" ht="18" customHeight="1">
      <c r="D151" s="95"/>
      <c r="J151" s="95"/>
      <c r="K151" s="95"/>
      <c r="L151" s="95"/>
    </row>
    <row r="152" spans="4:12" s="84" customFormat="1" ht="18" customHeight="1">
      <c r="D152" s="95"/>
      <c r="J152" s="95"/>
      <c r="K152" s="95"/>
      <c r="L152" s="95"/>
    </row>
    <row r="153" spans="4:12" s="84" customFormat="1" ht="18" customHeight="1">
      <c r="D153" s="95"/>
      <c r="J153" s="95"/>
      <c r="K153" s="95"/>
      <c r="L153" s="95"/>
    </row>
    <row r="154" spans="4:12" s="84" customFormat="1" ht="18" customHeight="1">
      <c r="D154" s="95"/>
      <c r="J154" s="95"/>
      <c r="K154" s="95"/>
      <c r="L154" s="95"/>
    </row>
    <row r="155" spans="4:12" s="84" customFormat="1" ht="18" customHeight="1">
      <c r="D155" s="95"/>
      <c r="J155" s="95"/>
      <c r="K155" s="95"/>
      <c r="L155" s="95"/>
    </row>
    <row r="156" spans="4:12" s="84" customFormat="1" ht="18" customHeight="1">
      <c r="D156" s="95"/>
      <c r="J156" s="95"/>
      <c r="K156" s="95"/>
      <c r="L156" s="95"/>
    </row>
    <row r="157" spans="4:12" s="84" customFormat="1" ht="18" customHeight="1">
      <c r="D157" s="95"/>
      <c r="J157" s="95"/>
      <c r="K157" s="95"/>
      <c r="L157" s="95"/>
    </row>
    <row r="158" spans="4:12" s="84" customFormat="1" ht="18" customHeight="1">
      <c r="D158" s="95"/>
      <c r="J158" s="95"/>
      <c r="K158" s="95"/>
      <c r="L158" s="95"/>
    </row>
    <row r="159" spans="4:12" s="84" customFormat="1" ht="18" customHeight="1">
      <c r="D159" s="95"/>
      <c r="J159" s="95"/>
      <c r="K159" s="95"/>
      <c r="L159" s="95"/>
    </row>
    <row r="160" spans="4:12" s="84" customFormat="1" ht="18" customHeight="1">
      <c r="D160" s="95"/>
      <c r="J160" s="95"/>
      <c r="K160" s="95"/>
      <c r="L160" s="95"/>
    </row>
    <row r="161" spans="4:12" s="84" customFormat="1" ht="18" customHeight="1">
      <c r="D161" s="95"/>
      <c r="J161" s="95"/>
      <c r="K161" s="95"/>
      <c r="L161" s="95"/>
    </row>
    <row r="162" spans="4:12" s="84" customFormat="1" ht="18" customHeight="1">
      <c r="D162" s="95"/>
      <c r="J162" s="95"/>
      <c r="K162" s="95"/>
      <c r="L162" s="95"/>
    </row>
    <row r="163" spans="4:12" s="84" customFormat="1" ht="18" customHeight="1">
      <c r="D163" s="95"/>
      <c r="J163" s="95"/>
      <c r="K163" s="95"/>
      <c r="L163" s="95"/>
    </row>
    <row r="164" spans="4:12" s="84" customFormat="1" ht="18" customHeight="1">
      <c r="D164" s="95"/>
      <c r="J164" s="95"/>
      <c r="K164" s="95"/>
      <c r="L164" s="95"/>
    </row>
    <row r="165" spans="4:12" s="84" customFormat="1" ht="18" customHeight="1">
      <c r="D165" s="95"/>
      <c r="J165" s="95"/>
      <c r="K165" s="95"/>
      <c r="L165" s="95"/>
    </row>
    <row r="166" spans="4:12" s="84" customFormat="1" ht="18" customHeight="1">
      <c r="D166" s="95"/>
      <c r="J166" s="95"/>
      <c r="K166" s="95"/>
      <c r="L166" s="95"/>
    </row>
    <row r="167" spans="4:12" s="84" customFormat="1" ht="18" customHeight="1">
      <c r="D167" s="95"/>
      <c r="J167" s="95"/>
      <c r="K167" s="95"/>
      <c r="L167" s="95"/>
    </row>
    <row r="168" spans="4:12" s="84" customFormat="1" ht="18" customHeight="1">
      <c r="D168" s="95"/>
      <c r="J168" s="95"/>
      <c r="K168" s="95"/>
      <c r="L168" s="95"/>
    </row>
    <row r="169" spans="4:12" s="84" customFormat="1" ht="18" customHeight="1">
      <c r="D169" s="95"/>
      <c r="J169" s="95"/>
      <c r="K169" s="95"/>
      <c r="L169" s="95"/>
    </row>
    <row r="170" spans="4:12" s="84" customFormat="1" ht="18" customHeight="1">
      <c r="D170" s="95"/>
      <c r="J170" s="95"/>
      <c r="K170" s="95"/>
      <c r="L170" s="95"/>
    </row>
    <row r="171" spans="4:12" s="84" customFormat="1" ht="18" customHeight="1">
      <c r="D171" s="95"/>
      <c r="J171" s="95"/>
      <c r="K171" s="95"/>
      <c r="L171" s="95"/>
    </row>
    <row r="172" spans="4:12" s="84" customFormat="1" ht="18" customHeight="1">
      <c r="D172" s="95"/>
      <c r="J172" s="95"/>
      <c r="K172" s="95"/>
      <c r="L172" s="95"/>
    </row>
    <row r="173" spans="4:12" s="84" customFormat="1" ht="18" customHeight="1">
      <c r="D173" s="95"/>
      <c r="J173" s="95"/>
      <c r="K173" s="95"/>
      <c r="L173" s="95"/>
    </row>
    <row r="174" spans="4:12" s="84" customFormat="1" ht="18" customHeight="1">
      <c r="D174" s="95"/>
      <c r="J174" s="95"/>
      <c r="K174" s="95"/>
      <c r="L174" s="95"/>
    </row>
    <row r="175" spans="4:12" s="84" customFormat="1" ht="18" customHeight="1">
      <c r="D175" s="95"/>
      <c r="J175" s="95"/>
      <c r="K175" s="95"/>
      <c r="L175" s="95"/>
    </row>
    <row r="176" spans="4:12" s="84" customFormat="1" ht="18" customHeight="1">
      <c r="D176" s="95"/>
      <c r="J176" s="95"/>
      <c r="K176" s="95"/>
      <c r="L176" s="95"/>
    </row>
    <row r="177" spans="4:12" s="84" customFormat="1" ht="18" customHeight="1">
      <c r="D177" s="95"/>
      <c r="J177" s="95"/>
      <c r="K177" s="95"/>
      <c r="L177" s="95"/>
    </row>
    <row r="178" spans="4:12" s="84" customFormat="1" ht="18" customHeight="1">
      <c r="D178" s="95"/>
      <c r="J178" s="95"/>
      <c r="K178" s="95"/>
      <c r="L178" s="95"/>
    </row>
    <row r="179" spans="4:12" s="84" customFormat="1" ht="18" customHeight="1">
      <c r="D179" s="95"/>
      <c r="J179" s="95"/>
      <c r="K179" s="95"/>
      <c r="L179" s="95"/>
    </row>
    <row r="180" spans="4:12" s="84" customFormat="1" ht="18" customHeight="1">
      <c r="D180" s="95"/>
      <c r="J180" s="95"/>
      <c r="K180" s="95"/>
      <c r="L180" s="95"/>
    </row>
    <row r="181" spans="4:12" s="84" customFormat="1" ht="18" customHeight="1">
      <c r="D181" s="95"/>
      <c r="J181" s="95"/>
      <c r="K181" s="95"/>
      <c r="L181" s="95"/>
    </row>
    <row r="182" spans="4:12" s="84" customFormat="1" ht="18" customHeight="1">
      <c r="D182" s="95"/>
      <c r="J182" s="95"/>
      <c r="K182" s="95"/>
      <c r="L182" s="95"/>
    </row>
    <row r="183" spans="4:12" s="84" customFormat="1" ht="18" customHeight="1">
      <c r="D183" s="95"/>
      <c r="J183" s="95"/>
      <c r="K183" s="95"/>
      <c r="L183" s="95"/>
    </row>
    <row r="184" spans="4:12" s="84" customFormat="1" ht="18" customHeight="1">
      <c r="D184" s="95"/>
      <c r="J184" s="95"/>
      <c r="K184" s="95"/>
      <c r="L184" s="95"/>
    </row>
    <row r="185" spans="4:12" s="84" customFormat="1" ht="18" customHeight="1">
      <c r="D185" s="95"/>
      <c r="J185" s="95"/>
      <c r="K185" s="95"/>
      <c r="L185" s="95"/>
    </row>
    <row r="186" spans="4:12" s="84" customFormat="1" ht="18" customHeight="1">
      <c r="D186" s="95"/>
      <c r="J186" s="95"/>
      <c r="K186" s="95"/>
      <c r="L186" s="95"/>
    </row>
    <row r="187" spans="4:12" s="84" customFormat="1" ht="18" customHeight="1">
      <c r="D187" s="95"/>
      <c r="J187" s="95"/>
      <c r="K187" s="95"/>
      <c r="L187" s="95"/>
    </row>
    <row r="188" spans="4:12" s="84" customFormat="1" ht="18" customHeight="1">
      <c r="D188" s="95"/>
      <c r="J188" s="95"/>
      <c r="K188" s="95"/>
      <c r="L188" s="95"/>
    </row>
    <row r="189" spans="4:12" s="84" customFormat="1" ht="18" customHeight="1">
      <c r="D189" s="95"/>
      <c r="J189" s="95"/>
      <c r="K189" s="95"/>
      <c r="L189" s="95"/>
    </row>
    <row r="190" spans="4:12" s="84" customFormat="1" ht="18" customHeight="1">
      <c r="D190" s="95"/>
      <c r="J190" s="95"/>
      <c r="K190" s="95"/>
      <c r="L190" s="95"/>
    </row>
    <row r="191" spans="4:12" s="84" customFormat="1" ht="18" customHeight="1">
      <c r="D191" s="95"/>
      <c r="J191" s="95"/>
      <c r="K191" s="95"/>
      <c r="L191" s="95"/>
    </row>
    <row r="192" spans="4:12" s="84" customFormat="1" ht="18" customHeight="1">
      <c r="D192" s="95"/>
      <c r="J192" s="95"/>
      <c r="K192" s="95"/>
      <c r="L192" s="95"/>
    </row>
    <row r="193" spans="4:12" s="84" customFormat="1" ht="18" customHeight="1">
      <c r="D193" s="95"/>
      <c r="J193" s="95"/>
      <c r="K193" s="95"/>
      <c r="L193" s="95"/>
    </row>
    <row r="194" spans="4:12" s="84" customFormat="1" ht="18" customHeight="1">
      <c r="D194" s="95"/>
      <c r="J194" s="95"/>
      <c r="K194" s="95"/>
      <c r="L194" s="95"/>
    </row>
    <row r="195" spans="4:12" s="84" customFormat="1" ht="18" customHeight="1">
      <c r="D195" s="95"/>
      <c r="J195" s="95"/>
      <c r="K195" s="95"/>
      <c r="L195" s="95"/>
    </row>
    <row r="196" spans="4:12" s="84" customFormat="1" ht="18" customHeight="1">
      <c r="D196" s="95"/>
      <c r="J196" s="95"/>
      <c r="K196" s="95"/>
      <c r="L196" s="95"/>
    </row>
    <row r="197" spans="4:12" s="84" customFormat="1" ht="18" customHeight="1">
      <c r="D197" s="95"/>
      <c r="J197" s="95"/>
      <c r="K197" s="95"/>
      <c r="L197" s="95"/>
    </row>
    <row r="198" spans="4:12" s="84" customFormat="1" ht="18" customHeight="1">
      <c r="D198" s="95"/>
      <c r="J198" s="95"/>
      <c r="K198" s="95"/>
      <c r="L198" s="95"/>
    </row>
    <row r="199" spans="4:12" s="84" customFormat="1" ht="18" customHeight="1">
      <c r="D199" s="95"/>
      <c r="J199" s="95"/>
      <c r="K199" s="95"/>
      <c r="L199" s="95"/>
    </row>
    <row r="200" spans="4:12" s="84" customFormat="1" ht="18" customHeight="1">
      <c r="D200" s="95"/>
      <c r="J200" s="95"/>
      <c r="K200" s="95"/>
      <c r="L200" s="95"/>
    </row>
    <row r="201" spans="4:12" s="84" customFormat="1" ht="18" customHeight="1">
      <c r="D201" s="95"/>
      <c r="J201" s="95"/>
      <c r="K201" s="95"/>
      <c r="L201" s="95"/>
    </row>
    <row r="202" spans="4:12" s="84" customFormat="1" ht="18" customHeight="1">
      <c r="D202" s="95"/>
      <c r="J202" s="95"/>
      <c r="K202" s="95"/>
      <c r="L202" s="95"/>
    </row>
    <row r="203" spans="4:12" s="84" customFormat="1" ht="18" customHeight="1">
      <c r="D203" s="95"/>
      <c r="J203" s="95"/>
      <c r="K203" s="95"/>
      <c r="L203" s="95"/>
    </row>
    <row r="204" spans="4:12" s="84" customFormat="1" ht="18" customHeight="1">
      <c r="D204" s="95"/>
      <c r="J204" s="95"/>
      <c r="K204" s="95"/>
      <c r="L204" s="95"/>
    </row>
    <row r="205" spans="4:12" s="84" customFormat="1" ht="18" customHeight="1">
      <c r="D205" s="95"/>
      <c r="J205" s="95"/>
      <c r="K205" s="95"/>
      <c r="L205" s="95"/>
    </row>
    <row r="206" spans="4:12" s="84" customFormat="1" ht="18" customHeight="1">
      <c r="D206" s="95"/>
      <c r="J206" s="95"/>
      <c r="K206" s="95"/>
      <c r="L206" s="95"/>
    </row>
    <row r="207" spans="4:12" s="84" customFormat="1" ht="18" customHeight="1">
      <c r="D207" s="95"/>
      <c r="J207" s="95"/>
      <c r="K207" s="95"/>
      <c r="L207" s="95"/>
    </row>
    <row r="208" spans="4:12" s="84" customFormat="1" ht="18" customHeight="1">
      <c r="D208" s="95"/>
      <c r="J208" s="95"/>
      <c r="K208" s="95"/>
      <c r="L208" s="95"/>
    </row>
    <row r="209" spans="4:12" s="84" customFormat="1" ht="18" customHeight="1">
      <c r="D209" s="95"/>
      <c r="J209" s="95"/>
      <c r="K209" s="95"/>
      <c r="L209" s="95"/>
    </row>
    <row r="210" spans="4:12" s="84" customFormat="1" ht="18" customHeight="1">
      <c r="D210" s="95"/>
      <c r="J210" s="95"/>
      <c r="K210" s="95"/>
      <c r="L210" s="95"/>
    </row>
    <row r="211" spans="4:12" s="84" customFormat="1" ht="18" customHeight="1">
      <c r="D211" s="95"/>
      <c r="J211" s="95"/>
      <c r="K211" s="95"/>
      <c r="L211" s="95"/>
    </row>
    <row r="212" spans="4:12" s="84" customFormat="1" ht="18" customHeight="1">
      <c r="D212" s="95"/>
      <c r="J212" s="95"/>
      <c r="K212" s="95"/>
      <c r="L212" s="95"/>
    </row>
    <row r="213" spans="4:12" s="84" customFormat="1" ht="18" customHeight="1">
      <c r="D213" s="95"/>
      <c r="J213" s="95"/>
      <c r="K213" s="95"/>
      <c r="L213" s="95"/>
    </row>
    <row r="214" spans="4:12" s="84" customFormat="1" ht="18" customHeight="1">
      <c r="D214" s="95"/>
      <c r="J214" s="95"/>
      <c r="K214" s="95"/>
      <c r="L214" s="95"/>
    </row>
    <row r="215" spans="4:12" s="84" customFormat="1" ht="18" customHeight="1">
      <c r="D215" s="95"/>
      <c r="J215" s="95"/>
      <c r="K215" s="95"/>
      <c r="L215" s="95"/>
    </row>
  </sheetData>
  <dataConsolidate/>
  <mergeCells count="2">
    <mergeCell ref="B2:D2"/>
    <mergeCell ref="E2:F2"/>
  </mergeCells>
  <phoneticPr fontId="2" type="noConversion"/>
  <conditionalFormatting sqref="J12:K12">
    <cfRule type="containsText" dxfId="5" priority="68" operator="containsText" text="Justification">
      <formula>NOT(ISERROR(SEARCH("Justification",J12)))</formula>
    </cfRule>
    <cfRule type="containsText" dxfId="4" priority="69" operator="containsText" text="Open">
      <formula>NOT(ISERROR(SEARCH("Open",J12)))</formula>
    </cfRule>
  </conditionalFormatting>
  <conditionalFormatting sqref="J12:K12">
    <cfRule type="containsText" dxfId="3" priority="67" operator="containsText" text="Close">
      <formula>NOT(ISERROR(SEARCH("Close",J12)))</formula>
    </cfRule>
  </conditionalFormatting>
  <conditionalFormatting sqref="L12">
    <cfRule type="containsText" dxfId="2" priority="2" operator="containsText" text="Justification">
      <formula>NOT(ISERROR(SEARCH("Justification",L12)))</formula>
    </cfRule>
    <cfRule type="containsText" dxfId="1" priority="3" operator="containsText" text="Open">
      <formula>NOT(ISERROR(SEARCH("Open",L12)))</formula>
    </cfRule>
  </conditionalFormatting>
  <conditionalFormatting sqref="L12">
    <cfRule type="containsText" dxfId="0" priority="1" operator="containsText" text="Close">
      <formula>NOT(ISERROR(SEARCH("Close",L12)))</formula>
    </cfRule>
  </conditionalFormatting>
  <dataValidations count="2">
    <dataValidation type="list" allowBlank="1" showInputMessage="1" showErrorMessage="1" sqref="H12" xr:uid="{00000000-0002-0000-0100-000000000000}">
      <formula1>"Abnormal Execution,Software Design Error,Unreachable Code,Uncovered Condition"</formula1>
    </dataValidation>
    <dataValidation type="list" allowBlank="1" showInputMessage="1" showErrorMessage="1" sqref="L12" xr:uid="{00000000-0002-0000-0100-000001000000}">
      <formula1>"Open,Justification,Close"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67B-47AA-4616-BC17-88648D3BA6D6}">
  <dimension ref="B2:L78"/>
  <sheetViews>
    <sheetView tabSelected="1" zoomScale="55" zoomScaleNormal="55" workbookViewId="0">
      <selection activeCell="M18" sqref="M18"/>
    </sheetView>
  </sheetViews>
  <sheetFormatPr defaultRowHeight="16.7"/>
  <cols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>
      <c r="B2" s="98" t="s">
        <v>68</v>
      </c>
      <c r="C2" s="98" t="s">
        <v>69</v>
      </c>
      <c r="E2" s="98" t="s">
        <v>70</v>
      </c>
      <c r="G2" s="99" t="s">
        <v>71</v>
      </c>
    </row>
    <row r="3" spans="2:12">
      <c r="B3" s="100" t="s">
        <v>84</v>
      </c>
      <c r="C3" s="100" t="s">
        <v>85</v>
      </c>
      <c r="E3" s="100"/>
      <c r="G3" s="101" t="s">
        <v>72</v>
      </c>
    </row>
    <row r="4" spans="2:12">
      <c r="B4" s="100" t="s">
        <v>86</v>
      </c>
      <c r="C4" s="102" t="s">
        <v>87</v>
      </c>
      <c r="E4" s="100"/>
    </row>
    <row r="5" spans="2:12">
      <c r="B5" s="100" t="s">
        <v>88</v>
      </c>
      <c r="C5" s="100" t="s">
        <v>89</v>
      </c>
      <c r="E5" s="100"/>
      <c r="G5" s="99" t="s">
        <v>73</v>
      </c>
    </row>
    <row r="6" spans="2:12">
      <c r="B6" s="100" t="s">
        <v>90</v>
      </c>
      <c r="C6" s="100" t="s">
        <v>91</v>
      </c>
      <c r="E6" s="100"/>
      <c r="G6" s="103" t="s">
        <v>74</v>
      </c>
    </row>
    <row r="7" spans="2:12">
      <c r="B7" s="100"/>
      <c r="C7" s="100"/>
      <c r="E7" s="100"/>
      <c r="G7" t="s">
        <v>75</v>
      </c>
    </row>
    <row r="8" spans="2:12">
      <c r="B8" s="100"/>
      <c r="C8" s="100"/>
      <c r="E8" s="100"/>
    </row>
    <row r="9" spans="2:12">
      <c r="B9" s="100"/>
      <c r="C9" s="100"/>
      <c r="E9" s="100"/>
    </row>
    <row r="10" spans="2:12">
      <c r="B10" s="100"/>
      <c r="C10" s="100"/>
      <c r="E10" s="100"/>
    </row>
    <row r="11" spans="2:12">
      <c r="B11" s="100"/>
      <c r="C11" s="100"/>
      <c r="E11" s="100"/>
      <c r="G11" s="107"/>
      <c r="H11" s="107"/>
      <c r="I11" s="107"/>
      <c r="J11" s="107"/>
      <c r="K11" s="107"/>
      <c r="L11" s="107"/>
    </row>
    <row r="12" spans="2:12">
      <c r="B12" s="100"/>
      <c r="C12" s="100"/>
      <c r="E12" s="100"/>
      <c r="G12" s="106"/>
      <c r="H12" s="106"/>
      <c r="I12" s="106"/>
      <c r="J12" s="106"/>
      <c r="K12" s="106"/>
      <c r="L12" s="106"/>
    </row>
    <row r="13" spans="2:12">
      <c r="B13" s="100"/>
      <c r="C13" s="100"/>
      <c r="E13" s="100"/>
      <c r="G13" s="106">
        <v>1</v>
      </c>
      <c r="H13" s="106"/>
      <c r="I13" s="106"/>
      <c r="J13" s="106"/>
      <c r="K13" s="106"/>
      <c r="L13" s="106"/>
    </row>
    <row r="14" spans="2:12">
      <c r="B14" s="100"/>
      <c r="C14" s="100"/>
      <c r="E14" s="100"/>
      <c r="G14" s="106"/>
      <c r="H14" s="106"/>
      <c r="I14" s="106"/>
      <c r="J14" s="106"/>
      <c r="K14" s="106"/>
      <c r="L14" s="106"/>
    </row>
    <row r="15" spans="2:12">
      <c r="B15" s="100"/>
      <c r="C15" s="100"/>
      <c r="E15" s="100"/>
      <c r="G15" s="106">
        <v>2</v>
      </c>
      <c r="H15" s="106"/>
      <c r="I15" s="106"/>
      <c r="J15" s="106"/>
      <c r="K15" s="106"/>
      <c r="L15" s="106"/>
    </row>
    <row r="16" spans="2:12">
      <c r="B16" s="100"/>
      <c r="C16" s="100"/>
      <c r="E16" s="100"/>
      <c r="G16" s="106"/>
      <c r="H16" s="106"/>
      <c r="I16" s="106"/>
      <c r="J16" s="106"/>
      <c r="K16" s="106"/>
      <c r="L16" s="106"/>
    </row>
    <row r="17" spans="2:12">
      <c r="B17" s="100"/>
      <c r="C17" s="100"/>
      <c r="E17" s="100"/>
      <c r="G17" s="106">
        <v>3</v>
      </c>
      <c r="H17" s="106"/>
      <c r="I17" s="106"/>
      <c r="J17" s="106"/>
      <c r="K17" s="106"/>
      <c r="L17" s="106"/>
    </row>
    <row r="18" spans="2:12">
      <c r="B18" s="100"/>
      <c r="C18" s="100"/>
      <c r="E18" s="100"/>
      <c r="G18" s="106"/>
      <c r="H18" s="106"/>
      <c r="I18" s="106"/>
      <c r="J18" s="106"/>
      <c r="K18" s="106"/>
      <c r="L18" s="106"/>
    </row>
    <row r="19" spans="2:12">
      <c r="B19" s="100"/>
      <c r="C19" s="100"/>
      <c r="E19" s="100"/>
      <c r="G19" s="106">
        <v>4</v>
      </c>
      <c r="H19" s="106"/>
      <c r="I19" s="106"/>
      <c r="J19" s="106"/>
      <c r="K19" s="106"/>
      <c r="L19" s="106"/>
    </row>
    <row r="20" spans="2:12">
      <c r="B20" s="100"/>
      <c r="C20" s="100"/>
      <c r="E20" s="100"/>
    </row>
    <row r="21" spans="2:12">
      <c r="B21" s="100"/>
      <c r="C21" s="100"/>
      <c r="E21" s="100"/>
      <c r="G21" s="122" t="s">
        <v>76</v>
      </c>
      <c r="H21" s="122"/>
    </row>
    <row r="22" spans="2:12">
      <c r="B22" s="100"/>
      <c r="C22" s="100"/>
      <c r="E22" s="100"/>
      <c r="G22" s="104" t="s">
        <v>77</v>
      </c>
      <c r="H22" s="105" t="s">
        <v>30</v>
      </c>
    </row>
    <row r="23" spans="2:12">
      <c r="B23" s="100"/>
      <c r="C23" s="100"/>
      <c r="E23" s="100"/>
      <c r="G23" s="104" t="s">
        <v>78</v>
      </c>
      <c r="H23" s="105" t="s">
        <v>31</v>
      </c>
    </row>
    <row r="24" spans="2:12">
      <c r="B24" s="100"/>
      <c r="C24" s="100"/>
      <c r="E24" s="100"/>
      <c r="G24" s="104" t="s">
        <v>79</v>
      </c>
      <c r="H24" s="105" t="s">
        <v>29</v>
      </c>
    </row>
    <row r="25" spans="2:12">
      <c r="B25" s="100"/>
      <c r="C25" s="100"/>
      <c r="E25" s="100"/>
    </row>
    <row r="26" spans="2:12">
      <c r="B26" s="100"/>
      <c r="C26" s="100"/>
      <c r="E26" s="100"/>
    </row>
    <row r="27" spans="2:12">
      <c r="B27" s="100"/>
      <c r="C27" s="100"/>
      <c r="E27" s="100"/>
    </row>
    <row r="28" spans="2:12">
      <c r="B28" s="100"/>
      <c r="C28" s="100"/>
      <c r="E28" s="100"/>
    </row>
    <row r="29" spans="2:12">
      <c r="B29" s="100"/>
      <c r="C29" s="100"/>
      <c r="E29" s="100"/>
    </row>
    <row r="30" spans="2:12">
      <c r="B30" s="100"/>
      <c r="C30" s="100"/>
      <c r="E30" s="100"/>
    </row>
    <row r="31" spans="2:12">
      <c r="B31" s="100"/>
      <c r="C31" s="100"/>
      <c r="E31" s="100"/>
    </row>
    <row r="32" spans="2:12">
      <c r="B32" s="100"/>
      <c r="C32" s="100"/>
      <c r="E32" s="100"/>
    </row>
    <row r="33" spans="2:5">
      <c r="B33" s="100"/>
      <c r="C33" s="100"/>
      <c r="E33" s="100"/>
    </row>
    <row r="34" spans="2:5">
      <c r="B34" s="100"/>
      <c r="C34" s="100"/>
      <c r="E34" s="100"/>
    </row>
    <row r="35" spans="2:5">
      <c r="B35" s="100"/>
      <c r="C35" s="100"/>
      <c r="E35" s="100"/>
    </row>
    <row r="36" spans="2:5">
      <c r="B36" s="100"/>
      <c r="C36" s="100"/>
      <c r="E36" s="100"/>
    </row>
    <row r="37" spans="2:5">
      <c r="B37" s="100"/>
      <c r="C37" s="100"/>
      <c r="E37" s="100"/>
    </row>
    <row r="38" spans="2:5">
      <c r="B38" s="100"/>
      <c r="C38" s="100"/>
      <c r="E38" s="100"/>
    </row>
    <row r="39" spans="2:5">
      <c r="B39" s="100"/>
      <c r="C39" s="100"/>
      <c r="E39" s="100"/>
    </row>
    <row r="40" spans="2:5">
      <c r="B40" s="100"/>
      <c r="C40" s="100"/>
      <c r="E40" s="100"/>
    </row>
    <row r="41" spans="2:5">
      <c r="B41" s="100"/>
      <c r="C41" s="100"/>
      <c r="E41" s="100"/>
    </row>
    <row r="42" spans="2:5">
      <c r="B42" s="100"/>
      <c r="C42" s="100"/>
      <c r="E42" s="100"/>
    </row>
    <row r="43" spans="2:5">
      <c r="B43" s="100"/>
      <c r="C43" s="100"/>
      <c r="E43" s="100"/>
    </row>
    <row r="44" spans="2:5">
      <c r="B44" s="100"/>
      <c r="C44" s="100"/>
      <c r="E44" s="100"/>
    </row>
    <row r="45" spans="2:5">
      <c r="B45" s="100"/>
      <c r="C45" s="100"/>
      <c r="E45" s="100"/>
    </row>
    <row r="46" spans="2:5">
      <c r="B46" s="100"/>
      <c r="C46" s="100"/>
      <c r="E46" s="100"/>
    </row>
    <row r="47" spans="2:5">
      <c r="B47" s="100"/>
      <c r="C47" s="100"/>
      <c r="E47" s="100"/>
    </row>
    <row r="48" spans="2:5">
      <c r="B48" s="100"/>
      <c r="C48" s="100"/>
      <c r="E48" s="100"/>
    </row>
    <row r="49" spans="2:5">
      <c r="B49" s="100"/>
      <c r="C49" s="100"/>
      <c r="E49" s="100"/>
    </row>
    <row r="50" spans="2:5">
      <c r="B50" s="100"/>
      <c r="C50" s="100"/>
      <c r="E50" s="100"/>
    </row>
    <row r="51" spans="2:5">
      <c r="B51" s="100"/>
      <c r="C51" s="100"/>
      <c r="E51" s="100"/>
    </row>
    <row r="52" spans="2:5">
      <c r="B52" s="100"/>
      <c r="C52" s="100"/>
      <c r="E52" s="100"/>
    </row>
    <row r="53" spans="2:5">
      <c r="B53" s="100"/>
      <c r="C53" s="100"/>
      <c r="E53" s="100"/>
    </row>
    <row r="54" spans="2:5">
      <c r="B54" s="100"/>
      <c r="C54" s="100"/>
      <c r="E54" s="100"/>
    </row>
    <row r="55" spans="2:5">
      <c r="B55" s="100"/>
      <c r="C55" s="100"/>
      <c r="E55" s="100"/>
    </row>
    <row r="56" spans="2:5">
      <c r="B56" s="100"/>
      <c r="C56" s="100"/>
      <c r="E56" s="100"/>
    </row>
    <row r="57" spans="2:5">
      <c r="B57" s="100"/>
      <c r="C57" s="100"/>
      <c r="E57" s="100"/>
    </row>
    <row r="58" spans="2:5">
      <c r="B58" s="100"/>
      <c r="C58" s="100"/>
      <c r="E58" s="100"/>
    </row>
    <row r="59" spans="2:5">
      <c r="B59" s="100"/>
      <c r="C59" s="100"/>
      <c r="E59" s="100"/>
    </row>
    <row r="60" spans="2:5">
      <c r="B60" s="100"/>
      <c r="C60" s="100"/>
      <c r="E60" s="100"/>
    </row>
    <row r="61" spans="2:5">
      <c r="B61" s="100"/>
      <c r="C61" s="100"/>
      <c r="E61" s="100"/>
    </row>
    <row r="62" spans="2:5">
      <c r="B62" s="100"/>
      <c r="C62" s="100"/>
      <c r="E62" s="100"/>
    </row>
    <row r="63" spans="2:5">
      <c r="B63" s="100"/>
      <c r="C63" s="100"/>
      <c r="E63" s="100"/>
    </row>
    <row r="64" spans="2:5">
      <c r="B64" s="100"/>
      <c r="C64" s="100"/>
      <c r="E64" s="100"/>
    </row>
    <row r="65" spans="2:5">
      <c r="B65" s="100"/>
      <c r="C65" s="100"/>
      <c r="E65" s="100"/>
    </row>
    <row r="66" spans="2:5">
      <c r="B66" s="100"/>
      <c r="C66" s="100"/>
      <c r="E66" s="100"/>
    </row>
    <row r="67" spans="2:5">
      <c r="B67" s="100"/>
      <c r="C67" s="100"/>
      <c r="E67" s="100"/>
    </row>
    <row r="68" spans="2:5">
      <c r="B68" s="100"/>
      <c r="C68" s="100"/>
      <c r="E68" s="100"/>
    </row>
    <row r="69" spans="2:5">
      <c r="B69" s="100"/>
      <c r="C69" s="100"/>
      <c r="E69" s="100"/>
    </row>
    <row r="70" spans="2:5">
      <c r="B70" s="100"/>
      <c r="C70" s="100"/>
      <c r="E70" s="100"/>
    </row>
    <row r="71" spans="2:5">
      <c r="B71" s="100"/>
      <c r="C71" s="100"/>
      <c r="E71" s="100"/>
    </row>
    <row r="72" spans="2:5">
      <c r="B72" s="100"/>
      <c r="C72" s="100"/>
      <c r="E72" s="100"/>
    </row>
    <row r="73" spans="2:5">
      <c r="B73" s="100"/>
      <c r="C73" s="100"/>
      <c r="E73" s="100"/>
    </row>
    <row r="74" spans="2:5">
      <c r="B74" s="100"/>
      <c r="C74" s="100"/>
      <c r="E74" s="100"/>
    </row>
    <row r="75" spans="2:5">
      <c r="B75" s="100"/>
      <c r="C75" s="100"/>
      <c r="E75" s="100"/>
    </row>
    <row r="76" spans="2:5">
      <c r="B76" s="100"/>
      <c r="C76" s="100"/>
      <c r="E76" s="100"/>
    </row>
    <row r="77" spans="2:5">
      <c r="B77" s="100"/>
      <c r="C77" s="100"/>
      <c r="E77" s="100"/>
    </row>
    <row r="78" spans="2:5">
      <c r="B78" s="100"/>
      <c r="C78" s="100"/>
      <c r="E78" s="100"/>
    </row>
  </sheetData>
  <mergeCells count="1">
    <mergeCell ref="G21:H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2022-04-04T17:52:55Z</dcterms:modified>
</cp:coreProperties>
</file>