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yley/Jupyterlab/"/>
    </mc:Choice>
  </mc:AlternateContent>
  <xr:revisionPtr revIDLastSave="0" documentId="13_ncr:1_{933CBE3F-229C-0549-84CB-7FFB9D0D7AFF}" xr6:coauthVersionLast="47" xr6:coauthVersionMax="47" xr10:uidLastSave="{00000000-0000-0000-0000-000000000000}"/>
  <bookViews>
    <workbookView xWindow="4380" yWindow="3180" windowWidth="27640" windowHeight="16940" xr2:uid="{353E88A6-2A1D-0C42-A634-75A4DCE641B0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60" i="1" l="1"/>
  <c r="F160" i="1"/>
  <c r="C159" i="1"/>
  <c r="F159" i="1"/>
  <c r="C158" i="1"/>
  <c r="F158" i="1"/>
  <c r="C157" i="1"/>
  <c r="F157" i="1"/>
  <c r="C151" i="1"/>
  <c r="F151" i="1"/>
  <c r="C142" i="1"/>
  <c r="K150" i="1"/>
  <c r="M150" i="1"/>
  <c r="C150" i="1"/>
  <c r="F150" i="1"/>
  <c r="C141" i="1"/>
  <c r="K149" i="1"/>
  <c r="M149" i="1"/>
  <c r="C149" i="1"/>
  <c r="F149" i="1"/>
  <c r="C140" i="1"/>
  <c r="K148" i="1"/>
  <c r="M148" i="1"/>
  <c r="C148" i="1"/>
  <c r="F148" i="1"/>
  <c r="C139" i="1"/>
  <c r="K147" i="1"/>
  <c r="M147" i="1"/>
  <c r="C131" i="1"/>
  <c r="F131" i="1"/>
  <c r="C130" i="1"/>
  <c r="F130" i="1"/>
  <c r="C129" i="1"/>
  <c r="F129" i="1"/>
  <c r="C128" i="1"/>
  <c r="F128" i="1"/>
  <c r="C127" i="1"/>
  <c r="F127" i="1"/>
  <c r="C126" i="1"/>
  <c r="F126" i="1"/>
  <c r="C125" i="1"/>
  <c r="F125" i="1"/>
  <c r="C124" i="1"/>
  <c r="F124" i="1"/>
  <c r="C123" i="1"/>
  <c r="F123" i="1"/>
  <c r="C122" i="1"/>
  <c r="F122" i="1"/>
  <c r="C121" i="1"/>
  <c r="F121" i="1"/>
  <c r="C120" i="1"/>
  <c r="F120" i="1"/>
  <c r="C114" i="1"/>
  <c r="F114" i="1"/>
  <c r="C113" i="1"/>
  <c r="F113" i="1"/>
  <c r="C112" i="1"/>
  <c r="F112" i="1"/>
  <c r="C111" i="1"/>
  <c r="F111" i="1"/>
  <c r="C110" i="1"/>
  <c r="F110" i="1"/>
  <c r="C109" i="1"/>
  <c r="F109" i="1"/>
  <c r="C97" i="1"/>
  <c r="K108" i="1"/>
  <c r="C108" i="1"/>
  <c r="F108" i="1"/>
  <c r="C96" i="1"/>
  <c r="K107" i="1"/>
  <c r="C107" i="1"/>
  <c r="F107" i="1"/>
  <c r="C95" i="1"/>
  <c r="K106" i="1"/>
  <c r="C106" i="1"/>
  <c r="F106" i="1"/>
  <c r="C94" i="1"/>
  <c r="K105" i="1"/>
  <c r="C105" i="1"/>
  <c r="F105" i="1"/>
  <c r="C93" i="1"/>
  <c r="K104" i="1"/>
  <c r="C104" i="1"/>
  <c r="F104" i="1"/>
  <c r="C92" i="1"/>
  <c r="K103" i="1"/>
  <c r="C103" i="1"/>
  <c r="F103" i="1"/>
  <c r="C91" i="1"/>
  <c r="K102" i="1"/>
  <c r="C90" i="1"/>
  <c r="K101" i="1"/>
  <c r="C89" i="1"/>
  <c r="K100" i="1"/>
  <c r="C88" i="1"/>
  <c r="K99" i="1"/>
  <c r="C87" i="1"/>
  <c r="K98" i="1"/>
  <c r="C86" i="1"/>
  <c r="K97" i="1"/>
  <c r="F79" i="1"/>
  <c r="E79" i="1"/>
  <c r="F78" i="1"/>
  <c r="E78" i="1"/>
  <c r="F77" i="1"/>
  <c r="E77" i="1"/>
  <c r="F76" i="1"/>
  <c r="E76" i="1"/>
  <c r="F75" i="1"/>
  <c r="E75" i="1"/>
  <c r="F74" i="1"/>
  <c r="E74" i="1"/>
  <c r="F73" i="1"/>
  <c r="E73" i="1"/>
  <c r="F72" i="1"/>
  <c r="E72" i="1"/>
  <c r="F71" i="1"/>
  <c r="E71" i="1"/>
  <c r="F70" i="1"/>
  <c r="E70" i="1"/>
  <c r="F69" i="1"/>
  <c r="E69" i="1"/>
  <c r="F68" i="1"/>
  <c r="E68" i="1"/>
  <c r="F67" i="1"/>
  <c r="E67" i="1"/>
  <c r="F66" i="1"/>
  <c r="E66" i="1"/>
  <c r="F65" i="1"/>
  <c r="E65" i="1"/>
  <c r="O59" i="1"/>
  <c r="P59" i="1"/>
  <c r="T59" i="1"/>
  <c r="U59" i="1"/>
  <c r="AN59" i="1"/>
  <c r="AO59" i="1"/>
  <c r="AR59" i="1"/>
  <c r="AQ59" i="1"/>
  <c r="O58" i="1"/>
  <c r="P58" i="1"/>
  <c r="T58" i="1"/>
  <c r="U58" i="1"/>
  <c r="AN58" i="1"/>
  <c r="AO58" i="1"/>
  <c r="AR58" i="1"/>
  <c r="AQ58" i="1"/>
  <c r="O57" i="1"/>
  <c r="P57" i="1"/>
  <c r="T57" i="1"/>
  <c r="U57" i="1"/>
  <c r="AN57" i="1"/>
  <c r="AO57" i="1"/>
  <c r="AR57" i="1"/>
  <c r="AQ57" i="1"/>
  <c r="O56" i="1"/>
  <c r="P56" i="1"/>
  <c r="T56" i="1"/>
  <c r="U56" i="1"/>
  <c r="AN56" i="1"/>
  <c r="AO56" i="1"/>
  <c r="AR56" i="1"/>
  <c r="AQ56" i="1"/>
  <c r="O55" i="1"/>
  <c r="P55" i="1"/>
  <c r="T55" i="1"/>
  <c r="U55" i="1"/>
  <c r="AN55" i="1"/>
  <c r="AO55" i="1"/>
  <c r="AR55" i="1"/>
  <c r="AQ55" i="1"/>
  <c r="O54" i="1"/>
  <c r="P54" i="1"/>
  <c r="T54" i="1"/>
  <c r="U54" i="1"/>
  <c r="AN54" i="1"/>
  <c r="AO54" i="1"/>
  <c r="AR54" i="1"/>
  <c r="AQ54" i="1"/>
  <c r="O53" i="1"/>
  <c r="P53" i="1"/>
  <c r="T53" i="1"/>
  <c r="U53" i="1"/>
  <c r="AN53" i="1"/>
  <c r="AO53" i="1"/>
  <c r="AR53" i="1"/>
  <c r="AQ53" i="1"/>
  <c r="O52" i="1"/>
  <c r="P52" i="1"/>
  <c r="T52" i="1"/>
  <c r="U52" i="1"/>
  <c r="AN52" i="1"/>
  <c r="AO52" i="1"/>
  <c r="AR52" i="1"/>
  <c r="AQ52" i="1"/>
  <c r="O51" i="1"/>
  <c r="P51" i="1"/>
  <c r="T51" i="1"/>
  <c r="U51" i="1"/>
  <c r="AN51" i="1"/>
  <c r="AO51" i="1"/>
  <c r="AR51" i="1"/>
  <c r="AQ51" i="1"/>
  <c r="O50" i="1"/>
  <c r="P50" i="1"/>
  <c r="T50" i="1"/>
  <c r="U50" i="1"/>
  <c r="AN50" i="1"/>
  <c r="AO50" i="1"/>
  <c r="AR50" i="1"/>
  <c r="AQ50" i="1"/>
  <c r="O49" i="1"/>
  <c r="P49" i="1"/>
  <c r="T49" i="1"/>
  <c r="U49" i="1"/>
  <c r="AN49" i="1"/>
  <c r="AO49" i="1"/>
  <c r="AR49" i="1"/>
  <c r="AQ49" i="1"/>
  <c r="O48" i="1"/>
  <c r="P48" i="1"/>
  <c r="T48" i="1"/>
  <c r="U48" i="1"/>
  <c r="AN48" i="1"/>
  <c r="AO48" i="1"/>
  <c r="AR48" i="1"/>
  <c r="AQ48" i="1"/>
  <c r="O47" i="1"/>
  <c r="P47" i="1"/>
  <c r="T47" i="1"/>
  <c r="U47" i="1"/>
  <c r="AN47" i="1"/>
  <c r="AO47" i="1"/>
  <c r="AR47" i="1"/>
  <c r="AQ47" i="1"/>
  <c r="O46" i="1"/>
  <c r="P46" i="1"/>
  <c r="T46" i="1"/>
  <c r="U46" i="1"/>
  <c r="AN46" i="1"/>
  <c r="AO46" i="1"/>
  <c r="AR46" i="1"/>
  <c r="AQ46" i="1"/>
  <c r="O45" i="1"/>
  <c r="P45" i="1"/>
  <c r="T45" i="1"/>
  <c r="U45" i="1"/>
  <c r="AN45" i="1"/>
  <c r="AO45" i="1"/>
  <c r="AR45" i="1"/>
  <c r="AQ45" i="1"/>
  <c r="G39" i="1"/>
  <c r="C39" i="1"/>
  <c r="G38" i="1"/>
  <c r="C38" i="1"/>
  <c r="G37" i="1"/>
  <c r="C37" i="1"/>
  <c r="G36" i="1"/>
  <c r="C36" i="1"/>
  <c r="G35" i="1"/>
  <c r="C35" i="1"/>
  <c r="G34" i="1"/>
  <c r="C34" i="1"/>
  <c r="G33" i="1"/>
  <c r="C33" i="1"/>
  <c r="G32" i="1"/>
  <c r="C32" i="1"/>
  <c r="G31" i="1"/>
  <c r="C31" i="1"/>
  <c r="G30" i="1"/>
  <c r="C30" i="1"/>
  <c r="G29" i="1"/>
  <c r="C29" i="1"/>
  <c r="G23" i="1"/>
  <c r="C23" i="1"/>
  <c r="G22" i="1"/>
  <c r="C22" i="1"/>
  <c r="G21" i="1"/>
  <c r="C21" i="1"/>
  <c r="G20" i="1"/>
  <c r="C20" i="1"/>
</calcChain>
</file>

<file path=xl/sharedStrings.xml><?xml version="1.0" encoding="utf-8"?>
<sst xmlns="http://schemas.openxmlformats.org/spreadsheetml/2006/main" count="247" uniqueCount="67">
  <si>
    <r>
      <t xml:space="preserve">Medpar, </t>
    </r>
    <r>
      <rPr>
        <b/>
        <sz val="12"/>
        <color rgb="FF000000"/>
        <rFont val="Times"/>
      </rPr>
      <t>MS-DRG codes - adopted October 1, 2007</t>
    </r>
  </si>
  <si>
    <t>616-618: Amputation of Lower Limb for Endocrine, Nutritional, and Metabolic Disorders :MCC,CC (Medicare Severity Diagnositic-Related Group code)</t>
  </si>
  <si>
    <t>Year</t>
  </si>
  <si>
    <t>Total</t>
  </si>
  <si>
    <t>Medpar, ICD-10 procedure  codes</t>
  </si>
  <si>
    <t>0Y6H0~: detachment of right lower leg</t>
  </si>
  <si>
    <t>0Y6J0~: detachment of left lower leg</t>
  </si>
  <si>
    <t xml:space="preserve">Total </t>
  </si>
  <si>
    <t>Primary</t>
  </si>
  <si>
    <t>Secondary</t>
  </si>
  <si>
    <t>Medpar, ICD-9 procedure codes</t>
  </si>
  <si>
    <t>8415: other amputation below knee</t>
  </si>
  <si>
    <t>8446 : fitting of prosthetics below knee</t>
  </si>
  <si>
    <t>Outpatient, HCPCS Codes</t>
  </si>
  <si>
    <t>Below knee, molded socket, shin, SACH foot</t>
  </si>
  <si>
    <t>LIMBER Transtibial Fee Write up 2020</t>
  </si>
  <si>
    <t>Transtibial Insert W/O Lock x2, Transtibial Insert W/Lock x2</t>
  </si>
  <si>
    <t>Foot/Pylon Options</t>
  </si>
  <si>
    <t>L5100</t>
  </si>
  <si>
    <t>L5301</t>
  </si>
  <si>
    <t>L5637</t>
  </si>
  <si>
    <t>L5645</t>
  </si>
  <si>
    <t>L5671</t>
  </si>
  <si>
    <t>L5981</t>
  </si>
  <si>
    <t>L5940</t>
  </si>
  <si>
    <t>L5910</t>
  </si>
  <si>
    <t>L5976</t>
  </si>
  <si>
    <t>Scaled Total</t>
  </si>
  <si>
    <t>L5679</t>
  </si>
  <si>
    <t>L5673</t>
  </si>
  <si>
    <t>L5968</t>
  </si>
  <si>
    <t>L5972</t>
  </si>
  <si>
    <t>L5973</t>
  </si>
  <si>
    <t>L5974</t>
  </si>
  <si>
    <t>L5975</t>
  </si>
  <si>
    <t>L5978</t>
  </si>
  <si>
    <t>L5979</t>
  </si>
  <si>
    <t>L5980</t>
  </si>
  <si>
    <t>L5982</t>
  </si>
  <si>
    <t>L5984</t>
  </si>
  <si>
    <t>L5985</t>
  </si>
  <si>
    <t>L5986</t>
  </si>
  <si>
    <t>L5987</t>
  </si>
  <si>
    <t>L5988</t>
  </si>
  <si>
    <t>L5990</t>
  </si>
  <si>
    <t>All Total</t>
  </si>
  <si>
    <t>All Scaled Total</t>
  </si>
  <si>
    <t>.</t>
  </si>
  <si>
    <t>Outpatient, Revenue center codes</t>
  </si>
  <si>
    <t>0274=Medical/surgical supplies-prosthetic/orthotic devices</t>
  </si>
  <si>
    <t>0274 charge</t>
  </si>
  <si>
    <t>Total Charge</t>
  </si>
  <si>
    <t>Percentage</t>
  </si>
  <si>
    <t>Scaled 0274 charge</t>
  </si>
  <si>
    <t>ICD-9 diagnosis codes （dgns_cd9）</t>
  </si>
  <si>
    <t>Medpar, ICD-9 diagnosis codes</t>
  </si>
  <si>
    <t>V4975: below knee amputation status</t>
  </si>
  <si>
    <t>Aggregated dgns_cd9</t>
  </si>
  <si>
    <t>PartB, ICD-9 diagnosis codes</t>
  </si>
  <si>
    <t>Outpatient, ICD-9 diagnosis codes</t>
  </si>
  <si>
    <t>ICD-10 diagnosis codes （dgns_cd10）</t>
  </si>
  <si>
    <t>Medpar, ICD-10 diagnosis codes</t>
  </si>
  <si>
    <t>S88~ : Traumatic amputation of below-knee (36 code set)</t>
  </si>
  <si>
    <t>Aggregated scaled up from traum</t>
  </si>
  <si>
    <t>PartB, ICD-10 diagnosis codes</t>
  </si>
  <si>
    <t>2014 study for traumatic</t>
  </si>
  <si>
    <r>
      <t xml:space="preserve">Outpatient, </t>
    </r>
    <r>
      <rPr>
        <b/>
        <sz val="12"/>
        <color rgb="FF000000"/>
        <rFont val="Times"/>
      </rPr>
      <t>ICD-10 diagnosis codes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</si>
</sst>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,###,###,###"/>
    <numFmt numFmtId="165" formatCode="0.000%"/>
  </numFmts>
  <fonts count="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000000"/>
      <name val="Helvetica"/>
      <family val="2"/>
    </font>
    <font>
      <b/>
      <sz val="12"/>
      <color rgb="FF000000"/>
      <name val="Times"/>
    </font>
    <font>
      <b/>
      <sz val="9.5"/>
      <color rgb="FF000000"/>
      <name val="Albany AMT"/>
    </font>
    <font>
      <b/>
      <sz val="10"/>
      <color rgb="FF000000"/>
      <name val="Helvetica"/>
      <family val="2"/>
    </font>
    <font>
      <b/>
      <sz val="18"/>
      <color rgb="FF000000"/>
      <name val="Albany AMT"/>
    </font>
    <font>
      <sz val="9.5"/>
      <color theme="1"/>
      <name val="Albany AMT"/>
    </font>
  </fonts>
  <fills count="8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AFBFE"/>
        <bgColor rgb="FF000000"/>
      </patternFill>
    </fill>
  </fills>
  <borders count="2">
    <border>
      <left/>
      <right/>
      <top/>
      <bottom/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7">
    <xf numFmtId="0" fontId="0" fillId="0" borderId="0" xfId="0"/>
    <xf numFmtId="0" fontId="0" fillId="2" borderId="0" xfId="0" applyFill="1" applyAlignment="1">
      <alignment horizontal="left"/>
    </xf>
    <xf numFmtId="0" fontId="2" fillId="2" borderId="0" xfId="0" applyFont="1" applyFill="1" applyAlignment="1">
      <alignment horizontal="left"/>
    </xf>
    <xf numFmtId="0" fontId="4" fillId="2" borderId="0" xfId="0" applyFont="1" applyFill="1" applyAlignment="1">
      <alignment horizontal="left"/>
    </xf>
    <xf numFmtId="0" fontId="0" fillId="3" borderId="0" xfId="0" applyFill="1" applyAlignment="1">
      <alignment horizontal="left"/>
    </xf>
    <xf numFmtId="164" fontId="0" fillId="4" borderId="1" xfId="0" applyNumberFormat="1" applyFill="1" applyBorder="1" applyAlignment="1">
      <alignment horizontal="right"/>
    </xf>
    <xf numFmtId="0" fontId="5" fillId="2" borderId="0" xfId="0" applyFont="1" applyFill="1" applyAlignment="1">
      <alignment horizontal="left"/>
    </xf>
    <xf numFmtId="164" fontId="0" fillId="2" borderId="0" xfId="0" applyNumberFormat="1" applyFill="1" applyAlignment="1">
      <alignment horizontal="left"/>
    </xf>
    <xf numFmtId="164" fontId="0" fillId="3" borderId="0" xfId="0" applyNumberFormat="1" applyFill="1" applyAlignment="1">
      <alignment horizontal="left"/>
    </xf>
    <xf numFmtId="165" fontId="0" fillId="2" borderId="0" xfId="1" applyNumberFormat="1" applyFont="1" applyFill="1" applyAlignment="1">
      <alignment horizontal="left"/>
    </xf>
    <xf numFmtId="0" fontId="6" fillId="5" borderId="0" xfId="0" applyFont="1" applyFill="1" applyAlignment="1">
      <alignment horizontal="left"/>
    </xf>
    <xf numFmtId="0" fontId="0" fillId="5" borderId="0" xfId="0" applyFill="1" applyAlignment="1">
      <alignment horizontal="left"/>
    </xf>
    <xf numFmtId="0" fontId="0" fillId="6" borderId="0" xfId="0" applyFill="1" applyAlignment="1">
      <alignment horizontal="left"/>
    </xf>
    <xf numFmtId="0" fontId="7" fillId="3" borderId="0" xfId="0" applyFont="1" applyFill="1" applyAlignment="1">
      <alignment horizontal="left"/>
    </xf>
    <xf numFmtId="164" fontId="0" fillId="4" borderId="0" xfId="0" applyNumberFormat="1" applyFill="1" applyAlignment="1">
      <alignment horizontal="right"/>
    </xf>
    <xf numFmtId="9" fontId="0" fillId="6" borderId="0" xfId="0" applyNumberFormat="1" applyFill="1" applyAlignment="1">
      <alignment horizontal="left"/>
    </xf>
    <xf numFmtId="0" fontId="0" fillId="7" borderId="0" xfId="0" applyFill="1" applyAlignment="1">
      <alignment horizontal="left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AD3F94-C563-354F-A187-1324E61AB9CC}">
  <dimension ref="A1:AS162"/>
  <sheetViews>
    <sheetView tabSelected="1" workbookViewId="0">
      <selection activeCell="F17" sqref="F17"/>
    </sheetView>
  </sheetViews>
  <sheetFormatPr baseColWidth="10" defaultRowHeight="16"/>
  <sheetData>
    <row r="1" spans="1:45">
      <c r="A1" s="1"/>
      <c r="B1" s="2" t="s">
        <v>0</v>
      </c>
      <c r="C1" s="3" t="s">
        <v>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</row>
    <row r="2" spans="1:45">
      <c r="A2" s="1"/>
      <c r="B2" s="4" t="s">
        <v>2</v>
      </c>
      <c r="C2" s="4" t="s">
        <v>3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</row>
    <row r="3" spans="1:45">
      <c r="A3" s="1"/>
      <c r="B3" s="1">
        <v>2007</v>
      </c>
      <c r="C3" s="5">
        <v>1945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</row>
    <row r="4" spans="1:45">
      <c r="A4" s="1"/>
      <c r="B4" s="1">
        <v>2008</v>
      </c>
      <c r="C4" s="5">
        <v>8181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</row>
    <row r="5" spans="1:45">
      <c r="A5" s="1"/>
      <c r="B5" s="1">
        <v>2009</v>
      </c>
      <c r="C5" s="5">
        <v>8515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</row>
    <row r="6" spans="1:45">
      <c r="A6" s="1"/>
      <c r="B6" s="1">
        <v>2010</v>
      </c>
      <c r="C6" s="5">
        <v>9470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</row>
    <row r="7" spans="1:45">
      <c r="A7" s="1"/>
      <c r="B7" s="1">
        <v>2011</v>
      </c>
      <c r="C7" s="5">
        <v>10402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</row>
    <row r="8" spans="1:45">
      <c r="A8" s="1"/>
      <c r="B8" s="1">
        <v>2012</v>
      </c>
      <c r="C8" s="5">
        <v>10743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</row>
    <row r="9" spans="1:45">
      <c r="A9" s="1"/>
      <c r="B9" s="1">
        <v>2013</v>
      </c>
      <c r="C9" s="5">
        <v>10945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</row>
    <row r="10" spans="1:45">
      <c r="A10" s="1"/>
      <c r="B10" s="1">
        <v>2014</v>
      </c>
      <c r="C10" s="5">
        <v>11961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</row>
    <row r="11" spans="1:45">
      <c r="A11" s="1"/>
      <c r="B11" s="1">
        <v>2015</v>
      </c>
      <c r="C11" s="5">
        <v>12324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</row>
    <row r="12" spans="1:45">
      <c r="A12" s="1"/>
      <c r="B12" s="1">
        <v>2016</v>
      </c>
      <c r="C12" s="5">
        <v>12145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</row>
    <row r="13" spans="1:45">
      <c r="A13" s="1"/>
      <c r="B13" s="1">
        <v>2017</v>
      </c>
      <c r="C13" s="5">
        <v>16942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</row>
    <row r="14" spans="1:45">
      <c r="A14" s="1"/>
      <c r="B14" s="1">
        <v>2018</v>
      </c>
      <c r="C14" s="5">
        <v>17670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</row>
    <row r="15" spans="1:4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</row>
    <row r="16" spans="1:4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</row>
    <row r="17" spans="1:4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</row>
    <row r="18" spans="1:45">
      <c r="A18" s="1"/>
      <c r="B18" s="2" t="s">
        <v>4</v>
      </c>
      <c r="C18" s="6" t="s">
        <v>5</v>
      </c>
      <c r="D18" s="3"/>
      <c r="E18" s="3"/>
      <c r="F18" s="3"/>
      <c r="G18" s="6" t="s">
        <v>6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</row>
    <row r="19" spans="1:45">
      <c r="A19" s="1"/>
      <c r="B19" s="4" t="s">
        <v>2</v>
      </c>
      <c r="C19" s="4" t="s">
        <v>7</v>
      </c>
      <c r="D19" s="4" t="s">
        <v>8</v>
      </c>
      <c r="E19" s="4" t="s">
        <v>9</v>
      </c>
      <c r="F19" s="4"/>
      <c r="G19" s="4" t="s">
        <v>7</v>
      </c>
      <c r="H19" s="4" t="s">
        <v>8</v>
      </c>
      <c r="I19" s="4" t="s">
        <v>9</v>
      </c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</row>
    <row r="20" spans="1:45">
      <c r="A20" s="1"/>
      <c r="B20" s="1">
        <v>2015</v>
      </c>
      <c r="C20" s="5">
        <f>D20+E20</f>
        <v>1803</v>
      </c>
      <c r="D20" s="7">
        <v>1419</v>
      </c>
      <c r="E20" s="7">
        <v>384</v>
      </c>
      <c r="F20" s="1"/>
      <c r="G20" s="5">
        <f>H20+I20</f>
        <v>1788</v>
      </c>
      <c r="H20" s="7">
        <v>1414</v>
      </c>
      <c r="I20" s="7">
        <v>374</v>
      </c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</row>
    <row r="21" spans="1:45">
      <c r="A21" s="1"/>
      <c r="B21" s="1">
        <v>2016</v>
      </c>
      <c r="C21" s="5">
        <f>D21+E21</f>
        <v>8187</v>
      </c>
      <c r="D21" s="7">
        <v>6419</v>
      </c>
      <c r="E21" s="7">
        <v>1768</v>
      </c>
      <c r="F21" s="1"/>
      <c r="G21" s="5">
        <f t="shared" ref="G21:G23" si="0">H21+I21</f>
        <v>7999</v>
      </c>
      <c r="H21" s="7">
        <v>6356</v>
      </c>
      <c r="I21" s="7">
        <v>1643</v>
      </c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</row>
    <row r="22" spans="1:45">
      <c r="A22" s="1"/>
      <c r="B22" s="1">
        <v>2017</v>
      </c>
      <c r="C22" s="5">
        <f t="shared" ref="C22:C23" si="1">D22+E22</f>
        <v>8715</v>
      </c>
      <c r="D22" s="7">
        <v>6789</v>
      </c>
      <c r="E22" s="7">
        <v>1926</v>
      </c>
      <c r="F22" s="1"/>
      <c r="G22" s="5">
        <f t="shared" si="0"/>
        <v>8211</v>
      </c>
      <c r="H22" s="7">
        <v>6428</v>
      </c>
      <c r="I22" s="7">
        <v>1783</v>
      </c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</row>
    <row r="23" spans="1:45">
      <c r="A23" s="1"/>
      <c r="B23" s="1">
        <v>2018</v>
      </c>
      <c r="C23" s="5">
        <f t="shared" si="1"/>
        <v>9191</v>
      </c>
      <c r="D23" s="7">
        <v>7065</v>
      </c>
      <c r="E23" s="7">
        <v>2126</v>
      </c>
      <c r="F23" s="1"/>
      <c r="G23" s="5">
        <f t="shared" si="0"/>
        <v>8989</v>
      </c>
      <c r="H23" s="7">
        <v>7014</v>
      </c>
      <c r="I23" s="7">
        <v>1975</v>
      </c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</row>
    <row r="24" spans="1:4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</row>
    <row r="25" spans="1:4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</row>
    <row r="26" spans="1:4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</row>
    <row r="27" spans="1:45">
      <c r="A27" s="1"/>
      <c r="B27" s="2" t="s">
        <v>10</v>
      </c>
      <c r="C27" s="6" t="s">
        <v>11</v>
      </c>
      <c r="D27" s="3"/>
      <c r="E27" s="3"/>
      <c r="F27" s="3"/>
      <c r="G27" s="6" t="s">
        <v>12</v>
      </c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</row>
    <row r="28" spans="1:45">
      <c r="A28" s="1"/>
      <c r="B28" s="4" t="s">
        <v>2</v>
      </c>
      <c r="C28" s="4" t="s">
        <v>7</v>
      </c>
      <c r="D28" s="4" t="s">
        <v>8</v>
      </c>
      <c r="E28" s="4" t="s">
        <v>9</v>
      </c>
      <c r="F28" s="4"/>
      <c r="G28" s="4" t="s">
        <v>7</v>
      </c>
      <c r="H28" s="4" t="s">
        <v>8</v>
      </c>
      <c r="I28" s="4" t="s">
        <v>9</v>
      </c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</row>
    <row r="29" spans="1:45">
      <c r="A29" s="1"/>
      <c r="B29" s="1">
        <v>2004</v>
      </c>
      <c r="C29" s="5">
        <f>D29+E29</f>
        <v>22895</v>
      </c>
      <c r="D29" s="7">
        <v>20427</v>
      </c>
      <c r="E29" s="7">
        <v>2468</v>
      </c>
      <c r="F29" s="1"/>
      <c r="G29" s="5">
        <f>H29+I29</f>
        <v>90</v>
      </c>
      <c r="H29" s="7"/>
      <c r="I29" s="7">
        <v>90</v>
      </c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</row>
    <row r="30" spans="1:45">
      <c r="A30" s="1"/>
      <c r="B30" s="1">
        <v>2005</v>
      </c>
      <c r="C30" s="5">
        <f t="shared" ref="C30:C39" si="2">D30+E30</f>
        <v>21256</v>
      </c>
      <c r="D30" s="7">
        <v>19021</v>
      </c>
      <c r="E30" s="7">
        <v>2235</v>
      </c>
      <c r="F30" s="1"/>
      <c r="G30" s="5">
        <f t="shared" ref="G30:G39" si="3">H30+I30</f>
        <v>106</v>
      </c>
      <c r="H30" s="7"/>
      <c r="I30" s="7">
        <v>106</v>
      </c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</row>
    <row r="31" spans="1:45">
      <c r="A31" s="1"/>
      <c r="B31" s="1">
        <v>2006</v>
      </c>
      <c r="C31" s="5">
        <f t="shared" si="2"/>
        <v>19447</v>
      </c>
      <c r="D31" s="7">
        <v>17383</v>
      </c>
      <c r="E31" s="7">
        <v>2064</v>
      </c>
      <c r="F31" s="1"/>
      <c r="G31" s="5">
        <f t="shared" si="3"/>
        <v>112</v>
      </c>
      <c r="H31" s="7"/>
      <c r="I31" s="7">
        <v>112</v>
      </c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</row>
    <row r="32" spans="1:45">
      <c r="A32" s="1"/>
      <c r="B32" s="1">
        <v>2007</v>
      </c>
      <c r="C32" s="5">
        <f t="shared" si="2"/>
        <v>17787</v>
      </c>
      <c r="D32" s="7">
        <v>15826</v>
      </c>
      <c r="E32" s="7">
        <v>1961</v>
      </c>
      <c r="F32" s="1"/>
      <c r="G32" s="5">
        <f t="shared" si="3"/>
        <v>88</v>
      </c>
      <c r="H32" s="7"/>
      <c r="I32" s="7">
        <v>88</v>
      </c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</row>
    <row r="33" spans="1:45">
      <c r="A33" s="1"/>
      <c r="B33" s="1">
        <v>2008</v>
      </c>
      <c r="C33" s="5">
        <f t="shared" si="2"/>
        <v>16744</v>
      </c>
      <c r="D33" s="7">
        <v>14890</v>
      </c>
      <c r="E33" s="7">
        <v>1854</v>
      </c>
      <c r="F33" s="1"/>
      <c r="G33" s="5">
        <f t="shared" si="3"/>
        <v>95</v>
      </c>
      <c r="H33" s="1"/>
      <c r="I33" s="7">
        <v>95</v>
      </c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</row>
    <row r="34" spans="1:45">
      <c r="A34" s="1"/>
      <c r="B34" s="1">
        <v>2009</v>
      </c>
      <c r="C34" s="5">
        <f t="shared" si="2"/>
        <v>16031</v>
      </c>
      <c r="D34" s="7">
        <v>14271</v>
      </c>
      <c r="E34" s="7">
        <v>1760</v>
      </c>
      <c r="F34" s="1"/>
      <c r="G34" s="5">
        <f t="shared" si="3"/>
        <v>97</v>
      </c>
      <c r="H34" s="1"/>
      <c r="I34" s="7">
        <v>97</v>
      </c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</row>
    <row r="35" spans="1:45">
      <c r="A35" s="1"/>
      <c r="B35" s="1">
        <v>2010</v>
      </c>
      <c r="C35" s="5">
        <f t="shared" si="2"/>
        <v>3651</v>
      </c>
      <c r="D35" s="7">
        <v>1760</v>
      </c>
      <c r="E35" s="7">
        <v>1891</v>
      </c>
      <c r="F35" s="1"/>
      <c r="G35" s="5">
        <f t="shared" si="3"/>
        <v>98</v>
      </c>
      <c r="H35" s="1"/>
      <c r="I35" s="7">
        <v>98</v>
      </c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</row>
    <row r="36" spans="1:45">
      <c r="A36" s="1"/>
      <c r="B36" s="1">
        <v>2011</v>
      </c>
      <c r="C36" s="5">
        <f t="shared" si="2"/>
        <v>28066</v>
      </c>
      <c r="D36" s="7">
        <v>14033</v>
      </c>
      <c r="E36" s="7">
        <v>14033</v>
      </c>
      <c r="F36" s="1"/>
      <c r="G36" s="5">
        <f t="shared" si="3"/>
        <v>110</v>
      </c>
      <c r="H36" s="1"/>
      <c r="I36" s="7">
        <v>110</v>
      </c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</row>
    <row r="37" spans="1:45">
      <c r="A37" s="1"/>
      <c r="B37" s="1">
        <v>2012</v>
      </c>
      <c r="C37" s="5">
        <f t="shared" si="2"/>
        <v>15433</v>
      </c>
      <c r="D37" s="7">
        <v>13586</v>
      </c>
      <c r="E37" s="7">
        <v>1847</v>
      </c>
      <c r="F37" s="1"/>
      <c r="G37" s="5">
        <f t="shared" si="3"/>
        <v>80</v>
      </c>
      <c r="H37" s="1"/>
      <c r="I37" s="7">
        <v>80</v>
      </c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</row>
    <row r="38" spans="1:45">
      <c r="A38" s="1"/>
      <c r="B38" s="1">
        <v>2013</v>
      </c>
      <c r="C38" s="5">
        <f t="shared" si="2"/>
        <v>15012</v>
      </c>
      <c r="D38" s="7">
        <v>12504</v>
      </c>
      <c r="E38" s="7">
        <v>2508</v>
      </c>
      <c r="F38" s="1"/>
      <c r="G38" s="5">
        <f t="shared" si="3"/>
        <v>72</v>
      </c>
      <c r="H38" s="1"/>
      <c r="I38" s="7">
        <v>72</v>
      </c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</row>
    <row r="39" spans="1:45">
      <c r="A39" s="1"/>
      <c r="B39" s="1">
        <v>2014</v>
      </c>
      <c r="C39" s="5">
        <f t="shared" si="2"/>
        <v>15376</v>
      </c>
      <c r="D39" s="7">
        <v>12839</v>
      </c>
      <c r="E39" s="7">
        <v>2537</v>
      </c>
      <c r="F39" s="1"/>
      <c r="G39" s="5">
        <f t="shared" si="3"/>
        <v>61</v>
      </c>
      <c r="H39" s="1"/>
      <c r="I39" s="7">
        <v>61</v>
      </c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</row>
    <row r="40" spans="1:4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</row>
    <row r="41" spans="1:4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</row>
    <row r="42" spans="1:4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</row>
    <row r="43" spans="1:45">
      <c r="A43" s="1"/>
      <c r="B43" s="2" t="s">
        <v>13</v>
      </c>
      <c r="C43" s="3" t="s">
        <v>14</v>
      </c>
      <c r="D43" s="3"/>
      <c r="E43" s="1"/>
      <c r="F43" s="1"/>
      <c r="G43" s="3" t="s">
        <v>15</v>
      </c>
      <c r="H43" s="3"/>
      <c r="I43" s="3"/>
      <c r="J43" s="3"/>
      <c r="K43" s="3"/>
      <c r="L43" s="3"/>
      <c r="M43" s="3"/>
      <c r="N43" s="3"/>
      <c r="O43" s="3"/>
      <c r="P43" s="3"/>
      <c r="Q43" s="3"/>
      <c r="R43" s="3" t="s">
        <v>16</v>
      </c>
      <c r="S43" s="3"/>
      <c r="T43" s="3"/>
      <c r="U43" s="3"/>
      <c r="V43" s="3"/>
      <c r="W43" s="3" t="s">
        <v>17</v>
      </c>
      <c r="X43" s="3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</row>
    <row r="44" spans="1:45">
      <c r="A44" s="1"/>
      <c r="B44" s="4" t="s">
        <v>2</v>
      </c>
      <c r="C44" s="4" t="s">
        <v>18</v>
      </c>
      <c r="D44" s="4"/>
      <c r="E44" s="4"/>
      <c r="F44" s="4"/>
      <c r="G44" s="4" t="s">
        <v>19</v>
      </c>
      <c r="H44" s="4" t="s">
        <v>20</v>
      </c>
      <c r="I44" s="4" t="s">
        <v>21</v>
      </c>
      <c r="J44" s="4" t="s">
        <v>22</v>
      </c>
      <c r="K44" s="4" t="s">
        <v>23</v>
      </c>
      <c r="L44" s="4" t="s">
        <v>24</v>
      </c>
      <c r="M44" s="4" t="s">
        <v>25</v>
      </c>
      <c r="N44" s="4" t="s">
        <v>26</v>
      </c>
      <c r="O44" s="4" t="s">
        <v>3</v>
      </c>
      <c r="P44" s="4" t="s">
        <v>27</v>
      </c>
      <c r="Q44" s="4"/>
      <c r="R44" s="4" t="s">
        <v>28</v>
      </c>
      <c r="S44" s="4" t="s">
        <v>29</v>
      </c>
      <c r="T44" s="4" t="s">
        <v>3</v>
      </c>
      <c r="U44" s="4" t="s">
        <v>27</v>
      </c>
      <c r="V44" s="4"/>
      <c r="W44" s="8" t="s">
        <v>30</v>
      </c>
      <c r="X44" s="8" t="s">
        <v>31</v>
      </c>
      <c r="Y44" s="8" t="s">
        <v>32</v>
      </c>
      <c r="Z44" s="8" t="s">
        <v>33</v>
      </c>
      <c r="AA44" s="8" t="s">
        <v>34</v>
      </c>
      <c r="AB44" s="8" t="s">
        <v>26</v>
      </c>
      <c r="AC44" s="8" t="s">
        <v>35</v>
      </c>
      <c r="AD44" s="8" t="s">
        <v>36</v>
      </c>
      <c r="AE44" s="8" t="s">
        <v>37</v>
      </c>
      <c r="AF44" s="8" t="s">
        <v>23</v>
      </c>
      <c r="AG44" s="8" t="s">
        <v>38</v>
      </c>
      <c r="AH44" s="8" t="s">
        <v>39</v>
      </c>
      <c r="AI44" s="8" t="s">
        <v>40</v>
      </c>
      <c r="AJ44" s="8" t="s">
        <v>41</v>
      </c>
      <c r="AK44" s="8" t="s">
        <v>42</v>
      </c>
      <c r="AL44" s="8" t="s">
        <v>43</v>
      </c>
      <c r="AM44" s="8" t="s">
        <v>44</v>
      </c>
      <c r="AN44" s="4" t="s">
        <v>3</v>
      </c>
      <c r="AO44" s="4" t="s">
        <v>27</v>
      </c>
      <c r="AP44" s="4"/>
      <c r="AQ44" s="4" t="s">
        <v>45</v>
      </c>
      <c r="AR44" s="4" t="s">
        <v>46</v>
      </c>
      <c r="AS44" s="1"/>
    </row>
    <row r="45" spans="1:45">
      <c r="A45" s="1"/>
      <c r="B45" s="1">
        <v>2004</v>
      </c>
      <c r="C45" s="5">
        <v>15</v>
      </c>
      <c r="D45" s="1"/>
      <c r="E45" s="1"/>
      <c r="F45" s="1"/>
      <c r="G45" s="7">
        <v>80</v>
      </c>
      <c r="H45" s="7">
        <v>170</v>
      </c>
      <c r="I45" s="7">
        <v>0</v>
      </c>
      <c r="J45" s="7">
        <v>95</v>
      </c>
      <c r="K45" s="7" t="s">
        <v>47</v>
      </c>
      <c r="L45" s="7">
        <v>100</v>
      </c>
      <c r="M45" s="7">
        <v>120</v>
      </c>
      <c r="N45" s="7">
        <v>35</v>
      </c>
      <c r="O45" s="5">
        <f t="shared" ref="O45:O59" si="4">SUM(G45:N45)</f>
        <v>600</v>
      </c>
      <c r="P45" s="5">
        <f>O45*5</f>
        <v>3000</v>
      </c>
      <c r="Q45" s="1"/>
      <c r="R45" s="7" t="s">
        <v>47</v>
      </c>
      <c r="S45" s="7">
        <v>75</v>
      </c>
      <c r="T45" s="5">
        <f t="shared" ref="T45:T59" si="5">SUM(R45:S45)</f>
        <v>75</v>
      </c>
      <c r="U45" s="5">
        <f>T45*5</f>
        <v>375</v>
      </c>
      <c r="V45" s="1"/>
      <c r="W45" s="7" t="s">
        <v>47</v>
      </c>
      <c r="X45" s="7">
        <v>15</v>
      </c>
      <c r="Y45" s="7" t="s">
        <v>47</v>
      </c>
      <c r="Z45" s="7">
        <v>20</v>
      </c>
      <c r="AA45" s="7" t="s">
        <v>47</v>
      </c>
      <c r="AB45" s="7">
        <v>35</v>
      </c>
      <c r="AC45" s="7">
        <v>50</v>
      </c>
      <c r="AD45" s="7">
        <v>30</v>
      </c>
      <c r="AE45" s="7" t="s">
        <v>47</v>
      </c>
      <c r="AF45" s="7" t="s">
        <v>47</v>
      </c>
      <c r="AG45" s="7" t="s">
        <v>47</v>
      </c>
      <c r="AH45" s="7">
        <v>15</v>
      </c>
      <c r="AI45" s="7" t="s">
        <v>47</v>
      </c>
      <c r="AJ45" s="7">
        <v>80</v>
      </c>
      <c r="AK45" s="7">
        <v>0</v>
      </c>
      <c r="AL45" s="7" t="s">
        <v>47</v>
      </c>
      <c r="AM45" s="7">
        <v>0</v>
      </c>
      <c r="AN45" s="5">
        <f t="shared" ref="AN45:AN59" si="6">SUM(W45:AM45)</f>
        <v>245</v>
      </c>
      <c r="AO45" s="5">
        <f>AN45*5</f>
        <v>1225</v>
      </c>
      <c r="AP45" s="1"/>
      <c r="AQ45" s="5">
        <f>AR45/5</f>
        <v>920</v>
      </c>
      <c r="AR45" s="5">
        <f t="shared" ref="AR45:AR59" si="7">P45+U45+AO45</f>
        <v>4600</v>
      </c>
      <c r="AS45" s="1"/>
    </row>
    <row r="46" spans="1:45">
      <c r="A46" s="1"/>
      <c r="B46" s="1">
        <v>2005</v>
      </c>
      <c r="C46" s="5">
        <v>15</v>
      </c>
      <c r="D46" s="1"/>
      <c r="E46" s="1"/>
      <c r="F46" s="1"/>
      <c r="G46" s="7">
        <v>100</v>
      </c>
      <c r="H46" s="7">
        <v>165</v>
      </c>
      <c r="I46" s="7" t="s">
        <v>47</v>
      </c>
      <c r="J46" s="7">
        <v>115</v>
      </c>
      <c r="K46" s="7" t="s">
        <v>47</v>
      </c>
      <c r="L46" s="7">
        <v>110</v>
      </c>
      <c r="M46" s="7">
        <v>140</v>
      </c>
      <c r="N46" s="7">
        <v>45</v>
      </c>
      <c r="O46" s="5">
        <f t="shared" si="4"/>
        <v>675</v>
      </c>
      <c r="P46" s="5">
        <f t="shared" ref="P46:P59" si="8">O46*5</f>
        <v>3375</v>
      </c>
      <c r="Q46" s="1"/>
      <c r="R46" s="7">
        <v>20</v>
      </c>
      <c r="S46" s="7">
        <v>140</v>
      </c>
      <c r="T46" s="5">
        <f t="shared" si="5"/>
        <v>160</v>
      </c>
      <c r="U46" s="5">
        <f t="shared" ref="U46:U59" si="9">T46*5</f>
        <v>800</v>
      </c>
      <c r="V46" s="1"/>
      <c r="W46" s="7" t="s">
        <v>47</v>
      </c>
      <c r="X46" s="7">
        <v>15</v>
      </c>
      <c r="Y46" s="7" t="s">
        <v>47</v>
      </c>
      <c r="Z46" s="7">
        <v>15</v>
      </c>
      <c r="AA46" s="7" t="s">
        <v>47</v>
      </c>
      <c r="AB46" s="7">
        <v>45</v>
      </c>
      <c r="AC46" s="7" t="s">
        <v>47</v>
      </c>
      <c r="AD46" s="7" t="s">
        <v>47</v>
      </c>
      <c r="AE46" s="7" t="s">
        <v>47</v>
      </c>
      <c r="AF46" s="7" t="s">
        <v>47</v>
      </c>
      <c r="AG46" s="7" t="s">
        <v>47</v>
      </c>
      <c r="AH46" s="7" t="s">
        <v>47</v>
      </c>
      <c r="AI46" s="7" t="s">
        <v>47</v>
      </c>
      <c r="AJ46" s="7">
        <v>20</v>
      </c>
      <c r="AK46" s="7" t="s">
        <v>47</v>
      </c>
      <c r="AL46" s="7" t="s">
        <v>47</v>
      </c>
      <c r="AM46" s="7">
        <v>0</v>
      </c>
      <c r="AN46" s="5">
        <f t="shared" si="6"/>
        <v>95</v>
      </c>
      <c r="AO46" s="5">
        <f t="shared" ref="AO46:AO59" si="10">AN46*5</f>
        <v>475</v>
      </c>
      <c r="AP46" s="1"/>
      <c r="AQ46" s="5">
        <f t="shared" ref="AQ46:AQ59" si="11">AR46/5</f>
        <v>930</v>
      </c>
      <c r="AR46" s="5">
        <f t="shared" si="7"/>
        <v>4650</v>
      </c>
      <c r="AS46" s="1"/>
    </row>
    <row r="47" spans="1:45">
      <c r="A47" s="1"/>
      <c r="B47" s="1">
        <v>2006</v>
      </c>
      <c r="C47" s="5">
        <v>15</v>
      </c>
      <c r="D47" s="1"/>
      <c r="E47" s="1"/>
      <c r="F47" s="1"/>
      <c r="G47" s="7">
        <v>100</v>
      </c>
      <c r="H47" s="7">
        <v>210</v>
      </c>
      <c r="I47" s="7" t="s">
        <v>47</v>
      </c>
      <c r="J47" s="7">
        <v>170</v>
      </c>
      <c r="K47" s="7">
        <v>25</v>
      </c>
      <c r="L47" s="7">
        <v>155</v>
      </c>
      <c r="M47" s="7">
        <v>180</v>
      </c>
      <c r="N47" s="7">
        <v>25</v>
      </c>
      <c r="O47" s="5">
        <f t="shared" si="4"/>
        <v>865</v>
      </c>
      <c r="P47" s="5">
        <f t="shared" si="8"/>
        <v>4325</v>
      </c>
      <c r="Q47" s="1"/>
      <c r="R47" s="7">
        <v>30</v>
      </c>
      <c r="S47" s="7">
        <v>225</v>
      </c>
      <c r="T47" s="5">
        <f t="shared" si="5"/>
        <v>255</v>
      </c>
      <c r="U47" s="5">
        <f t="shared" si="9"/>
        <v>1275</v>
      </c>
      <c r="V47" s="1"/>
      <c r="W47" s="7" t="s">
        <v>47</v>
      </c>
      <c r="X47" s="7">
        <v>35</v>
      </c>
      <c r="Y47" s="7" t="s">
        <v>47</v>
      </c>
      <c r="Z47" s="7" t="s">
        <v>47</v>
      </c>
      <c r="AA47" s="7" t="s">
        <v>47</v>
      </c>
      <c r="AB47" s="7">
        <v>25</v>
      </c>
      <c r="AC47" s="7">
        <v>15</v>
      </c>
      <c r="AD47" s="7">
        <v>30</v>
      </c>
      <c r="AE47" s="7">
        <v>15</v>
      </c>
      <c r="AF47" s="7">
        <v>25</v>
      </c>
      <c r="AG47" s="7" t="s">
        <v>47</v>
      </c>
      <c r="AH47" s="7">
        <v>0</v>
      </c>
      <c r="AI47" s="7" t="s">
        <v>47</v>
      </c>
      <c r="AJ47" s="7">
        <v>45</v>
      </c>
      <c r="AK47" s="7" t="s">
        <v>47</v>
      </c>
      <c r="AL47" s="7">
        <v>0</v>
      </c>
      <c r="AM47" s="7">
        <v>0</v>
      </c>
      <c r="AN47" s="5">
        <f t="shared" si="6"/>
        <v>190</v>
      </c>
      <c r="AO47" s="5">
        <f t="shared" si="10"/>
        <v>950</v>
      </c>
      <c r="AP47" s="1"/>
      <c r="AQ47" s="5">
        <f t="shared" si="11"/>
        <v>1310</v>
      </c>
      <c r="AR47" s="5">
        <f t="shared" si="7"/>
        <v>6550</v>
      </c>
      <c r="AS47" s="1"/>
    </row>
    <row r="48" spans="1:45">
      <c r="A48" s="1"/>
      <c r="B48" s="1">
        <v>2007</v>
      </c>
      <c r="C48" s="5">
        <v>15</v>
      </c>
      <c r="D48" s="1"/>
      <c r="E48" s="1"/>
      <c r="F48" s="1"/>
      <c r="G48" s="7">
        <v>65</v>
      </c>
      <c r="H48" s="7">
        <v>160</v>
      </c>
      <c r="I48" s="7">
        <v>20</v>
      </c>
      <c r="J48" s="7">
        <v>160</v>
      </c>
      <c r="K48" s="7">
        <v>30</v>
      </c>
      <c r="L48" s="7">
        <v>75</v>
      </c>
      <c r="M48" s="7">
        <v>110</v>
      </c>
      <c r="N48" s="7">
        <v>50</v>
      </c>
      <c r="O48" s="5">
        <f t="shared" si="4"/>
        <v>670</v>
      </c>
      <c r="P48" s="5">
        <f t="shared" si="8"/>
        <v>3350</v>
      </c>
      <c r="Q48" s="1"/>
      <c r="R48" s="7">
        <v>35</v>
      </c>
      <c r="S48" s="7">
        <v>290</v>
      </c>
      <c r="T48" s="5">
        <f t="shared" si="5"/>
        <v>325</v>
      </c>
      <c r="U48" s="5">
        <f t="shared" si="9"/>
        <v>1625</v>
      </c>
      <c r="V48" s="1"/>
      <c r="W48" s="7" t="s">
        <v>47</v>
      </c>
      <c r="X48" s="7" t="s">
        <v>47</v>
      </c>
      <c r="Y48" s="7" t="s">
        <v>47</v>
      </c>
      <c r="Z48" s="7">
        <v>15</v>
      </c>
      <c r="AA48" s="7" t="s">
        <v>47</v>
      </c>
      <c r="AB48" s="7">
        <v>50</v>
      </c>
      <c r="AC48" s="7">
        <v>0</v>
      </c>
      <c r="AD48" s="7" t="s">
        <v>47</v>
      </c>
      <c r="AE48" s="7">
        <v>30</v>
      </c>
      <c r="AF48" s="7">
        <v>30</v>
      </c>
      <c r="AG48" s="7" t="s">
        <v>47</v>
      </c>
      <c r="AH48" s="7">
        <v>15</v>
      </c>
      <c r="AI48" s="7" t="s">
        <v>47</v>
      </c>
      <c r="AJ48" s="7">
        <v>25</v>
      </c>
      <c r="AK48" s="7" t="s">
        <v>47</v>
      </c>
      <c r="AL48" s="7" t="s">
        <v>47</v>
      </c>
      <c r="AM48" s="7">
        <v>0</v>
      </c>
      <c r="AN48" s="5">
        <f t="shared" si="6"/>
        <v>165</v>
      </c>
      <c r="AO48" s="5">
        <f t="shared" si="10"/>
        <v>825</v>
      </c>
      <c r="AP48" s="1"/>
      <c r="AQ48" s="5">
        <f t="shared" si="11"/>
        <v>1160</v>
      </c>
      <c r="AR48" s="5">
        <f t="shared" si="7"/>
        <v>5800</v>
      </c>
      <c r="AS48" s="1"/>
    </row>
    <row r="49" spans="1:45">
      <c r="A49" s="1"/>
      <c r="B49" s="1">
        <v>2008</v>
      </c>
      <c r="C49" s="5">
        <v>25</v>
      </c>
      <c r="D49" s="1"/>
      <c r="E49" s="1"/>
      <c r="F49" s="1"/>
      <c r="G49" s="7">
        <v>110</v>
      </c>
      <c r="H49" s="7">
        <v>215</v>
      </c>
      <c r="I49" s="7" t="s">
        <v>47</v>
      </c>
      <c r="J49" s="7">
        <v>190</v>
      </c>
      <c r="K49" s="7">
        <v>70</v>
      </c>
      <c r="L49" s="7">
        <v>150</v>
      </c>
      <c r="M49" s="7">
        <v>185</v>
      </c>
      <c r="N49" s="7">
        <v>35</v>
      </c>
      <c r="O49" s="5">
        <f t="shared" si="4"/>
        <v>955</v>
      </c>
      <c r="P49" s="5">
        <f t="shared" si="8"/>
        <v>4775</v>
      </c>
      <c r="Q49" s="1"/>
      <c r="R49" s="7">
        <v>65</v>
      </c>
      <c r="S49" s="7">
        <v>230</v>
      </c>
      <c r="T49" s="5">
        <f t="shared" si="5"/>
        <v>295</v>
      </c>
      <c r="U49" s="5">
        <f t="shared" si="9"/>
        <v>1475</v>
      </c>
      <c r="V49" s="1"/>
      <c r="W49" s="7" t="s">
        <v>47</v>
      </c>
      <c r="X49" s="7">
        <v>20</v>
      </c>
      <c r="Y49" s="7" t="s">
        <v>47</v>
      </c>
      <c r="Z49" s="7">
        <v>25</v>
      </c>
      <c r="AA49" s="7" t="s">
        <v>47</v>
      </c>
      <c r="AB49" s="7">
        <v>35</v>
      </c>
      <c r="AC49" s="7" t="s">
        <v>47</v>
      </c>
      <c r="AD49" s="7">
        <v>20</v>
      </c>
      <c r="AE49" s="7">
        <v>15</v>
      </c>
      <c r="AF49" s="7">
        <v>70</v>
      </c>
      <c r="AG49" s="7" t="s">
        <v>47</v>
      </c>
      <c r="AH49" s="7" t="s">
        <v>47</v>
      </c>
      <c r="AI49" s="7" t="s">
        <v>47</v>
      </c>
      <c r="AJ49" s="7">
        <v>35</v>
      </c>
      <c r="AK49" s="7">
        <v>0</v>
      </c>
      <c r="AL49" s="7" t="s">
        <v>47</v>
      </c>
      <c r="AM49" s="7" t="s">
        <v>47</v>
      </c>
      <c r="AN49" s="5">
        <f t="shared" si="6"/>
        <v>220</v>
      </c>
      <c r="AO49" s="5">
        <f t="shared" si="10"/>
        <v>1100</v>
      </c>
      <c r="AP49" s="1"/>
      <c r="AQ49" s="5">
        <f t="shared" si="11"/>
        <v>1470</v>
      </c>
      <c r="AR49" s="5">
        <f t="shared" si="7"/>
        <v>7350</v>
      </c>
      <c r="AS49" s="1"/>
    </row>
    <row r="50" spans="1:45">
      <c r="A50" s="1"/>
      <c r="B50" s="1">
        <v>2009</v>
      </c>
      <c r="C50" s="5">
        <v>35</v>
      </c>
      <c r="D50" s="1"/>
      <c r="E50" s="1"/>
      <c r="F50" s="1"/>
      <c r="G50" s="7">
        <v>120</v>
      </c>
      <c r="H50" s="7">
        <v>265</v>
      </c>
      <c r="I50" s="7" t="s">
        <v>47</v>
      </c>
      <c r="J50" s="7">
        <v>170</v>
      </c>
      <c r="K50" s="7">
        <v>35</v>
      </c>
      <c r="L50" s="7">
        <v>210</v>
      </c>
      <c r="M50" s="7">
        <v>235</v>
      </c>
      <c r="N50" s="7">
        <v>35</v>
      </c>
      <c r="O50" s="5">
        <f t="shared" si="4"/>
        <v>1070</v>
      </c>
      <c r="P50" s="5">
        <f t="shared" si="8"/>
        <v>5350</v>
      </c>
      <c r="Q50" s="1"/>
      <c r="R50" s="7">
        <v>85</v>
      </c>
      <c r="S50" s="7">
        <v>275</v>
      </c>
      <c r="T50" s="5">
        <f t="shared" si="5"/>
        <v>360</v>
      </c>
      <c r="U50" s="5">
        <f t="shared" si="9"/>
        <v>1800</v>
      </c>
      <c r="V50" s="1"/>
      <c r="W50" s="7" t="s">
        <v>47</v>
      </c>
      <c r="X50" s="7">
        <v>50</v>
      </c>
      <c r="Y50" s="7" t="s">
        <v>47</v>
      </c>
      <c r="Z50" s="7" t="s">
        <v>47</v>
      </c>
      <c r="AA50" s="7" t="s">
        <v>47</v>
      </c>
      <c r="AB50" s="7">
        <v>35</v>
      </c>
      <c r="AC50" s="7" t="s">
        <v>47</v>
      </c>
      <c r="AD50" s="7">
        <v>25</v>
      </c>
      <c r="AE50" s="7">
        <v>55</v>
      </c>
      <c r="AF50" s="7">
        <v>35</v>
      </c>
      <c r="AG50" s="7" t="s">
        <v>47</v>
      </c>
      <c r="AH50" s="7">
        <v>20</v>
      </c>
      <c r="AI50" s="7" t="s">
        <v>47</v>
      </c>
      <c r="AJ50" s="7">
        <v>65</v>
      </c>
      <c r="AK50" s="7" t="s">
        <v>47</v>
      </c>
      <c r="AL50" s="7" t="s">
        <v>47</v>
      </c>
      <c r="AM50" s="7">
        <v>0</v>
      </c>
      <c r="AN50" s="5">
        <f t="shared" si="6"/>
        <v>285</v>
      </c>
      <c r="AO50" s="5">
        <f t="shared" si="10"/>
        <v>1425</v>
      </c>
      <c r="AP50" s="1"/>
      <c r="AQ50" s="5">
        <f t="shared" si="11"/>
        <v>1715</v>
      </c>
      <c r="AR50" s="5">
        <f t="shared" si="7"/>
        <v>8575</v>
      </c>
      <c r="AS50" s="1"/>
    </row>
    <row r="51" spans="1:45">
      <c r="A51" s="1"/>
      <c r="B51" s="1">
        <v>2010</v>
      </c>
      <c r="C51" s="1"/>
      <c r="D51" s="1"/>
      <c r="E51" s="1"/>
      <c r="F51" s="1"/>
      <c r="G51" s="7">
        <v>155</v>
      </c>
      <c r="H51" s="7">
        <v>245</v>
      </c>
      <c r="I51" s="7">
        <v>30</v>
      </c>
      <c r="J51" s="7">
        <v>165</v>
      </c>
      <c r="K51" s="7">
        <v>125</v>
      </c>
      <c r="L51" s="7">
        <v>170</v>
      </c>
      <c r="M51" s="7">
        <v>205</v>
      </c>
      <c r="N51" s="7">
        <v>25</v>
      </c>
      <c r="O51" s="5">
        <f t="shared" si="4"/>
        <v>1120</v>
      </c>
      <c r="P51" s="5">
        <f t="shared" si="8"/>
        <v>5600</v>
      </c>
      <c r="Q51" s="1"/>
      <c r="R51" s="7">
        <v>80</v>
      </c>
      <c r="S51" s="7">
        <v>285</v>
      </c>
      <c r="T51" s="5">
        <f t="shared" si="5"/>
        <v>365</v>
      </c>
      <c r="U51" s="5">
        <f t="shared" si="9"/>
        <v>1825</v>
      </c>
      <c r="V51" s="1"/>
      <c r="W51" s="7" t="s">
        <v>47</v>
      </c>
      <c r="X51" s="7">
        <v>40</v>
      </c>
      <c r="Y51" s="7" t="s">
        <v>47</v>
      </c>
      <c r="Z51" s="7" t="s">
        <v>47</v>
      </c>
      <c r="AA51" s="7" t="s">
        <v>47</v>
      </c>
      <c r="AB51" s="7">
        <v>25</v>
      </c>
      <c r="AC51" s="7" t="s">
        <v>47</v>
      </c>
      <c r="AD51" s="7">
        <v>15</v>
      </c>
      <c r="AE51" s="7">
        <v>20</v>
      </c>
      <c r="AF51" s="7">
        <v>125</v>
      </c>
      <c r="AG51" s="7" t="s">
        <v>47</v>
      </c>
      <c r="AH51" s="7">
        <v>30</v>
      </c>
      <c r="AI51" s="7" t="s">
        <v>47</v>
      </c>
      <c r="AJ51" s="7">
        <v>60</v>
      </c>
      <c r="AK51" s="7">
        <v>20</v>
      </c>
      <c r="AL51" s="7" t="s">
        <v>47</v>
      </c>
      <c r="AM51" s="7">
        <v>15</v>
      </c>
      <c r="AN51" s="5">
        <f t="shared" si="6"/>
        <v>350</v>
      </c>
      <c r="AO51" s="5">
        <f t="shared" si="10"/>
        <v>1750</v>
      </c>
      <c r="AP51" s="1"/>
      <c r="AQ51" s="5">
        <f t="shared" si="11"/>
        <v>1835</v>
      </c>
      <c r="AR51" s="5">
        <f t="shared" si="7"/>
        <v>9175</v>
      </c>
      <c r="AS51" s="1"/>
    </row>
    <row r="52" spans="1:45">
      <c r="A52" s="1"/>
      <c r="B52" s="1">
        <v>2011</v>
      </c>
      <c r="C52" s="1"/>
      <c r="D52" s="1"/>
      <c r="E52" s="1"/>
      <c r="F52" s="1"/>
      <c r="G52" s="7">
        <v>195</v>
      </c>
      <c r="H52" s="7">
        <v>270</v>
      </c>
      <c r="I52" s="7">
        <v>20</v>
      </c>
      <c r="J52" s="7">
        <v>215</v>
      </c>
      <c r="K52" s="7">
        <v>115</v>
      </c>
      <c r="L52" s="7">
        <v>210</v>
      </c>
      <c r="M52" s="7">
        <v>230</v>
      </c>
      <c r="N52" s="7">
        <v>20</v>
      </c>
      <c r="O52" s="5">
        <f t="shared" si="4"/>
        <v>1275</v>
      </c>
      <c r="P52" s="5">
        <f t="shared" si="8"/>
        <v>6375</v>
      </c>
      <c r="Q52" s="1"/>
      <c r="R52" s="7">
        <v>120</v>
      </c>
      <c r="S52" s="7">
        <v>395</v>
      </c>
      <c r="T52" s="5">
        <f t="shared" si="5"/>
        <v>515</v>
      </c>
      <c r="U52" s="5">
        <f t="shared" si="9"/>
        <v>2575</v>
      </c>
      <c r="V52" s="1"/>
      <c r="W52" s="7" t="s">
        <v>47</v>
      </c>
      <c r="X52" s="7">
        <v>40</v>
      </c>
      <c r="Y52" s="7" t="s">
        <v>47</v>
      </c>
      <c r="Z52" s="7">
        <v>15</v>
      </c>
      <c r="AA52" s="7" t="s">
        <v>47</v>
      </c>
      <c r="AB52" s="7">
        <v>20</v>
      </c>
      <c r="AC52" s="7">
        <v>0</v>
      </c>
      <c r="AD52" s="7">
        <v>25</v>
      </c>
      <c r="AE52" s="7">
        <v>80</v>
      </c>
      <c r="AF52" s="7">
        <v>115</v>
      </c>
      <c r="AG52" s="7" t="s">
        <v>47</v>
      </c>
      <c r="AH52" s="7">
        <v>25</v>
      </c>
      <c r="AI52" s="7" t="s">
        <v>47</v>
      </c>
      <c r="AJ52" s="7">
        <v>85</v>
      </c>
      <c r="AK52" s="7">
        <v>15</v>
      </c>
      <c r="AL52" s="7">
        <v>15</v>
      </c>
      <c r="AM52" s="7" t="s">
        <v>47</v>
      </c>
      <c r="AN52" s="5">
        <f t="shared" si="6"/>
        <v>435</v>
      </c>
      <c r="AO52" s="5">
        <f t="shared" si="10"/>
        <v>2175</v>
      </c>
      <c r="AP52" s="1"/>
      <c r="AQ52" s="5">
        <f t="shared" si="11"/>
        <v>2225</v>
      </c>
      <c r="AR52" s="5">
        <f t="shared" si="7"/>
        <v>11125</v>
      </c>
      <c r="AS52" s="1"/>
    </row>
    <row r="53" spans="1:45">
      <c r="A53" s="1"/>
      <c r="B53" s="1">
        <v>2012</v>
      </c>
      <c r="C53" s="1"/>
      <c r="D53" s="1"/>
      <c r="E53" s="1"/>
      <c r="F53" s="1"/>
      <c r="G53" s="7">
        <v>150</v>
      </c>
      <c r="H53" s="7">
        <v>270</v>
      </c>
      <c r="I53" s="7">
        <v>25</v>
      </c>
      <c r="J53" s="7">
        <v>145</v>
      </c>
      <c r="K53" s="7">
        <v>100</v>
      </c>
      <c r="L53" s="7">
        <v>190</v>
      </c>
      <c r="M53" s="7">
        <v>225</v>
      </c>
      <c r="N53" s="7">
        <v>15</v>
      </c>
      <c r="O53" s="5">
        <f t="shared" si="4"/>
        <v>1120</v>
      </c>
      <c r="P53" s="5">
        <f t="shared" si="8"/>
        <v>5600</v>
      </c>
      <c r="Q53" s="1"/>
      <c r="R53" s="7">
        <v>145</v>
      </c>
      <c r="S53" s="7">
        <v>260</v>
      </c>
      <c r="T53" s="5">
        <f t="shared" si="5"/>
        <v>405</v>
      </c>
      <c r="U53" s="5">
        <f t="shared" si="9"/>
        <v>2025</v>
      </c>
      <c r="V53" s="1"/>
      <c r="W53" s="7" t="s">
        <v>47</v>
      </c>
      <c r="X53" s="7">
        <v>30</v>
      </c>
      <c r="Y53" s="7" t="s">
        <v>47</v>
      </c>
      <c r="Z53" s="7">
        <v>20</v>
      </c>
      <c r="AA53" s="7" t="s">
        <v>47</v>
      </c>
      <c r="AB53" s="7">
        <v>15</v>
      </c>
      <c r="AC53" s="7" t="s">
        <v>47</v>
      </c>
      <c r="AD53" s="7" t="s">
        <v>47</v>
      </c>
      <c r="AE53" s="7">
        <v>30</v>
      </c>
      <c r="AF53" s="7">
        <v>100</v>
      </c>
      <c r="AG53" s="7" t="s">
        <v>47</v>
      </c>
      <c r="AH53" s="7">
        <v>20</v>
      </c>
      <c r="AI53" s="7" t="s">
        <v>47</v>
      </c>
      <c r="AJ53" s="7">
        <v>90</v>
      </c>
      <c r="AK53" s="7">
        <v>25</v>
      </c>
      <c r="AL53" s="7">
        <v>15</v>
      </c>
      <c r="AM53" s="7" t="s">
        <v>47</v>
      </c>
      <c r="AN53" s="5">
        <f t="shared" si="6"/>
        <v>345</v>
      </c>
      <c r="AO53" s="5">
        <f t="shared" si="10"/>
        <v>1725</v>
      </c>
      <c r="AP53" s="1"/>
      <c r="AQ53" s="5">
        <f t="shared" si="11"/>
        <v>1870</v>
      </c>
      <c r="AR53" s="5">
        <f t="shared" si="7"/>
        <v>9350</v>
      </c>
      <c r="AS53" s="1"/>
    </row>
    <row r="54" spans="1:45">
      <c r="A54" s="1"/>
      <c r="B54" s="1">
        <v>2013</v>
      </c>
      <c r="C54" s="1"/>
      <c r="D54" s="1"/>
      <c r="E54" s="1"/>
      <c r="F54" s="1"/>
      <c r="G54" s="7">
        <v>115</v>
      </c>
      <c r="H54" s="7">
        <v>240</v>
      </c>
      <c r="I54" s="7">
        <v>45</v>
      </c>
      <c r="J54" s="7">
        <v>150</v>
      </c>
      <c r="K54" s="7">
        <v>80</v>
      </c>
      <c r="L54" s="7">
        <v>180</v>
      </c>
      <c r="M54" s="7">
        <v>205</v>
      </c>
      <c r="N54" s="7">
        <v>20</v>
      </c>
      <c r="O54" s="5">
        <f t="shared" si="4"/>
        <v>1035</v>
      </c>
      <c r="P54" s="5">
        <f t="shared" si="8"/>
        <v>5175</v>
      </c>
      <c r="Q54" s="1"/>
      <c r="R54" s="7">
        <v>115</v>
      </c>
      <c r="S54" s="7">
        <v>300</v>
      </c>
      <c r="T54" s="5">
        <f t="shared" si="5"/>
        <v>415</v>
      </c>
      <c r="U54" s="5">
        <f t="shared" si="9"/>
        <v>2075</v>
      </c>
      <c r="V54" s="1"/>
      <c r="W54" s="7" t="s">
        <v>47</v>
      </c>
      <c r="X54" s="7">
        <v>60</v>
      </c>
      <c r="Y54" s="7" t="s">
        <v>47</v>
      </c>
      <c r="Z54" s="7" t="s">
        <v>47</v>
      </c>
      <c r="AA54" s="7" t="s">
        <v>47</v>
      </c>
      <c r="AB54" s="7">
        <v>20</v>
      </c>
      <c r="AC54" s="7">
        <v>0</v>
      </c>
      <c r="AD54" s="7" t="s">
        <v>47</v>
      </c>
      <c r="AE54" s="7">
        <v>20</v>
      </c>
      <c r="AF54" s="7">
        <v>80</v>
      </c>
      <c r="AG54" s="7" t="s">
        <v>47</v>
      </c>
      <c r="AH54" s="7" t="s">
        <v>47</v>
      </c>
      <c r="AI54" s="7" t="s">
        <v>47</v>
      </c>
      <c r="AJ54" s="7">
        <v>90</v>
      </c>
      <c r="AK54" s="7">
        <v>30</v>
      </c>
      <c r="AL54" s="7">
        <v>0</v>
      </c>
      <c r="AM54" s="7" t="s">
        <v>47</v>
      </c>
      <c r="AN54" s="5">
        <f t="shared" si="6"/>
        <v>300</v>
      </c>
      <c r="AO54" s="5">
        <f t="shared" si="10"/>
        <v>1500</v>
      </c>
      <c r="AP54" s="1"/>
      <c r="AQ54" s="5">
        <f t="shared" si="11"/>
        <v>1750</v>
      </c>
      <c r="AR54" s="5">
        <f t="shared" si="7"/>
        <v>8750</v>
      </c>
      <c r="AS54" s="1"/>
    </row>
    <row r="55" spans="1:45">
      <c r="A55" s="1"/>
      <c r="B55" s="1">
        <v>2014</v>
      </c>
      <c r="C55" s="1"/>
      <c r="D55" s="1"/>
      <c r="E55" s="1"/>
      <c r="F55" s="1"/>
      <c r="G55" s="7">
        <v>90</v>
      </c>
      <c r="H55" s="7">
        <v>155</v>
      </c>
      <c r="I55" s="7" t="s">
        <v>47</v>
      </c>
      <c r="J55" s="7">
        <v>105</v>
      </c>
      <c r="K55" s="7">
        <v>25</v>
      </c>
      <c r="L55" s="7">
        <v>100</v>
      </c>
      <c r="M55" s="7">
        <v>140</v>
      </c>
      <c r="N55" s="7" t="s">
        <v>47</v>
      </c>
      <c r="O55" s="5">
        <f t="shared" si="4"/>
        <v>615</v>
      </c>
      <c r="P55" s="5">
        <f t="shared" si="8"/>
        <v>3075</v>
      </c>
      <c r="Q55" s="1"/>
      <c r="R55" s="7">
        <v>50</v>
      </c>
      <c r="S55" s="7">
        <v>155</v>
      </c>
      <c r="T55" s="5">
        <f t="shared" si="5"/>
        <v>205</v>
      </c>
      <c r="U55" s="5">
        <f t="shared" si="9"/>
        <v>1025</v>
      </c>
      <c r="V55" s="1"/>
      <c r="W55" s="7" t="s">
        <v>47</v>
      </c>
      <c r="X55" s="7">
        <v>65</v>
      </c>
      <c r="Y55" s="7" t="s">
        <v>47</v>
      </c>
      <c r="Z55" s="7" t="s">
        <v>47</v>
      </c>
      <c r="AA55" s="7" t="s">
        <v>47</v>
      </c>
      <c r="AB55" s="7" t="s">
        <v>47</v>
      </c>
      <c r="AC55" s="7">
        <v>0</v>
      </c>
      <c r="AD55" s="7">
        <v>15</v>
      </c>
      <c r="AE55" s="7" t="s">
        <v>47</v>
      </c>
      <c r="AF55" s="7">
        <v>25</v>
      </c>
      <c r="AG55" s="7" t="s">
        <v>47</v>
      </c>
      <c r="AH55" s="7" t="s">
        <v>47</v>
      </c>
      <c r="AI55" s="7" t="s">
        <v>47</v>
      </c>
      <c r="AJ55" s="7">
        <v>80</v>
      </c>
      <c r="AK55" s="7" t="s">
        <v>47</v>
      </c>
      <c r="AL55" s="7">
        <v>0</v>
      </c>
      <c r="AM55" s="7">
        <v>0</v>
      </c>
      <c r="AN55" s="5">
        <f t="shared" si="6"/>
        <v>185</v>
      </c>
      <c r="AO55" s="5">
        <f t="shared" si="10"/>
        <v>925</v>
      </c>
      <c r="AP55" s="1"/>
      <c r="AQ55" s="5">
        <f t="shared" si="11"/>
        <v>1005</v>
      </c>
      <c r="AR55" s="5">
        <f t="shared" si="7"/>
        <v>5025</v>
      </c>
      <c r="AS55" s="1"/>
    </row>
    <row r="56" spans="1:45">
      <c r="A56" s="1"/>
      <c r="B56" s="1">
        <v>2015</v>
      </c>
      <c r="C56" s="1"/>
      <c r="D56" s="1"/>
      <c r="E56" s="1"/>
      <c r="F56" s="1"/>
      <c r="G56" s="7">
        <v>150</v>
      </c>
      <c r="H56" s="7">
        <v>275</v>
      </c>
      <c r="I56" s="7">
        <v>60</v>
      </c>
      <c r="J56" s="7">
        <v>245</v>
      </c>
      <c r="K56" s="7">
        <v>85</v>
      </c>
      <c r="L56" s="7">
        <v>155</v>
      </c>
      <c r="M56" s="7">
        <v>220</v>
      </c>
      <c r="N56" s="7">
        <v>15</v>
      </c>
      <c r="O56" s="5">
        <f t="shared" si="4"/>
        <v>1205</v>
      </c>
      <c r="P56" s="5">
        <f t="shared" si="8"/>
        <v>6025</v>
      </c>
      <c r="Q56" s="1"/>
      <c r="R56" s="7">
        <v>135</v>
      </c>
      <c r="S56" s="7">
        <v>295</v>
      </c>
      <c r="T56" s="5">
        <f t="shared" si="5"/>
        <v>430</v>
      </c>
      <c r="U56" s="5">
        <f t="shared" si="9"/>
        <v>2150</v>
      </c>
      <c r="V56" s="1"/>
      <c r="W56" s="7">
        <v>30</v>
      </c>
      <c r="X56" s="7">
        <v>65</v>
      </c>
      <c r="Y56" s="7" t="s">
        <v>47</v>
      </c>
      <c r="Z56" s="7">
        <v>0</v>
      </c>
      <c r="AA56" s="7">
        <v>0</v>
      </c>
      <c r="AB56" s="7">
        <v>15</v>
      </c>
      <c r="AC56" s="7" t="s">
        <v>47</v>
      </c>
      <c r="AD56" s="7">
        <v>0</v>
      </c>
      <c r="AE56" s="7">
        <v>50</v>
      </c>
      <c r="AF56" s="7">
        <v>85</v>
      </c>
      <c r="AG56" s="7">
        <v>0</v>
      </c>
      <c r="AH56" s="7">
        <v>20</v>
      </c>
      <c r="AI56" s="7" t="s">
        <v>47</v>
      </c>
      <c r="AJ56" s="7">
        <v>90</v>
      </c>
      <c r="AK56" s="7">
        <v>25</v>
      </c>
      <c r="AL56" s="7" t="s">
        <v>47</v>
      </c>
      <c r="AM56" s="7">
        <v>0</v>
      </c>
      <c r="AN56" s="5">
        <f t="shared" si="6"/>
        <v>380</v>
      </c>
      <c r="AO56" s="5">
        <f t="shared" si="10"/>
        <v>1900</v>
      </c>
      <c r="AP56" s="1"/>
      <c r="AQ56" s="5">
        <f t="shared" si="11"/>
        <v>2015</v>
      </c>
      <c r="AR56" s="5">
        <f t="shared" si="7"/>
        <v>10075</v>
      </c>
      <c r="AS56" s="1"/>
    </row>
    <row r="57" spans="1:45">
      <c r="A57" s="1"/>
      <c r="B57" s="1">
        <v>2016</v>
      </c>
      <c r="C57" s="1"/>
      <c r="D57" s="1"/>
      <c r="E57" s="1"/>
      <c r="F57" s="1"/>
      <c r="G57" s="7">
        <v>115</v>
      </c>
      <c r="H57" s="7">
        <v>295</v>
      </c>
      <c r="I57" s="7">
        <v>95</v>
      </c>
      <c r="J57" s="7">
        <v>190</v>
      </c>
      <c r="K57" s="7">
        <v>45</v>
      </c>
      <c r="L57" s="7">
        <v>160</v>
      </c>
      <c r="M57" s="7">
        <v>195</v>
      </c>
      <c r="N57" s="7">
        <v>15</v>
      </c>
      <c r="O57" s="5">
        <f t="shared" si="4"/>
        <v>1110</v>
      </c>
      <c r="P57" s="5">
        <f t="shared" si="8"/>
        <v>5550</v>
      </c>
      <c r="Q57" s="1"/>
      <c r="R57" s="7">
        <v>105</v>
      </c>
      <c r="S57" s="7">
        <v>330</v>
      </c>
      <c r="T57" s="5">
        <f t="shared" si="5"/>
        <v>435</v>
      </c>
      <c r="U57" s="5">
        <f t="shared" si="9"/>
        <v>2175</v>
      </c>
      <c r="V57" s="1"/>
      <c r="W57" s="7">
        <v>15</v>
      </c>
      <c r="X57" s="7">
        <v>55</v>
      </c>
      <c r="Y57" s="7" t="s">
        <v>47</v>
      </c>
      <c r="Z57" s="7">
        <v>0</v>
      </c>
      <c r="AA57" s="7" t="s">
        <v>47</v>
      </c>
      <c r="AB57" s="7">
        <v>15</v>
      </c>
      <c r="AC57" s="7" t="s">
        <v>47</v>
      </c>
      <c r="AD57" s="7" t="s">
        <v>47</v>
      </c>
      <c r="AE57" s="7">
        <v>25</v>
      </c>
      <c r="AF57" s="7">
        <v>45</v>
      </c>
      <c r="AG57" s="7" t="s">
        <v>47</v>
      </c>
      <c r="AH57" s="7">
        <v>0</v>
      </c>
      <c r="AI57" s="7" t="s">
        <v>47</v>
      </c>
      <c r="AJ57" s="7">
        <v>90</v>
      </c>
      <c r="AK57" s="7">
        <v>25</v>
      </c>
      <c r="AL57" s="7" t="s">
        <v>47</v>
      </c>
      <c r="AM57" s="7" t="s">
        <v>47</v>
      </c>
      <c r="AN57" s="5">
        <f t="shared" si="6"/>
        <v>270</v>
      </c>
      <c r="AO57" s="5">
        <f t="shared" si="10"/>
        <v>1350</v>
      </c>
      <c r="AP57" s="1"/>
      <c r="AQ57" s="5">
        <f t="shared" si="11"/>
        <v>1815</v>
      </c>
      <c r="AR57" s="5">
        <f t="shared" si="7"/>
        <v>9075</v>
      </c>
      <c r="AS57" s="1"/>
    </row>
    <row r="58" spans="1:45">
      <c r="A58" s="1"/>
      <c r="B58" s="1">
        <v>2017</v>
      </c>
      <c r="C58" s="1"/>
      <c r="D58" s="1"/>
      <c r="E58" s="1"/>
      <c r="F58" s="1"/>
      <c r="G58" s="7">
        <v>155</v>
      </c>
      <c r="H58" s="7">
        <v>285</v>
      </c>
      <c r="I58" s="7">
        <v>115</v>
      </c>
      <c r="J58" s="7">
        <v>260</v>
      </c>
      <c r="K58" s="7">
        <v>70</v>
      </c>
      <c r="L58" s="7">
        <v>185</v>
      </c>
      <c r="M58" s="7">
        <v>235</v>
      </c>
      <c r="N58" s="7">
        <v>0</v>
      </c>
      <c r="O58" s="5">
        <f t="shared" si="4"/>
        <v>1305</v>
      </c>
      <c r="P58" s="5">
        <f t="shared" si="8"/>
        <v>6525</v>
      </c>
      <c r="Q58" s="1"/>
      <c r="R58" s="7">
        <v>130</v>
      </c>
      <c r="S58" s="7">
        <v>320</v>
      </c>
      <c r="T58" s="5">
        <f t="shared" si="5"/>
        <v>450</v>
      </c>
      <c r="U58" s="5">
        <f t="shared" si="9"/>
        <v>2250</v>
      </c>
      <c r="V58" s="1"/>
      <c r="W58" s="7">
        <v>35</v>
      </c>
      <c r="X58" s="7">
        <v>75</v>
      </c>
      <c r="Y58" s="7">
        <v>15</v>
      </c>
      <c r="Z58" s="7">
        <v>0</v>
      </c>
      <c r="AA58" s="7" t="s">
        <v>47</v>
      </c>
      <c r="AB58" s="7">
        <v>0</v>
      </c>
      <c r="AC58" s="7" t="s">
        <v>47</v>
      </c>
      <c r="AD58" s="7">
        <v>0</v>
      </c>
      <c r="AE58" s="7">
        <v>35</v>
      </c>
      <c r="AF58" s="7">
        <v>70</v>
      </c>
      <c r="AG58" s="7" t="s">
        <v>47</v>
      </c>
      <c r="AH58" s="7">
        <v>0</v>
      </c>
      <c r="AI58" s="7" t="s">
        <v>47</v>
      </c>
      <c r="AJ58" s="7">
        <v>115</v>
      </c>
      <c r="AK58" s="7">
        <v>40</v>
      </c>
      <c r="AL58" s="7">
        <v>0</v>
      </c>
      <c r="AM58" s="7" t="s">
        <v>47</v>
      </c>
      <c r="AN58" s="5">
        <f t="shared" si="6"/>
        <v>385</v>
      </c>
      <c r="AO58" s="5">
        <f t="shared" si="10"/>
        <v>1925</v>
      </c>
      <c r="AP58" s="1"/>
      <c r="AQ58" s="5">
        <f t="shared" si="11"/>
        <v>2140</v>
      </c>
      <c r="AR58" s="5">
        <f t="shared" si="7"/>
        <v>10700</v>
      </c>
      <c r="AS58" s="1"/>
    </row>
    <row r="59" spans="1:45">
      <c r="A59" s="1"/>
      <c r="B59" s="1">
        <v>2018</v>
      </c>
      <c r="C59" s="1"/>
      <c r="D59" s="1"/>
      <c r="E59" s="1"/>
      <c r="F59" s="1"/>
      <c r="G59" s="7">
        <v>190</v>
      </c>
      <c r="H59" s="7">
        <v>325</v>
      </c>
      <c r="I59" s="7">
        <v>130</v>
      </c>
      <c r="J59" s="7">
        <v>320</v>
      </c>
      <c r="K59" s="7">
        <v>110</v>
      </c>
      <c r="L59" s="7">
        <v>240</v>
      </c>
      <c r="M59" s="7">
        <v>270</v>
      </c>
      <c r="N59" s="7">
        <v>20</v>
      </c>
      <c r="O59" s="5">
        <f t="shared" si="4"/>
        <v>1605</v>
      </c>
      <c r="P59" s="5">
        <f t="shared" si="8"/>
        <v>8025</v>
      </c>
      <c r="Q59" s="1"/>
      <c r="R59" s="7">
        <v>110</v>
      </c>
      <c r="S59" s="7">
        <v>395</v>
      </c>
      <c r="T59" s="5">
        <f t="shared" si="5"/>
        <v>505</v>
      </c>
      <c r="U59" s="5">
        <f t="shared" si="9"/>
        <v>2525</v>
      </c>
      <c r="V59" s="1"/>
      <c r="W59" s="7">
        <v>40</v>
      </c>
      <c r="X59" s="7">
        <v>125</v>
      </c>
      <c r="Y59" s="7" t="s">
        <v>47</v>
      </c>
      <c r="Z59" s="7">
        <v>0</v>
      </c>
      <c r="AA59" s="7" t="s">
        <v>47</v>
      </c>
      <c r="AB59" s="7">
        <v>20</v>
      </c>
      <c r="AC59" s="7" t="s">
        <v>47</v>
      </c>
      <c r="AD59" s="7">
        <v>0</v>
      </c>
      <c r="AE59" s="7">
        <v>30</v>
      </c>
      <c r="AF59" s="7">
        <v>110</v>
      </c>
      <c r="AG59" s="7" t="s">
        <v>47</v>
      </c>
      <c r="AH59" s="7">
        <v>20</v>
      </c>
      <c r="AI59" s="7">
        <v>0</v>
      </c>
      <c r="AJ59" s="7">
        <v>155</v>
      </c>
      <c r="AK59" s="7">
        <v>20</v>
      </c>
      <c r="AL59" s="7">
        <v>0</v>
      </c>
      <c r="AM59" s="7" t="s">
        <v>47</v>
      </c>
      <c r="AN59" s="5">
        <f t="shared" si="6"/>
        <v>520</v>
      </c>
      <c r="AO59" s="5">
        <f t="shared" si="10"/>
        <v>2600</v>
      </c>
      <c r="AP59" s="1"/>
      <c r="AQ59" s="5">
        <f t="shared" si="11"/>
        <v>2630</v>
      </c>
      <c r="AR59" s="5">
        <f t="shared" si="7"/>
        <v>13150</v>
      </c>
      <c r="AS59" s="1"/>
    </row>
    <row r="60" spans="1:4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</row>
    <row r="61" spans="1:4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</row>
    <row r="62" spans="1:4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</row>
    <row r="63" spans="1:45">
      <c r="A63" s="1"/>
      <c r="B63" s="2" t="s">
        <v>48</v>
      </c>
      <c r="C63" s="6" t="s">
        <v>49</v>
      </c>
      <c r="D63" s="3"/>
      <c r="E63" s="3"/>
      <c r="F63" s="3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</row>
    <row r="64" spans="1:45">
      <c r="A64" s="1"/>
      <c r="B64" s="4" t="s">
        <v>2</v>
      </c>
      <c r="C64" s="4" t="s">
        <v>50</v>
      </c>
      <c r="D64" s="4" t="s">
        <v>51</v>
      </c>
      <c r="E64" s="4" t="s">
        <v>52</v>
      </c>
      <c r="F64" s="4" t="s">
        <v>53</v>
      </c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</row>
    <row r="65" spans="1:45">
      <c r="A65" s="1"/>
      <c r="B65" s="1">
        <v>2004</v>
      </c>
      <c r="C65" s="5">
        <v>1023360</v>
      </c>
      <c r="D65" s="5">
        <v>134820420</v>
      </c>
      <c r="E65" s="9">
        <f>C65/D65</f>
        <v>7.5905415514949445E-3</v>
      </c>
      <c r="F65" s="5">
        <f>C65*5</f>
        <v>5116800</v>
      </c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</row>
    <row r="66" spans="1:45">
      <c r="A66" s="1"/>
      <c r="B66" s="1">
        <v>2005</v>
      </c>
      <c r="C66" s="5">
        <v>889600</v>
      </c>
      <c r="D66" s="5">
        <v>139068810</v>
      </c>
      <c r="E66" s="9">
        <f t="shared" ref="E66:E79" si="12">C66/D66</f>
        <v>6.3968333373960705E-3</v>
      </c>
      <c r="F66" s="5">
        <f>C66*5</f>
        <v>4448000</v>
      </c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</row>
    <row r="67" spans="1:45">
      <c r="A67" s="1"/>
      <c r="B67" s="1">
        <v>2006</v>
      </c>
      <c r="C67" s="5">
        <v>851885</v>
      </c>
      <c r="D67" s="5">
        <v>137431325</v>
      </c>
      <c r="E67" s="9">
        <f t="shared" si="12"/>
        <v>6.1986232032617021E-3</v>
      </c>
      <c r="F67" s="5">
        <f>C67*5</f>
        <v>4259425</v>
      </c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</row>
    <row r="68" spans="1:45">
      <c r="A68" s="1"/>
      <c r="B68" s="1">
        <v>2007</v>
      </c>
      <c r="C68" s="5">
        <v>769260</v>
      </c>
      <c r="D68" s="5">
        <v>136653595</v>
      </c>
      <c r="E68" s="9">
        <f t="shared" si="12"/>
        <v>5.6292701264097737E-3</v>
      </c>
      <c r="F68" s="5">
        <f t="shared" ref="F68:F78" si="13">C68*5</f>
        <v>3846300</v>
      </c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</row>
    <row r="69" spans="1:45">
      <c r="A69" s="1"/>
      <c r="B69" s="1">
        <v>2008</v>
      </c>
      <c r="C69" s="5">
        <v>810245</v>
      </c>
      <c r="D69" s="5">
        <v>137251760</v>
      </c>
      <c r="E69" s="9">
        <f t="shared" si="12"/>
        <v>5.9033487075138419E-3</v>
      </c>
      <c r="F69" s="5">
        <f t="shared" si="13"/>
        <v>4051225</v>
      </c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</row>
    <row r="70" spans="1:45">
      <c r="A70" s="1"/>
      <c r="B70" s="1">
        <v>2009</v>
      </c>
      <c r="C70" s="5">
        <v>808260</v>
      </c>
      <c r="D70" s="5">
        <v>140522015</v>
      </c>
      <c r="E70" s="9">
        <f t="shared" si="12"/>
        <v>5.7518389556255652E-3</v>
      </c>
      <c r="F70" s="5">
        <f t="shared" si="13"/>
        <v>4041300</v>
      </c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</row>
    <row r="71" spans="1:45">
      <c r="A71" s="1"/>
      <c r="B71" s="1">
        <v>2010</v>
      </c>
      <c r="C71" s="5">
        <v>898080</v>
      </c>
      <c r="D71" s="5">
        <v>144457765</v>
      </c>
      <c r="E71" s="9">
        <f t="shared" si="12"/>
        <v>6.216903605008703E-3</v>
      </c>
      <c r="F71" s="5">
        <f t="shared" si="13"/>
        <v>4490400</v>
      </c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</row>
    <row r="72" spans="1:45">
      <c r="A72" s="1"/>
      <c r="B72" s="1">
        <v>2011</v>
      </c>
      <c r="C72" s="5">
        <v>1003790</v>
      </c>
      <c r="D72" s="5">
        <v>149057135</v>
      </c>
      <c r="E72" s="9">
        <f t="shared" si="12"/>
        <v>6.7342633413690666E-3</v>
      </c>
      <c r="F72" s="5">
        <f t="shared" si="13"/>
        <v>5018950</v>
      </c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</row>
    <row r="73" spans="1:45">
      <c r="A73" s="1"/>
      <c r="B73" s="1">
        <v>2012</v>
      </c>
      <c r="C73" s="5">
        <v>960945</v>
      </c>
      <c r="D73" s="5">
        <v>153283780</v>
      </c>
      <c r="E73" s="9">
        <f t="shared" si="12"/>
        <v>6.2690586048960951E-3</v>
      </c>
      <c r="F73" s="5">
        <f t="shared" si="13"/>
        <v>4804725</v>
      </c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</row>
    <row r="74" spans="1:45">
      <c r="A74" s="1"/>
      <c r="B74" s="1">
        <v>2013</v>
      </c>
      <c r="C74" s="5">
        <v>880235</v>
      </c>
      <c r="D74" s="5">
        <v>154215055</v>
      </c>
      <c r="E74" s="9">
        <f t="shared" si="12"/>
        <v>5.7078409108630799E-3</v>
      </c>
      <c r="F74" s="5">
        <f t="shared" si="13"/>
        <v>4401175</v>
      </c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</row>
    <row r="75" spans="1:45">
      <c r="A75" s="1"/>
      <c r="B75" s="1">
        <v>2014</v>
      </c>
      <c r="C75" s="5">
        <v>823615</v>
      </c>
      <c r="D75" s="5">
        <v>154895850</v>
      </c>
      <c r="E75" s="9">
        <f t="shared" si="12"/>
        <v>5.3172179887324292E-3</v>
      </c>
      <c r="F75" s="5">
        <f t="shared" si="13"/>
        <v>4118075</v>
      </c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</row>
    <row r="76" spans="1:45">
      <c r="A76" s="1"/>
      <c r="B76" s="1">
        <v>2015</v>
      </c>
      <c r="C76" s="5">
        <v>626450</v>
      </c>
      <c r="D76" s="5">
        <v>157201790</v>
      </c>
      <c r="E76" s="9">
        <f t="shared" si="12"/>
        <v>3.9850055142501874E-3</v>
      </c>
      <c r="F76" s="5">
        <f t="shared" si="13"/>
        <v>3132250</v>
      </c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</row>
    <row r="77" spans="1:45">
      <c r="A77" s="1"/>
      <c r="B77" s="1">
        <v>2016</v>
      </c>
      <c r="C77" s="5">
        <v>581190</v>
      </c>
      <c r="D77" s="5">
        <v>165322875</v>
      </c>
      <c r="E77" s="9">
        <f t="shared" si="12"/>
        <v>3.5154844724300856E-3</v>
      </c>
      <c r="F77" s="5">
        <f t="shared" si="13"/>
        <v>2905950</v>
      </c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</row>
    <row r="78" spans="1:45">
      <c r="A78" s="1"/>
      <c r="B78" s="1">
        <v>2017</v>
      </c>
      <c r="C78" s="5">
        <v>610890</v>
      </c>
      <c r="D78" s="5">
        <v>167108970</v>
      </c>
      <c r="E78" s="9">
        <f t="shared" si="12"/>
        <v>3.6556385931886242E-3</v>
      </c>
      <c r="F78" s="5">
        <f t="shared" si="13"/>
        <v>3054450</v>
      </c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</row>
    <row r="79" spans="1:45">
      <c r="A79" s="1"/>
      <c r="B79" s="1">
        <v>2018</v>
      </c>
      <c r="C79" s="5">
        <v>747995</v>
      </c>
      <c r="D79" s="5">
        <v>167316530</v>
      </c>
      <c r="E79" s="9">
        <f t="shared" si="12"/>
        <v>4.4705385654364212E-3</v>
      </c>
      <c r="F79" s="5">
        <f>C79*5</f>
        <v>3739975</v>
      </c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</row>
    <row r="80" spans="1:4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</row>
    <row r="81" spans="1:4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</row>
    <row r="82" spans="1:4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</row>
    <row r="83" spans="1:45" ht="23">
      <c r="A83" s="10" t="s">
        <v>54</v>
      </c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11"/>
      <c r="AB83" s="11"/>
      <c r="AC83" s="11"/>
      <c r="AD83" s="11"/>
      <c r="AE83" s="11"/>
      <c r="AF83" s="11"/>
      <c r="AG83" s="11"/>
      <c r="AH83" s="11"/>
      <c r="AI83" s="11"/>
      <c r="AJ83" s="11"/>
      <c r="AK83" s="11"/>
      <c r="AL83" s="11"/>
      <c r="AM83" s="11"/>
      <c r="AN83" s="11"/>
      <c r="AO83" s="11"/>
      <c r="AP83" s="11"/>
      <c r="AQ83" s="11"/>
      <c r="AR83" s="11"/>
      <c r="AS83" s="11"/>
    </row>
    <row r="84" spans="1:45">
      <c r="A84" s="1"/>
      <c r="B84" s="2" t="s">
        <v>55</v>
      </c>
      <c r="C84" s="6" t="s">
        <v>56</v>
      </c>
      <c r="D84" s="3"/>
      <c r="E84" s="3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</row>
    <row r="85" spans="1:45">
      <c r="A85" s="1"/>
      <c r="B85" s="4" t="s">
        <v>2</v>
      </c>
      <c r="C85" s="4" t="s">
        <v>7</v>
      </c>
      <c r="D85" s="4" t="s">
        <v>8</v>
      </c>
      <c r="E85" s="4" t="s">
        <v>9</v>
      </c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</row>
    <row r="86" spans="1:45">
      <c r="A86" s="1"/>
      <c r="B86" s="1">
        <v>2004</v>
      </c>
      <c r="C86" s="5">
        <f>D86+E86</f>
        <v>53817</v>
      </c>
      <c r="D86" s="7">
        <v>1302</v>
      </c>
      <c r="E86" s="7">
        <v>52515</v>
      </c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</row>
    <row r="87" spans="1:45">
      <c r="A87" s="1"/>
      <c r="B87" s="1">
        <v>2005</v>
      </c>
      <c r="C87" s="5">
        <f t="shared" ref="C87:C96" si="14">D87+E87</f>
        <v>50762</v>
      </c>
      <c r="D87" s="7">
        <v>1429</v>
      </c>
      <c r="E87" s="7">
        <v>49333</v>
      </c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</row>
    <row r="88" spans="1:45">
      <c r="A88" s="1"/>
      <c r="B88" s="1">
        <v>2006</v>
      </c>
      <c r="C88" s="5">
        <f t="shared" si="14"/>
        <v>45950</v>
      </c>
      <c r="D88" s="7">
        <v>1490</v>
      </c>
      <c r="E88" s="7">
        <v>44460</v>
      </c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</row>
    <row r="89" spans="1:45">
      <c r="A89" s="1"/>
      <c r="B89" s="1">
        <v>2007</v>
      </c>
      <c r="C89" s="5">
        <f t="shared" si="14"/>
        <v>42453</v>
      </c>
      <c r="D89" s="7">
        <v>1433</v>
      </c>
      <c r="E89" s="7">
        <v>41020</v>
      </c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</row>
    <row r="90" spans="1:45">
      <c r="A90" s="1"/>
      <c r="B90" s="1">
        <v>2008</v>
      </c>
      <c r="C90" s="5">
        <f t="shared" si="14"/>
        <v>40727</v>
      </c>
      <c r="D90" s="7">
        <v>1510</v>
      </c>
      <c r="E90" s="7">
        <v>39217</v>
      </c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</row>
    <row r="91" spans="1:45">
      <c r="A91" s="1"/>
      <c r="B91" s="1">
        <v>2009</v>
      </c>
      <c r="C91" s="5">
        <f t="shared" si="14"/>
        <v>38083</v>
      </c>
      <c r="D91" s="7">
        <v>1476</v>
      </c>
      <c r="E91" s="7">
        <v>36607</v>
      </c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</row>
    <row r="92" spans="1:45">
      <c r="A92" s="1"/>
      <c r="B92" s="1">
        <v>2010</v>
      </c>
      <c r="C92" s="5">
        <f t="shared" si="14"/>
        <v>37595</v>
      </c>
      <c r="D92" s="7">
        <v>1619</v>
      </c>
      <c r="E92" s="7">
        <v>35976</v>
      </c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</row>
    <row r="93" spans="1:45">
      <c r="A93" s="1"/>
      <c r="B93" s="1">
        <v>2011</v>
      </c>
      <c r="C93" s="5">
        <f t="shared" si="14"/>
        <v>92440</v>
      </c>
      <c r="D93" s="7">
        <v>1834</v>
      </c>
      <c r="E93" s="7">
        <v>90606</v>
      </c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</row>
    <row r="94" spans="1:45">
      <c r="A94" s="1"/>
      <c r="B94" s="1">
        <v>2012</v>
      </c>
      <c r="C94" s="5">
        <f t="shared" si="14"/>
        <v>93705</v>
      </c>
      <c r="D94" s="7">
        <v>1756</v>
      </c>
      <c r="E94" s="7">
        <v>91949</v>
      </c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</row>
    <row r="95" spans="1:45">
      <c r="A95" s="1"/>
      <c r="B95" s="1">
        <v>2013</v>
      </c>
      <c r="C95" s="5">
        <f t="shared" si="14"/>
        <v>88356</v>
      </c>
      <c r="D95" s="7">
        <v>1986</v>
      </c>
      <c r="E95" s="7">
        <v>86370</v>
      </c>
      <c r="F95" s="1"/>
      <c r="G95" s="1"/>
      <c r="H95" s="1"/>
      <c r="I95" s="1"/>
      <c r="J95" s="12" t="s">
        <v>57</v>
      </c>
      <c r="K95" s="12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</row>
    <row r="96" spans="1:45">
      <c r="A96" s="1"/>
      <c r="B96" s="1">
        <v>2014</v>
      </c>
      <c r="C96" s="5">
        <f t="shared" si="14"/>
        <v>88795</v>
      </c>
      <c r="D96" s="7">
        <v>2138</v>
      </c>
      <c r="E96" s="7">
        <v>86657</v>
      </c>
      <c r="F96" s="1"/>
      <c r="G96" s="1"/>
      <c r="H96" s="1"/>
      <c r="I96" s="1"/>
      <c r="J96" s="12" t="s">
        <v>2</v>
      </c>
      <c r="K96" s="12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</row>
    <row r="97" spans="1:45">
      <c r="A97" s="1"/>
      <c r="B97" s="1">
        <v>2015</v>
      </c>
      <c r="C97" s="5">
        <f>D97+E97</f>
        <v>64951</v>
      </c>
      <c r="D97" s="7">
        <v>1129</v>
      </c>
      <c r="E97" s="7">
        <v>63822</v>
      </c>
      <c r="F97" s="1"/>
      <c r="G97" s="1"/>
      <c r="H97" s="1"/>
      <c r="I97" s="1"/>
      <c r="J97" s="1">
        <v>2004</v>
      </c>
      <c r="K97" s="7">
        <f>C86+F103+F120</f>
        <v>952892</v>
      </c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</row>
    <row r="98" spans="1:45">
      <c r="A98" s="1"/>
      <c r="B98" s="1"/>
      <c r="C98" s="1"/>
      <c r="D98" s="1"/>
      <c r="E98" s="1"/>
      <c r="F98" s="1"/>
      <c r="G98" s="1"/>
      <c r="H98" s="1"/>
      <c r="I98" s="1"/>
      <c r="J98" s="1">
        <v>2005</v>
      </c>
      <c r="K98" s="7">
        <f>C87+F104+F121</f>
        <v>1131587</v>
      </c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</row>
    <row r="99" spans="1:45">
      <c r="A99" s="1"/>
      <c r="B99" s="1"/>
      <c r="C99" s="1"/>
      <c r="D99" s="1"/>
      <c r="E99" s="1"/>
      <c r="F99" s="1"/>
      <c r="G99" s="1"/>
      <c r="H99" s="1"/>
      <c r="I99" s="1"/>
      <c r="J99" s="1">
        <v>2006</v>
      </c>
      <c r="K99" s="7">
        <f>C88+F105+F122</f>
        <v>1172025</v>
      </c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</row>
    <row r="100" spans="1:45">
      <c r="A100" s="1"/>
      <c r="B100" s="1"/>
      <c r="C100" s="1"/>
      <c r="D100" s="1"/>
      <c r="E100" s="1"/>
      <c r="F100" s="1"/>
      <c r="G100" s="1"/>
      <c r="H100" s="1"/>
      <c r="I100" s="1"/>
      <c r="J100" s="1">
        <v>2007</v>
      </c>
      <c r="K100" s="7">
        <f t="shared" ref="K100:K108" si="15">C89+F106+F123</f>
        <v>1236828</v>
      </c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</row>
    <row r="101" spans="1:45">
      <c r="A101" s="1"/>
      <c r="B101" s="2" t="s">
        <v>58</v>
      </c>
      <c r="C101" s="6" t="s">
        <v>56</v>
      </c>
      <c r="D101" s="3"/>
      <c r="E101" s="3"/>
      <c r="F101" s="1"/>
      <c r="G101" s="1"/>
      <c r="H101" s="1"/>
      <c r="I101" s="1"/>
      <c r="J101" s="1">
        <v>2008</v>
      </c>
      <c r="K101" s="7">
        <f t="shared" si="15"/>
        <v>1208702</v>
      </c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</row>
    <row r="102" spans="1:45">
      <c r="A102" s="1"/>
      <c r="B102" s="4" t="s">
        <v>2</v>
      </c>
      <c r="C102" s="4" t="s">
        <v>7</v>
      </c>
      <c r="D102" s="4" t="s">
        <v>8</v>
      </c>
      <c r="E102" s="4" t="s">
        <v>9</v>
      </c>
      <c r="F102" s="13" t="s">
        <v>27</v>
      </c>
      <c r="G102" s="1"/>
      <c r="H102" s="1"/>
      <c r="I102" s="1"/>
      <c r="J102" s="1">
        <v>2009</v>
      </c>
      <c r="K102" s="7">
        <f t="shared" si="15"/>
        <v>1299183</v>
      </c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</row>
    <row r="103" spans="1:45">
      <c r="A103" s="1"/>
      <c r="B103" s="1">
        <v>2004</v>
      </c>
      <c r="C103" s="5">
        <f>D103+E103</f>
        <v>120285</v>
      </c>
      <c r="D103" s="7">
        <v>25685</v>
      </c>
      <c r="E103" s="7">
        <v>94600</v>
      </c>
      <c r="F103" s="5">
        <f>C103*5</f>
        <v>601425</v>
      </c>
      <c r="G103" s="1"/>
      <c r="H103" s="1"/>
      <c r="I103" s="1"/>
      <c r="J103" s="1">
        <v>2010</v>
      </c>
      <c r="K103" s="7">
        <f t="shared" si="15"/>
        <v>1360170</v>
      </c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</row>
    <row r="104" spans="1:45">
      <c r="A104" s="1"/>
      <c r="B104" s="1">
        <v>2005</v>
      </c>
      <c r="C104" s="5">
        <f t="shared" ref="C104:C113" si="16">D104+E104</f>
        <v>149890</v>
      </c>
      <c r="D104" s="7">
        <v>31245</v>
      </c>
      <c r="E104" s="7">
        <v>118645</v>
      </c>
      <c r="F104" s="5">
        <f t="shared" ref="F104:F105" si="17">C104*5</f>
        <v>749450</v>
      </c>
      <c r="G104" s="1"/>
      <c r="H104" s="1"/>
      <c r="I104" s="1"/>
      <c r="J104" s="1">
        <v>2011</v>
      </c>
      <c r="K104" s="7">
        <f t="shared" si="15"/>
        <v>1501890</v>
      </c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</row>
    <row r="105" spans="1:45">
      <c r="A105" s="1"/>
      <c r="B105" s="1">
        <v>2006</v>
      </c>
      <c r="C105" s="5">
        <f t="shared" si="16"/>
        <v>155965</v>
      </c>
      <c r="D105" s="7">
        <v>29305</v>
      </c>
      <c r="E105" s="7">
        <v>126660</v>
      </c>
      <c r="F105" s="5">
        <f t="shared" si="17"/>
        <v>779825</v>
      </c>
      <c r="G105" s="1"/>
      <c r="H105" s="1"/>
      <c r="I105" s="1"/>
      <c r="J105" s="1">
        <v>2012</v>
      </c>
      <c r="K105" s="7">
        <f t="shared" si="15"/>
        <v>1596805</v>
      </c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</row>
    <row r="106" spans="1:45">
      <c r="A106" s="1"/>
      <c r="B106" s="1">
        <v>2007</v>
      </c>
      <c r="C106" s="5">
        <f t="shared" si="16"/>
        <v>169800</v>
      </c>
      <c r="D106" s="7">
        <v>35650</v>
      </c>
      <c r="E106" s="7">
        <v>134150</v>
      </c>
      <c r="F106" s="5">
        <f>C106*5</f>
        <v>849000</v>
      </c>
      <c r="G106" s="1"/>
      <c r="H106" s="1"/>
      <c r="I106" s="1"/>
      <c r="J106" s="1">
        <v>2013</v>
      </c>
      <c r="K106" s="7">
        <f t="shared" si="15"/>
        <v>1771006</v>
      </c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</row>
    <row r="107" spans="1:45">
      <c r="A107" s="1"/>
      <c r="B107" s="1">
        <v>2008</v>
      </c>
      <c r="C107" s="5">
        <f t="shared" si="16"/>
        <v>162770</v>
      </c>
      <c r="D107" s="7">
        <v>37915</v>
      </c>
      <c r="E107" s="7">
        <v>124855</v>
      </c>
      <c r="F107" s="5">
        <f t="shared" ref="F107:F114" si="18">C107*5</f>
        <v>813850</v>
      </c>
      <c r="G107" s="1"/>
      <c r="H107" s="1"/>
      <c r="I107" s="1"/>
      <c r="J107" s="1">
        <v>2014</v>
      </c>
      <c r="K107" s="7">
        <f t="shared" si="15"/>
        <v>2050570</v>
      </c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</row>
    <row r="108" spans="1:45">
      <c r="A108" s="1"/>
      <c r="B108" s="1">
        <v>2009</v>
      </c>
      <c r="C108" s="5">
        <f t="shared" si="16"/>
        <v>177215</v>
      </c>
      <c r="D108" s="7">
        <v>47590</v>
      </c>
      <c r="E108" s="7">
        <v>129625</v>
      </c>
      <c r="F108" s="5">
        <f t="shared" si="18"/>
        <v>886075</v>
      </c>
      <c r="G108" s="1"/>
      <c r="H108" s="1"/>
      <c r="I108" s="1"/>
      <c r="J108" s="1">
        <v>2015</v>
      </c>
      <c r="K108" s="7">
        <f t="shared" si="15"/>
        <v>1599001</v>
      </c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</row>
    <row r="109" spans="1:45">
      <c r="A109" s="1"/>
      <c r="B109" s="1">
        <v>2010</v>
      </c>
      <c r="C109" s="5">
        <f t="shared" si="16"/>
        <v>183500</v>
      </c>
      <c r="D109" s="7">
        <v>51800</v>
      </c>
      <c r="E109" s="7">
        <v>131700</v>
      </c>
      <c r="F109" s="5">
        <f t="shared" si="18"/>
        <v>917500</v>
      </c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</row>
    <row r="110" spans="1:45">
      <c r="A110" s="1"/>
      <c r="B110" s="1">
        <v>2011</v>
      </c>
      <c r="C110" s="5">
        <f t="shared" si="16"/>
        <v>181770</v>
      </c>
      <c r="D110" s="7">
        <v>45275</v>
      </c>
      <c r="E110" s="7">
        <v>136495</v>
      </c>
      <c r="F110" s="5">
        <f t="shared" si="18"/>
        <v>908850</v>
      </c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</row>
    <row r="111" spans="1:45">
      <c r="A111" s="1"/>
      <c r="B111" s="1">
        <v>2012</v>
      </c>
      <c r="C111" s="5">
        <f t="shared" si="16"/>
        <v>195560</v>
      </c>
      <c r="D111" s="7">
        <v>55420</v>
      </c>
      <c r="E111" s="7">
        <v>140140</v>
      </c>
      <c r="F111" s="5">
        <f t="shared" si="18"/>
        <v>977800</v>
      </c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</row>
    <row r="112" spans="1:45">
      <c r="A112" s="1"/>
      <c r="B112" s="1">
        <v>2013</v>
      </c>
      <c r="C112" s="5">
        <f t="shared" si="16"/>
        <v>226975</v>
      </c>
      <c r="D112" s="7">
        <v>58125</v>
      </c>
      <c r="E112" s="7">
        <v>168850</v>
      </c>
      <c r="F112" s="5">
        <f t="shared" si="18"/>
        <v>1134875</v>
      </c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</row>
    <row r="113" spans="1:45">
      <c r="A113" s="1"/>
      <c r="B113" s="1">
        <v>2014</v>
      </c>
      <c r="C113" s="5">
        <f t="shared" si="16"/>
        <v>276295</v>
      </c>
      <c r="D113" s="7">
        <v>63885</v>
      </c>
      <c r="E113" s="7">
        <v>212410</v>
      </c>
      <c r="F113" s="5">
        <f t="shared" si="18"/>
        <v>1381475</v>
      </c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</row>
    <row r="114" spans="1:45">
      <c r="A114" s="1"/>
      <c r="B114" s="1">
        <v>2015</v>
      </c>
      <c r="C114" s="5">
        <f>D114+E114</f>
        <v>211425</v>
      </c>
      <c r="D114" s="7">
        <v>46940</v>
      </c>
      <c r="E114" s="7">
        <v>164485</v>
      </c>
      <c r="F114" s="5">
        <f t="shared" si="18"/>
        <v>1057125</v>
      </c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</row>
    <row r="115" spans="1:4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</row>
    <row r="116" spans="1:4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</row>
    <row r="117" spans="1:4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</row>
    <row r="118" spans="1:45">
      <c r="A118" s="1"/>
      <c r="B118" s="2" t="s">
        <v>59</v>
      </c>
      <c r="C118" s="6" t="s">
        <v>56</v>
      </c>
      <c r="D118" s="3"/>
      <c r="E118" s="3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</row>
    <row r="119" spans="1:45">
      <c r="A119" s="1"/>
      <c r="B119" s="4" t="s">
        <v>2</v>
      </c>
      <c r="C119" s="4" t="s">
        <v>7</v>
      </c>
      <c r="D119" s="4" t="s">
        <v>8</v>
      </c>
      <c r="E119" s="4" t="s">
        <v>9</v>
      </c>
      <c r="F119" s="13" t="s">
        <v>27</v>
      </c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</row>
    <row r="120" spans="1:45">
      <c r="A120" s="1"/>
      <c r="B120" s="1">
        <v>2004</v>
      </c>
      <c r="C120" s="5">
        <f>D120+E120</f>
        <v>59530</v>
      </c>
      <c r="D120" s="7">
        <v>6720</v>
      </c>
      <c r="E120" s="7">
        <v>52810</v>
      </c>
      <c r="F120" s="5">
        <f>C120*5</f>
        <v>297650</v>
      </c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</row>
    <row r="121" spans="1:45">
      <c r="A121" s="1"/>
      <c r="B121" s="1">
        <v>2005</v>
      </c>
      <c r="C121" s="5">
        <f>D121+E121</f>
        <v>66275</v>
      </c>
      <c r="D121" s="7">
        <v>6665</v>
      </c>
      <c r="E121" s="7">
        <v>59610</v>
      </c>
      <c r="F121" s="5">
        <f>C121*5</f>
        <v>331375</v>
      </c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</row>
    <row r="122" spans="1:45">
      <c r="A122" s="1"/>
      <c r="B122" s="1">
        <v>2006</v>
      </c>
      <c r="C122" s="5">
        <f>D122+E122</f>
        <v>69250</v>
      </c>
      <c r="D122" s="7">
        <v>7630</v>
      </c>
      <c r="E122" s="7">
        <v>61620</v>
      </c>
      <c r="F122" s="5">
        <f>C122*5</f>
        <v>346250</v>
      </c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</row>
    <row r="123" spans="1:45">
      <c r="A123" s="1"/>
      <c r="B123" s="1">
        <v>2007</v>
      </c>
      <c r="C123" s="5">
        <f>D123+E123</f>
        <v>69075</v>
      </c>
      <c r="D123" s="7">
        <v>7615</v>
      </c>
      <c r="E123" s="7">
        <v>61460</v>
      </c>
      <c r="F123" s="5">
        <f>C123*5</f>
        <v>345375</v>
      </c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</row>
    <row r="124" spans="1:45">
      <c r="A124" s="1"/>
      <c r="B124" s="1">
        <v>2008</v>
      </c>
      <c r="C124" s="5">
        <f>D124+E124</f>
        <v>70825</v>
      </c>
      <c r="D124" s="7">
        <v>7505</v>
      </c>
      <c r="E124" s="7">
        <v>63320</v>
      </c>
      <c r="F124" s="5">
        <f t="shared" ref="F124:F131" si="19">C124*5</f>
        <v>354125</v>
      </c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</row>
    <row r="125" spans="1:45">
      <c r="A125" s="1"/>
      <c r="B125" s="1">
        <v>2009</v>
      </c>
      <c r="C125" s="5">
        <f>D125+E125</f>
        <v>75005</v>
      </c>
      <c r="D125" s="7">
        <v>7220</v>
      </c>
      <c r="E125" s="7">
        <v>67785</v>
      </c>
      <c r="F125" s="5">
        <f t="shared" si="19"/>
        <v>375025</v>
      </c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</row>
    <row r="126" spans="1:45">
      <c r="A126" s="1"/>
      <c r="B126" s="1">
        <v>2010</v>
      </c>
      <c r="C126" s="5">
        <f>D126+E126</f>
        <v>81015</v>
      </c>
      <c r="D126" s="7">
        <v>6330</v>
      </c>
      <c r="E126" s="7">
        <v>74685</v>
      </c>
      <c r="F126" s="5">
        <f t="shared" si="19"/>
        <v>405075</v>
      </c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</row>
    <row r="127" spans="1:45">
      <c r="A127" s="1"/>
      <c r="B127" s="1">
        <v>2011</v>
      </c>
      <c r="C127" s="5">
        <f>D127+E127</f>
        <v>100120</v>
      </c>
      <c r="D127" s="7">
        <v>7315</v>
      </c>
      <c r="E127" s="7">
        <v>92805</v>
      </c>
      <c r="F127" s="5">
        <f t="shared" si="19"/>
        <v>500600</v>
      </c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</row>
    <row r="128" spans="1:45">
      <c r="A128" s="1"/>
      <c r="B128" s="1">
        <v>2012</v>
      </c>
      <c r="C128" s="5">
        <f>D128+E128</f>
        <v>105060</v>
      </c>
      <c r="D128" s="7">
        <v>7635</v>
      </c>
      <c r="E128" s="7">
        <v>97425</v>
      </c>
      <c r="F128" s="5">
        <f t="shared" si="19"/>
        <v>525300</v>
      </c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</row>
    <row r="129" spans="1:45">
      <c r="A129" s="1"/>
      <c r="B129" s="1">
        <v>2013</v>
      </c>
      <c r="C129" s="5">
        <f>D129+E129</f>
        <v>109555</v>
      </c>
      <c r="D129" s="7">
        <v>7840</v>
      </c>
      <c r="E129" s="7">
        <v>101715</v>
      </c>
      <c r="F129" s="5">
        <f t="shared" si="19"/>
        <v>547775</v>
      </c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</row>
    <row r="130" spans="1:45">
      <c r="A130" s="1"/>
      <c r="B130" s="1">
        <v>2014</v>
      </c>
      <c r="C130" s="5">
        <f>D130+E130</f>
        <v>116060</v>
      </c>
      <c r="D130" s="7">
        <v>8640</v>
      </c>
      <c r="E130" s="7">
        <v>107420</v>
      </c>
      <c r="F130" s="5">
        <f t="shared" si="19"/>
        <v>580300</v>
      </c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</row>
    <row r="131" spans="1:45">
      <c r="A131" s="1"/>
      <c r="B131" s="1">
        <v>2015</v>
      </c>
      <c r="C131" s="5">
        <f>D131+E131</f>
        <v>95385</v>
      </c>
      <c r="D131" s="7">
        <v>7325</v>
      </c>
      <c r="E131" s="7">
        <v>88060</v>
      </c>
      <c r="F131" s="5">
        <f t="shared" si="19"/>
        <v>476925</v>
      </c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</row>
    <row r="132" spans="1:4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</row>
    <row r="133" spans="1:4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</row>
    <row r="134" spans="1:4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</row>
    <row r="135" spans="1:4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</row>
    <row r="136" spans="1:45" ht="23">
      <c r="A136" s="10" t="s">
        <v>60</v>
      </c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  <c r="AA136" s="11"/>
      <c r="AB136" s="11"/>
      <c r="AC136" s="11"/>
      <c r="AD136" s="11"/>
      <c r="AE136" s="11"/>
      <c r="AF136" s="11"/>
      <c r="AG136" s="11"/>
      <c r="AH136" s="11"/>
      <c r="AI136" s="11"/>
      <c r="AJ136" s="11"/>
      <c r="AK136" s="11"/>
      <c r="AL136" s="11"/>
      <c r="AM136" s="11"/>
      <c r="AN136" s="11"/>
      <c r="AO136" s="11"/>
      <c r="AP136" s="11"/>
      <c r="AQ136" s="11"/>
      <c r="AR136" s="11"/>
      <c r="AS136" s="11"/>
    </row>
    <row r="137" spans="1:45">
      <c r="A137" s="1"/>
      <c r="B137" s="2" t="s">
        <v>61</v>
      </c>
      <c r="C137" s="6" t="s">
        <v>62</v>
      </c>
      <c r="D137" s="1"/>
      <c r="E137" s="1"/>
      <c r="F137" s="1"/>
      <c r="G137" s="3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</row>
    <row r="138" spans="1:45">
      <c r="A138" s="1"/>
      <c r="B138" s="4" t="s">
        <v>2</v>
      </c>
      <c r="C138" s="4" t="s">
        <v>7</v>
      </c>
      <c r="D138" s="4" t="s">
        <v>8</v>
      </c>
      <c r="E138" s="4" t="s">
        <v>9</v>
      </c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</row>
    <row r="139" spans="1:45">
      <c r="A139" s="1"/>
      <c r="B139" s="1">
        <v>2015</v>
      </c>
      <c r="C139" s="5">
        <f>D139+E139</f>
        <v>1147</v>
      </c>
      <c r="D139" s="7">
        <v>346</v>
      </c>
      <c r="E139" s="7">
        <v>801</v>
      </c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</row>
    <row r="140" spans="1:45">
      <c r="A140" s="1"/>
      <c r="B140" s="1">
        <v>2016</v>
      </c>
      <c r="C140" s="5">
        <f t="shared" ref="C140:C142" si="20">D140+E140</f>
        <v>3613</v>
      </c>
      <c r="D140" s="7">
        <v>1207</v>
      </c>
      <c r="E140" s="7">
        <v>2406</v>
      </c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</row>
    <row r="141" spans="1:45">
      <c r="A141" s="1"/>
      <c r="B141" s="1">
        <v>2017</v>
      </c>
      <c r="C141" s="5">
        <f t="shared" si="20"/>
        <v>2649</v>
      </c>
      <c r="D141" s="7">
        <v>810</v>
      </c>
      <c r="E141" s="7">
        <v>1839</v>
      </c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</row>
    <row r="142" spans="1:45">
      <c r="A142" s="1"/>
      <c r="B142" s="1">
        <v>2018</v>
      </c>
      <c r="C142" s="5">
        <f t="shared" si="20"/>
        <v>1773</v>
      </c>
      <c r="D142" s="7">
        <v>500</v>
      </c>
      <c r="E142" s="7">
        <v>1273</v>
      </c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</row>
    <row r="143" spans="1:45">
      <c r="A143" s="1"/>
      <c r="B143" s="1"/>
      <c r="C143" s="14"/>
      <c r="D143" s="7"/>
      <c r="E143" s="7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</row>
    <row r="144" spans="1:45">
      <c r="A144" s="1"/>
      <c r="B144" s="1"/>
      <c r="C144" s="14"/>
      <c r="D144" s="7"/>
      <c r="E144" s="7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</row>
    <row r="145" spans="1:45">
      <c r="A145" s="1"/>
      <c r="B145" s="1"/>
      <c r="C145" s="14"/>
      <c r="D145" s="7"/>
      <c r="E145" s="7"/>
      <c r="F145" s="1"/>
      <c r="G145" s="1"/>
      <c r="H145" s="1"/>
      <c r="I145" s="1"/>
      <c r="J145" s="12" t="s">
        <v>57</v>
      </c>
      <c r="K145" s="12"/>
      <c r="L145" s="1"/>
      <c r="M145" s="12" t="s">
        <v>63</v>
      </c>
      <c r="N145" s="12"/>
      <c r="O145" s="12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</row>
    <row r="146" spans="1:45">
      <c r="A146" s="1"/>
      <c r="B146" s="2" t="s">
        <v>64</v>
      </c>
      <c r="C146" s="6" t="s">
        <v>62</v>
      </c>
      <c r="D146" s="1"/>
      <c r="E146" s="1"/>
      <c r="F146" s="1"/>
      <c r="G146" s="3"/>
      <c r="H146" s="1"/>
      <c r="I146" s="1"/>
      <c r="J146" s="12" t="s">
        <v>2</v>
      </c>
      <c r="K146" s="12"/>
      <c r="L146" s="1"/>
      <c r="M146" s="12" t="s">
        <v>65</v>
      </c>
      <c r="N146" s="12"/>
      <c r="O146" s="15">
        <v>0.17</v>
      </c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</row>
    <row r="147" spans="1:45">
      <c r="A147" s="1"/>
      <c r="B147" s="4" t="s">
        <v>2</v>
      </c>
      <c r="C147" s="4" t="s">
        <v>7</v>
      </c>
      <c r="D147" s="4" t="s">
        <v>8</v>
      </c>
      <c r="E147" s="4" t="s">
        <v>9</v>
      </c>
      <c r="F147" s="13" t="s">
        <v>27</v>
      </c>
      <c r="G147" s="1"/>
      <c r="H147" s="1"/>
      <c r="I147" s="1"/>
      <c r="J147" s="1">
        <v>2015</v>
      </c>
      <c r="K147" s="7">
        <f>C139+F148+F157</f>
        <v>105197</v>
      </c>
      <c r="L147" s="1"/>
      <c r="M147" s="7">
        <f>K147/O146</f>
        <v>618805.88235294109</v>
      </c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</row>
    <row r="148" spans="1:45">
      <c r="A148" s="1"/>
      <c r="B148" s="1">
        <v>2015</v>
      </c>
      <c r="C148" s="5">
        <f>D148+E148</f>
        <v>18170</v>
      </c>
      <c r="D148" s="1">
        <v>8390</v>
      </c>
      <c r="E148" s="1">
        <v>9780</v>
      </c>
      <c r="F148" s="5">
        <f>C148*5</f>
        <v>90850</v>
      </c>
      <c r="G148" s="1"/>
      <c r="H148" s="1"/>
      <c r="I148" s="1"/>
      <c r="J148" s="1">
        <v>2016</v>
      </c>
      <c r="K148" s="7">
        <f>C140+F149+F158</f>
        <v>438538</v>
      </c>
      <c r="L148" s="1"/>
      <c r="M148" s="7">
        <f>K148/O146</f>
        <v>2579635.2941176468</v>
      </c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</row>
    <row r="149" spans="1:45">
      <c r="A149" s="1"/>
      <c r="B149" s="1">
        <v>2016</v>
      </c>
      <c r="C149" s="5">
        <f t="shared" ref="C149:C151" si="21">D149+E149</f>
        <v>77400</v>
      </c>
      <c r="D149" s="1">
        <v>30015</v>
      </c>
      <c r="E149" s="16">
        <v>47385</v>
      </c>
      <c r="F149" s="5">
        <f>C149*5</f>
        <v>387000</v>
      </c>
      <c r="G149" s="1"/>
      <c r="H149" s="1"/>
      <c r="I149" s="1"/>
      <c r="J149" s="1">
        <v>2017</v>
      </c>
      <c r="K149" s="7">
        <f t="shared" ref="K149:K150" si="22">C141+F150+F159</f>
        <v>384249</v>
      </c>
      <c r="L149" s="1"/>
      <c r="M149" s="7">
        <f>K149/O146</f>
        <v>2260288.2352941176</v>
      </c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</row>
    <row r="150" spans="1:45">
      <c r="A150" s="1"/>
      <c r="B150" s="1">
        <v>2017</v>
      </c>
      <c r="C150" s="5">
        <f t="shared" si="21"/>
        <v>66235</v>
      </c>
      <c r="D150" s="1">
        <v>25205</v>
      </c>
      <c r="E150" s="1">
        <v>41030</v>
      </c>
      <c r="F150" s="5">
        <f t="shared" ref="F150:F151" si="23">C150*5</f>
        <v>331175</v>
      </c>
      <c r="G150" s="1"/>
      <c r="H150" s="1"/>
      <c r="I150" s="1"/>
      <c r="J150" s="1">
        <v>2018</v>
      </c>
      <c r="K150" s="7">
        <f t="shared" si="22"/>
        <v>314573</v>
      </c>
      <c r="L150" s="1"/>
      <c r="M150" s="7">
        <f>K150/O146</f>
        <v>1850429.4117647058</v>
      </c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</row>
    <row r="151" spans="1:45">
      <c r="A151" s="1"/>
      <c r="B151" s="1">
        <v>2018</v>
      </c>
      <c r="C151" s="5">
        <f t="shared" si="21"/>
        <v>54935</v>
      </c>
      <c r="D151" s="1">
        <v>20670</v>
      </c>
      <c r="E151" s="1">
        <v>34265</v>
      </c>
      <c r="F151" s="5">
        <f t="shared" si="23"/>
        <v>274675</v>
      </c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</row>
    <row r="152" spans="1:45">
      <c r="A152" s="1"/>
      <c r="B152" s="1"/>
      <c r="C152" s="14"/>
      <c r="D152" s="1"/>
      <c r="E152" s="1"/>
      <c r="F152" s="14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</row>
    <row r="153" spans="1:45">
      <c r="A153" s="1"/>
      <c r="B153" s="1"/>
      <c r="C153" s="14"/>
      <c r="D153" s="7"/>
      <c r="E153" s="7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</row>
    <row r="154" spans="1:45">
      <c r="A154" s="1"/>
      <c r="B154" s="1"/>
      <c r="C154" s="14"/>
      <c r="D154" s="7"/>
      <c r="E154" s="7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</row>
    <row r="155" spans="1:45">
      <c r="A155" s="1"/>
      <c r="B155" s="2" t="s">
        <v>66</v>
      </c>
      <c r="C155" s="6" t="s">
        <v>62</v>
      </c>
      <c r="D155" s="3"/>
      <c r="E155" s="3"/>
      <c r="F155" s="3"/>
      <c r="G155" s="3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</row>
    <row r="156" spans="1:45">
      <c r="A156" s="1"/>
      <c r="B156" s="13" t="s">
        <v>2</v>
      </c>
      <c r="C156" s="13" t="s">
        <v>7</v>
      </c>
      <c r="D156" s="13" t="s">
        <v>8</v>
      </c>
      <c r="E156" s="13" t="s">
        <v>9</v>
      </c>
      <c r="F156" s="13" t="s">
        <v>27</v>
      </c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</row>
    <row r="157" spans="1:45">
      <c r="A157" s="1"/>
      <c r="B157" s="1">
        <v>2015</v>
      </c>
      <c r="C157" s="5">
        <f>D157+E157</f>
        <v>2640</v>
      </c>
      <c r="D157" s="7">
        <v>900</v>
      </c>
      <c r="E157" s="7">
        <v>1740</v>
      </c>
      <c r="F157" s="5">
        <f>C157*5</f>
        <v>13200</v>
      </c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</row>
    <row r="158" spans="1:45">
      <c r="A158" s="1"/>
      <c r="B158" s="1">
        <v>2016</v>
      </c>
      <c r="C158" s="5">
        <f t="shared" ref="C158:C160" si="24">D158+E158</f>
        <v>9585</v>
      </c>
      <c r="D158" s="7">
        <v>3555</v>
      </c>
      <c r="E158" s="7">
        <v>6030</v>
      </c>
      <c r="F158" s="5">
        <f>C158*5</f>
        <v>47925</v>
      </c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</row>
    <row r="159" spans="1:45">
      <c r="A159" s="1"/>
      <c r="B159" s="1">
        <v>2017</v>
      </c>
      <c r="C159" s="5">
        <f t="shared" si="24"/>
        <v>10085</v>
      </c>
      <c r="D159" s="7">
        <v>3560</v>
      </c>
      <c r="E159" s="7">
        <v>6525</v>
      </c>
      <c r="F159" s="5">
        <f t="shared" ref="F159:F160" si="25">C159*5</f>
        <v>50425</v>
      </c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</row>
    <row r="160" spans="1:45">
      <c r="A160" s="1"/>
      <c r="B160" s="1">
        <v>2018</v>
      </c>
      <c r="C160" s="5">
        <f t="shared" si="24"/>
        <v>7625</v>
      </c>
      <c r="D160" s="7">
        <v>3005</v>
      </c>
      <c r="E160" s="7">
        <v>4620</v>
      </c>
      <c r="F160" s="5">
        <f t="shared" si="25"/>
        <v>38125</v>
      </c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</row>
    <row r="161" spans="1:4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</row>
    <row r="162" spans="1:4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2023-07-05T19:58:31Z</dcterms:created>
  <dcterms:modified xsi:type="dcterms:W3CDTF">2023-07-05T19:58:50Z</dcterms:modified>
</cp:coreProperties>
</file>