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학년 1학기\캡스톤\최종_데이터_ 자료\"/>
    </mc:Choice>
  </mc:AlternateContent>
  <xr:revisionPtr revIDLastSave="0" documentId="13_ncr:1_{475580E9-1DF1-4139-B371-94544653648C}" xr6:coauthVersionLast="47" xr6:coauthVersionMax="47" xr10:uidLastSave="{00000000-0000-0000-0000-000000000000}"/>
  <bookViews>
    <workbookView xWindow="14295" yWindow="0" windowWidth="14610" windowHeight="15585" xr2:uid="{47C6E68B-DC3E-4551-9EC9-97CF46A55C1A}"/>
  </bookViews>
  <sheets>
    <sheet name="Sheet1" sheetId="1" r:id="rId1"/>
  </sheets>
  <definedNames>
    <definedName name="_xlnm._FilterDatabase" localSheetId="0" hidden="1">Sheet1!$A$1:$S$490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S8" i="1" s="1"/>
  <c r="Q434" i="1"/>
  <c r="Q404" i="1"/>
  <c r="R404" i="1" s="1"/>
  <c r="S404" i="1" s="1"/>
  <c r="Q398" i="1"/>
  <c r="R398" i="1" s="1"/>
  <c r="S398" i="1" s="1"/>
  <c r="Q358" i="1"/>
  <c r="R358" i="1" s="1"/>
  <c r="S358" i="1" s="1"/>
  <c r="Q77" i="1"/>
  <c r="R77" i="1" s="1"/>
  <c r="S77" i="1" s="1"/>
  <c r="M489" i="1"/>
  <c r="N489" i="1" s="1"/>
  <c r="M465" i="1"/>
  <c r="N465" i="1" s="1"/>
  <c r="M461" i="1"/>
  <c r="N461" i="1" s="1"/>
  <c r="M452" i="1"/>
  <c r="N452" i="1" s="1"/>
  <c r="M441" i="1"/>
  <c r="N441" i="1" s="1"/>
  <c r="M434" i="1"/>
  <c r="N434" i="1" s="1"/>
  <c r="M426" i="1"/>
  <c r="N426" i="1" s="1"/>
  <c r="M422" i="1"/>
  <c r="N422" i="1" s="1"/>
  <c r="M408" i="1"/>
  <c r="N408" i="1" s="1"/>
  <c r="M404" i="1"/>
  <c r="N404" i="1" s="1"/>
  <c r="M398" i="1"/>
  <c r="N398" i="1" s="1"/>
  <c r="M358" i="1"/>
  <c r="N358" i="1" s="1"/>
  <c r="M340" i="1"/>
  <c r="N340" i="1" s="1"/>
  <c r="M298" i="1"/>
  <c r="N298" i="1" s="1"/>
  <c r="M289" i="1"/>
  <c r="N289" i="1" s="1"/>
  <c r="M278" i="1"/>
  <c r="N278" i="1" s="1"/>
  <c r="M272" i="1"/>
  <c r="N272" i="1" s="1"/>
  <c r="M225" i="1"/>
  <c r="N225" i="1" s="1"/>
  <c r="M185" i="1"/>
  <c r="N185" i="1" s="1"/>
  <c r="M180" i="1"/>
  <c r="N180" i="1" s="1"/>
  <c r="M162" i="1"/>
  <c r="N162" i="1" s="1"/>
  <c r="M143" i="1"/>
  <c r="N143" i="1" s="1"/>
  <c r="M116" i="1"/>
  <c r="N116" i="1" s="1"/>
  <c r="M97" i="1"/>
  <c r="N97" i="1" s="1"/>
  <c r="M77" i="1"/>
  <c r="N77" i="1" s="1"/>
  <c r="O490" i="1"/>
  <c r="P490" i="1"/>
  <c r="R137" i="1"/>
  <c r="S137" i="1" s="1"/>
  <c r="R382" i="1"/>
  <c r="S382" i="1" s="1"/>
  <c r="R386" i="1"/>
  <c r="S386" i="1" s="1"/>
  <c r="R402" i="1"/>
  <c r="S402" i="1" s="1"/>
  <c r="R403" i="1"/>
  <c r="S403" i="1" s="1"/>
  <c r="R418" i="1"/>
  <c r="S418" i="1" s="1"/>
  <c r="R434" i="1"/>
  <c r="S434" i="1" s="1"/>
  <c r="P486" i="1"/>
  <c r="P481" i="1"/>
  <c r="P476" i="1"/>
  <c r="P471" i="1"/>
  <c r="P466" i="1"/>
  <c r="P462" i="1"/>
  <c r="P458" i="1"/>
  <c r="P453" i="1"/>
  <c r="P449" i="1"/>
  <c r="P446" i="1"/>
  <c r="P442" i="1"/>
  <c r="P435" i="1"/>
  <c r="P427" i="1"/>
  <c r="P423" i="1"/>
  <c r="P419" i="1"/>
  <c r="P416" i="1"/>
  <c r="P412" i="1"/>
  <c r="P409" i="1"/>
  <c r="P405" i="1"/>
  <c r="P399" i="1"/>
  <c r="P395" i="1"/>
  <c r="P392" i="1"/>
  <c r="P389" i="1"/>
  <c r="P384" i="1"/>
  <c r="P380" i="1"/>
  <c r="P375" i="1"/>
  <c r="P371" i="1"/>
  <c r="P364" i="1"/>
  <c r="P359" i="1"/>
  <c r="P351" i="1"/>
  <c r="M438" i="1" l="1"/>
  <c r="N438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L435" i="1"/>
  <c r="O435" i="1"/>
  <c r="Q489" i="1"/>
  <c r="R489" i="1" s="1"/>
  <c r="S489" i="1" s="1"/>
  <c r="Q488" i="1"/>
  <c r="R488" i="1" s="1"/>
  <c r="S488" i="1" s="1"/>
  <c r="M488" i="1"/>
  <c r="N488" i="1" s="1"/>
  <c r="Q487" i="1"/>
  <c r="M487" i="1"/>
  <c r="Q464" i="1"/>
  <c r="R464" i="1" s="1"/>
  <c r="S464" i="1" s="1"/>
  <c r="M464" i="1"/>
  <c r="N464" i="1" s="1"/>
  <c r="Q463" i="1"/>
  <c r="R463" i="1" s="1"/>
  <c r="S463" i="1" s="1"/>
  <c r="M463" i="1"/>
  <c r="N463" i="1" s="1"/>
  <c r="Q448" i="1"/>
  <c r="R448" i="1" s="1"/>
  <c r="S448" i="1" s="1"/>
  <c r="M448" i="1"/>
  <c r="N448" i="1" s="1"/>
  <c r="Q447" i="1"/>
  <c r="R447" i="1" s="1"/>
  <c r="S447" i="1" s="1"/>
  <c r="M447" i="1"/>
  <c r="N447" i="1" s="1"/>
  <c r="Q411" i="1"/>
  <c r="R411" i="1" s="1"/>
  <c r="S411" i="1" s="1"/>
  <c r="M411" i="1"/>
  <c r="N411" i="1" s="1"/>
  <c r="Q410" i="1"/>
  <c r="R410" i="1" s="1"/>
  <c r="S410" i="1" s="1"/>
  <c r="M410" i="1"/>
  <c r="N410" i="1" s="1"/>
  <c r="M485" i="1"/>
  <c r="N485" i="1" s="1"/>
  <c r="M484" i="1"/>
  <c r="N484" i="1" s="1"/>
  <c r="M483" i="1"/>
  <c r="N483" i="1" s="1"/>
  <c r="M482" i="1"/>
  <c r="N482" i="1" s="1"/>
  <c r="M480" i="1"/>
  <c r="N480" i="1" s="1"/>
  <c r="M479" i="1"/>
  <c r="N479" i="1" s="1"/>
  <c r="M478" i="1"/>
  <c r="N478" i="1" s="1"/>
  <c r="M477" i="1"/>
  <c r="N477" i="1" s="1"/>
  <c r="Q480" i="1"/>
  <c r="R480" i="1" s="1"/>
  <c r="S480" i="1" s="1"/>
  <c r="Q479" i="1"/>
  <c r="R479" i="1" s="1"/>
  <c r="S479" i="1" s="1"/>
  <c r="Q478" i="1"/>
  <c r="R478" i="1" s="1"/>
  <c r="S478" i="1" s="1"/>
  <c r="M475" i="1"/>
  <c r="N475" i="1" s="1"/>
  <c r="M474" i="1"/>
  <c r="N474" i="1" s="1"/>
  <c r="M473" i="1"/>
  <c r="N473" i="1" s="1"/>
  <c r="M472" i="1"/>
  <c r="N472" i="1" s="1"/>
  <c r="M470" i="1"/>
  <c r="N470" i="1" s="1"/>
  <c r="M469" i="1"/>
  <c r="N469" i="1" s="1"/>
  <c r="M468" i="1"/>
  <c r="N468" i="1" s="1"/>
  <c r="M467" i="1"/>
  <c r="N467" i="1" s="1"/>
  <c r="Q470" i="1"/>
  <c r="R470" i="1" s="1"/>
  <c r="S470" i="1" s="1"/>
  <c r="M460" i="1"/>
  <c r="N460" i="1" s="1"/>
  <c r="M459" i="1"/>
  <c r="N459" i="1" s="1"/>
  <c r="M457" i="1"/>
  <c r="N457" i="1" s="1"/>
  <c r="M456" i="1"/>
  <c r="N456" i="1" s="1"/>
  <c r="M455" i="1"/>
  <c r="N455" i="1" s="1"/>
  <c r="M454" i="1"/>
  <c r="N454" i="1" s="1"/>
  <c r="L458" i="1"/>
  <c r="M451" i="1"/>
  <c r="N451" i="1" s="1"/>
  <c r="M450" i="1"/>
  <c r="N450" i="1" s="1"/>
  <c r="M425" i="1"/>
  <c r="N425" i="1" s="1"/>
  <c r="M424" i="1"/>
  <c r="N424" i="1" s="1"/>
  <c r="Q425" i="1"/>
  <c r="R425" i="1" s="1"/>
  <c r="S425" i="1" s="1"/>
  <c r="M421" i="1"/>
  <c r="N421" i="1" s="1"/>
  <c r="M420" i="1"/>
  <c r="N420" i="1" s="1"/>
  <c r="M418" i="1"/>
  <c r="N418" i="1" s="1"/>
  <c r="M417" i="1"/>
  <c r="N417" i="1" s="1"/>
  <c r="M415" i="1"/>
  <c r="N415" i="1" s="1"/>
  <c r="M413" i="1"/>
  <c r="N413" i="1" s="1"/>
  <c r="M407" i="1"/>
  <c r="N407" i="1" s="1"/>
  <c r="M406" i="1"/>
  <c r="N406" i="1" s="1"/>
  <c r="M402" i="1"/>
  <c r="M403" i="1"/>
  <c r="N403" i="1" s="1"/>
  <c r="M401" i="1"/>
  <c r="N401" i="1" s="1"/>
  <c r="M400" i="1"/>
  <c r="N400" i="1" s="1"/>
  <c r="Q401" i="1"/>
  <c r="R401" i="1" s="1"/>
  <c r="S401" i="1" s="1"/>
  <c r="O405" i="1"/>
  <c r="M397" i="1"/>
  <c r="N397" i="1" s="1"/>
  <c r="M396" i="1"/>
  <c r="N396" i="1" s="1"/>
  <c r="M394" i="1"/>
  <c r="N394" i="1" s="1"/>
  <c r="M393" i="1"/>
  <c r="N393" i="1" s="1"/>
  <c r="M390" i="1"/>
  <c r="N390" i="1" s="1"/>
  <c r="Q390" i="1"/>
  <c r="R390" i="1" s="1"/>
  <c r="S390" i="1" s="1"/>
  <c r="M386" i="1"/>
  <c r="N386" i="1" s="1"/>
  <c r="M382" i="1"/>
  <c r="N382" i="1" s="1"/>
  <c r="M379" i="1"/>
  <c r="N379" i="1" s="1"/>
  <c r="Q379" i="1"/>
  <c r="R379" i="1" s="1"/>
  <c r="S379" i="1" s="1"/>
  <c r="M357" i="1"/>
  <c r="N357" i="1" s="1"/>
  <c r="Q357" i="1"/>
  <c r="R357" i="1" s="1"/>
  <c r="S357" i="1" s="1"/>
  <c r="M356" i="1"/>
  <c r="N356" i="1" s="1"/>
  <c r="Q356" i="1"/>
  <c r="R356" i="1" s="1"/>
  <c r="S356" i="1" s="1"/>
  <c r="O486" i="1"/>
  <c r="L486" i="1"/>
  <c r="Q485" i="1"/>
  <c r="R485" i="1" s="1"/>
  <c r="S485" i="1" s="1"/>
  <c r="Q484" i="1"/>
  <c r="R484" i="1" s="1"/>
  <c r="S484" i="1" s="1"/>
  <c r="Q483" i="1"/>
  <c r="R483" i="1" s="1"/>
  <c r="S483" i="1" s="1"/>
  <c r="Q482" i="1"/>
  <c r="R482" i="1" s="1"/>
  <c r="S482" i="1" s="1"/>
  <c r="L481" i="1"/>
  <c r="O476" i="1"/>
  <c r="L476" i="1"/>
  <c r="Q475" i="1"/>
  <c r="R475" i="1" s="1"/>
  <c r="S475" i="1" s="1"/>
  <c r="Q474" i="1"/>
  <c r="R474" i="1" s="1"/>
  <c r="S474" i="1" s="1"/>
  <c r="Q473" i="1"/>
  <c r="R473" i="1" s="1"/>
  <c r="S473" i="1" s="1"/>
  <c r="Q472" i="1"/>
  <c r="R472" i="1" s="1"/>
  <c r="S472" i="1" s="1"/>
  <c r="L471" i="1"/>
  <c r="Q469" i="1"/>
  <c r="R469" i="1" s="1"/>
  <c r="S469" i="1" s="1"/>
  <c r="Q468" i="1"/>
  <c r="R468" i="1" s="1"/>
  <c r="S468" i="1" s="1"/>
  <c r="O466" i="1"/>
  <c r="L466" i="1"/>
  <c r="Q465" i="1"/>
  <c r="R465" i="1" s="1"/>
  <c r="S465" i="1" s="1"/>
  <c r="O462" i="1"/>
  <c r="L462" i="1"/>
  <c r="Q461" i="1"/>
  <c r="R461" i="1" s="1"/>
  <c r="S461" i="1" s="1"/>
  <c r="Q460" i="1"/>
  <c r="R460" i="1" s="1"/>
  <c r="S460" i="1" s="1"/>
  <c r="Q459" i="1"/>
  <c r="R459" i="1" s="1"/>
  <c r="S459" i="1" s="1"/>
  <c r="O458" i="1"/>
  <c r="Q457" i="1"/>
  <c r="R457" i="1" s="1"/>
  <c r="S457" i="1" s="1"/>
  <c r="Q456" i="1"/>
  <c r="R456" i="1" s="1"/>
  <c r="S456" i="1" s="1"/>
  <c r="Q455" i="1"/>
  <c r="R455" i="1" s="1"/>
  <c r="S455" i="1" s="1"/>
  <c r="Q454" i="1"/>
  <c r="R454" i="1" s="1"/>
  <c r="S454" i="1" s="1"/>
  <c r="O453" i="1"/>
  <c r="L453" i="1"/>
  <c r="Q452" i="1"/>
  <c r="R452" i="1" s="1"/>
  <c r="S452" i="1" s="1"/>
  <c r="Q451" i="1"/>
  <c r="R451" i="1" s="1"/>
  <c r="S451" i="1" s="1"/>
  <c r="Q450" i="1"/>
  <c r="R450" i="1" s="1"/>
  <c r="S450" i="1" s="1"/>
  <c r="O449" i="1"/>
  <c r="L449" i="1"/>
  <c r="O446" i="1"/>
  <c r="L446" i="1"/>
  <c r="Q445" i="1"/>
  <c r="R445" i="1" s="1"/>
  <c r="S445" i="1" s="1"/>
  <c r="M445" i="1"/>
  <c r="N445" i="1" s="1"/>
  <c r="Q444" i="1"/>
  <c r="R444" i="1" s="1"/>
  <c r="S444" i="1" s="1"/>
  <c r="M444" i="1"/>
  <c r="N444" i="1" s="1"/>
  <c r="Q443" i="1"/>
  <c r="R443" i="1" s="1"/>
  <c r="S443" i="1" s="1"/>
  <c r="M443" i="1"/>
  <c r="O442" i="1"/>
  <c r="L442" i="1"/>
  <c r="Q441" i="1"/>
  <c r="R441" i="1" s="1"/>
  <c r="S441" i="1" s="1"/>
  <c r="Q440" i="1"/>
  <c r="R440" i="1" s="1"/>
  <c r="S440" i="1" s="1"/>
  <c r="M440" i="1"/>
  <c r="N440" i="1" s="1"/>
  <c r="Q439" i="1"/>
  <c r="R439" i="1" s="1"/>
  <c r="S439" i="1" s="1"/>
  <c r="M439" i="1"/>
  <c r="N439" i="1" s="1"/>
  <c r="Q438" i="1"/>
  <c r="R438" i="1" s="1"/>
  <c r="S438" i="1" s="1"/>
  <c r="Q437" i="1"/>
  <c r="R437" i="1" s="1"/>
  <c r="S437" i="1" s="1"/>
  <c r="M437" i="1"/>
  <c r="Q436" i="1"/>
  <c r="R436" i="1" s="1"/>
  <c r="S436" i="1" s="1"/>
  <c r="M436" i="1"/>
  <c r="N436" i="1" s="1"/>
  <c r="Q433" i="1"/>
  <c r="R433" i="1" s="1"/>
  <c r="S433" i="1" s="1"/>
  <c r="Q432" i="1"/>
  <c r="R432" i="1" s="1"/>
  <c r="S432" i="1" s="1"/>
  <c r="Q431" i="1"/>
  <c r="R431" i="1" s="1"/>
  <c r="S431" i="1" s="1"/>
  <c r="Q430" i="1"/>
  <c r="R430" i="1" s="1"/>
  <c r="S430" i="1" s="1"/>
  <c r="Q429" i="1"/>
  <c r="R429" i="1" s="1"/>
  <c r="S429" i="1" s="1"/>
  <c r="Q428" i="1"/>
  <c r="R428" i="1" s="1"/>
  <c r="S428" i="1" s="1"/>
  <c r="L427" i="1"/>
  <c r="Q426" i="1"/>
  <c r="R426" i="1" s="1"/>
  <c r="S426" i="1" s="1"/>
  <c r="O423" i="1"/>
  <c r="L423" i="1"/>
  <c r="Q422" i="1"/>
  <c r="R422" i="1" s="1"/>
  <c r="S422" i="1" s="1"/>
  <c r="Q421" i="1"/>
  <c r="R421" i="1" s="1"/>
  <c r="S421" i="1" s="1"/>
  <c r="Q420" i="1"/>
  <c r="R420" i="1" s="1"/>
  <c r="S420" i="1" s="1"/>
  <c r="O419" i="1"/>
  <c r="L419" i="1"/>
  <c r="Q417" i="1"/>
  <c r="R417" i="1" s="1"/>
  <c r="S417" i="1" s="1"/>
  <c r="O416" i="1"/>
  <c r="L416" i="1"/>
  <c r="Q415" i="1"/>
  <c r="R415" i="1" s="1"/>
  <c r="S415" i="1" s="1"/>
  <c r="Q414" i="1"/>
  <c r="R414" i="1" s="1"/>
  <c r="S414" i="1" s="1"/>
  <c r="M414" i="1"/>
  <c r="N414" i="1" s="1"/>
  <c r="Q413" i="1"/>
  <c r="R413" i="1" s="1"/>
  <c r="S413" i="1" s="1"/>
  <c r="O412" i="1"/>
  <c r="L412" i="1"/>
  <c r="O409" i="1"/>
  <c r="L409" i="1"/>
  <c r="Q408" i="1"/>
  <c r="R408" i="1" s="1"/>
  <c r="S408" i="1" s="1"/>
  <c r="Q407" i="1"/>
  <c r="R407" i="1" s="1"/>
  <c r="S407" i="1" s="1"/>
  <c r="Q406" i="1"/>
  <c r="R406" i="1" s="1"/>
  <c r="S406" i="1" s="1"/>
  <c r="L405" i="1"/>
  <c r="Q400" i="1"/>
  <c r="R400" i="1" s="1"/>
  <c r="S400" i="1" s="1"/>
  <c r="O399" i="1"/>
  <c r="L399" i="1"/>
  <c r="Q397" i="1"/>
  <c r="R397" i="1" s="1"/>
  <c r="S397" i="1" s="1"/>
  <c r="Q396" i="1"/>
  <c r="R396" i="1" s="1"/>
  <c r="S396" i="1" s="1"/>
  <c r="O395" i="1"/>
  <c r="L395" i="1"/>
  <c r="Q394" i="1"/>
  <c r="R394" i="1" s="1"/>
  <c r="S394" i="1" s="1"/>
  <c r="Q393" i="1"/>
  <c r="R393" i="1" s="1"/>
  <c r="S393" i="1" s="1"/>
  <c r="O392" i="1"/>
  <c r="L392" i="1"/>
  <c r="Q391" i="1"/>
  <c r="R391" i="1" s="1"/>
  <c r="S391" i="1" s="1"/>
  <c r="M391" i="1"/>
  <c r="N391" i="1" s="1"/>
  <c r="O389" i="1"/>
  <c r="L389" i="1"/>
  <c r="Q388" i="1"/>
  <c r="R388" i="1" s="1"/>
  <c r="S388" i="1" s="1"/>
  <c r="M388" i="1"/>
  <c r="N388" i="1" s="1"/>
  <c r="Q387" i="1"/>
  <c r="R387" i="1" s="1"/>
  <c r="S387" i="1" s="1"/>
  <c r="M387" i="1"/>
  <c r="N387" i="1" s="1"/>
  <c r="Q385" i="1"/>
  <c r="R385" i="1" s="1"/>
  <c r="S385" i="1" s="1"/>
  <c r="M385" i="1"/>
  <c r="O384" i="1"/>
  <c r="L384" i="1"/>
  <c r="Q383" i="1"/>
  <c r="R383" i="1" s="1"/>
  <c r="S383" i="1" s="1"/>
  <c r="M383" i="1"/>
  <c r="N383" i="1" s="1"/>
  <c r="Q381" i="1"/>
  <c r="R381" i="1" s="1"/>
  <c r="S381" i="1" s="1"/>
  <c r="M381" i="1"/>
  <c r="O380" i="1"/>
  <c r="L380" i="1"/>
  <c r="Q378" i="1"/>
  <c r="R378" i="1" s="1"/>
  <c r="S378" i="1" s="1"/>
  <c r="M378" i="1"/>
  <c r="N378" i="1" s="1"/>
  <c r="Q377" i="1"/>
  <c r="R377" i="1" s="1"/>
  <c r="S377" i="1" s="1"/>
  <c r="M377" i="1"/>
  <c r="N377" i="1" s="1"/>
  <c r="Q376" i="1"/>
  <c r="R376" i="1" s="1"/>
  <c r="S376" i="1" s="1"/>
  <c r="M376" i="1"/>
  <c r="N376" i="1" s="1"/>
  <c r="O375" i="1"/>
  <c r="L375" i="1"/>
  <c r="Q374" i="1"/>
  <c r="R374" i="1" s="1"/>
  <c r="S374" i="1" s="1"/>
  <c r="M374" i="1"/>
  <c r="N374" i="1" s="1"/>
  <c r="Q373" i="1"/>
  <c r="R373" i="1" s="1"/>
  <c r="S373" i="1" s="1"/>
  <c r="M373" i="1"/>
  <c r="N373" i="1" s="1"/>
  <c r="Q372" i="1"/>
  <c r="R372" i="1" s="1"/>
  <c r="S372" i="1" s="1"/>
  <c r="M372" i="1"/>
  <c r="O371" i="1"/>
  <c r="L371" i="1"/>
  <c r="Q370" i="1"/>
  <c r="R370" i="1" s="1"/>
  <c r="S370" i="1" s="1"/>
  <c r="M370" i="1"/>
  <c r="N370" i="1" s="1"/>
  <c r="Q369" i="1"/>
  <c r="R369" i="1" s="1"/>
  <c r="S369" i="1" s="1"/>
  <c r="M369" i="1"/>
  <c r="N369" i="1" s="1"/>
  <c r="Q368" i="1"/>
  <c r="R368" i="1" s="1"/>
  <c r="S368" i="1" s="1"/>
  <c r="M368" i="1"/>
  <c r="N368" i="1" s="1"/>
  <c r="Q367" i="1"/>
  <c r="R367" i="1" s="1"/>
  <c r="S367" i="1" s="1"/>
  <c r="M367" i="1"/>
  <c r="N367" i="1" s="1"/>
  <c r="Q366" i="1"/>
  <c r="R366" i="1" s="1"/>
  <c r="S366" i="1" s="1"/>
  <c r="M366" i="1"/>
  <c r="N366" i="1" s="1"/>
  <c r="Q365" i="1"/>
  <c r="R365" i="1" s="1"/>
  <c r="S365" i="1" s="1"/>
  <c r="M365" i="1"/>
  <c r="O364" i="1"/>
  <c r="L364" i="1"/>
  <c r="Q363" i="1"/>
  <c r="R363" i="1" s="1"/>
  <c r="S363" i="1" s="1"/>
  <c r="M363" i="1"/>
  <c r="N363" i="1" s="1"/>
  <c r="Q362" i="1"/>
  <c r="R362" i="1" s="1"/>
  <c r="S362" i="1" s="1"/>
  <c r="M362" i="1"/>
  <c r="N362" i="1" s="1"/>
  <c r="Q361" i="1"/>
  <c r="R361" i="1" s="1"/>
  <c r="S361" i="1" s="1"/>
  <c r="M361" i="1"/>
  <c r="Q360" i="1"/>
  <c r="R360" i="1" s="1"/>
  <c r="S360" i="1" s="1"/>
  <c r="M360" i="1"/>
  <c r="N360" i="1" s="1"/>
  <c r="O359" i="1"/>
  <c r="L359" i="1"/>
  <c r="Q355" i="1"/>
  <c r="R355" i="1" s="1"/>
  <c r="S355" i="1" s="1"/>
  <c r="M355" i="1"/>
  <c r="N355" i="1" s="1"/>
  <c r="Q354" i="1"/>
  <c r="R354" i="1" s="1"/>
  <c r="S354" i="1" s="1"/>
  <c r="M354" i="1"/>
  <c r="N354" i="1" s="1"/>
  <c r="Q353" i="1"/>
  <c r="R353" i="1" s="1"/>
  <c r="S353" i="1" s="1"/>
  <c r="M353" i="1"/>
  <c r="N353" i="1" s="1"/>
  <c r="Q352" i="1"/>
  <c r="R352" i="1" s="1"/>
  <c r="S352" i="1" s="1"/>
  <c r="M352" i="1"/>
  <c r="N352" i="1" s="1"/>
  <c r="M435" i="1" l="1"/>
  <c r="N435" i="1" s="1"/>
  <c r="N487" i="1"/>
  <c r="M490" i="1"/>
  <c r="N490" i="1" s="1"/>
  <c r="Q490" i="1"/>
  <c r="R490" i="1" s="1"/>
  <c r="S490" i="1" s="1"/>
  <c r="R487" i="1"/>
  <c r="S487" i="1" s="1"/>
  <c r="Q477" i="1"/>
  <c r="R477" i="1" s="1"/>
  <c r="S477" i="1" s="1"/>
  <c r="O481" i="1"/>
  <c r="O471" i="1"/>
  <c r="Q467" i="1"/>
  <c r="R467" i="1" s="1"/>
  <c r="S467" i="1" s="1"/>
  <c r="Q424" i="1"/>
  <c r="R424" i="1" s="1"/>
  <c r="S424" i="1" s="1"/>
  <c r="O427" i="1"/>
  <c r="Q427" i="1" s="1"/>
  <c r="R427" i="1" s="1"/>
  <c r="S427" i="1" s="1"/>
  <c r="Q384" i="1"/>
  <c r="R384" i="1" s="1"/>
  <c r="S384" i="1" s="1"/>
  <c r="Q380" i="1"/>
  <c r="R380" i="1" s="1"/>
  <c r="S380" i="1" s="1"/>
  <c r="M371" i="1"/>
  <c r="N371" i="1" s="1"/>
  <c r="Q389" i="1"/>
  <c r="R389" i="1" s="1"/>
  <c r="S389" i="1" s="1"/>
  <c r="Q423" i="1"/>
  <c r="R423" i="1" s="1"/>
  <c r="S423" i="1" s="1"/>
  <c r="Q416" i="1"/>
  <c r="R416" i="1" s="1"/>
  <c r="S416" i="1" s="1"/>
  <c r="Q364" i="1"/>
  <c r="R364" i="1" s="1"/>
  <c r="S364" i="1" s="1"/>
  <c r="M375" i="1"/>
  <c r="N375" i="1" s="1"/>
  <c r="Q412" i="1"/>
  <c r="R412" i="1" s="1"/>
  <c r="S412" i="1" s="1"/>
  <c r="Q392" i="1"/>
  <c r="R392" i="1" s="1"/>
  <c r="S392" i="1" s="1"/>
  <c r="M405" i="1"/>
  <c r="N405" i="1" s="1"/>
  <c r="M423" i="1"/>
  <c r="N423" i="1" s="1"/>
  <c r="Q371" i="1"/>
  <c r="R371" i="1" s="1"/>
  <c r="S371" i="1" s="1"/>
  <c r="Q453" i="1"/>
  <c r="R453" i="1" s="1"/>
  <c r="S453" i="1" s="1"/>
  <c r="Q446" i="1"/>
  <c r="R446" i="1" s="1"/>
  <c r="S446" i="1" s="1"/>
  <c r="M476" i="1"/>
  <c r="N476" i="1" s="1"/>
  <c r="M364" i="1"/>
  <c r="N364" i="1" s="1"/>
  <c r="Q476" i="1"/>
  <c r="R476" i="1" s="1"/>
  <c r="S476" i="1" s="1"/>
  <c r="M409" i="1"/>
  <c r="N409" i="1" s="1"/>
  <c r="M471" i="1"/>
  <c r="N471" i="1" s="1"/>
  <c r="Q471" i="1"/>
  <c r="R471" i="1" s="1"/>
  <c r="S471" i="1" s="1"/>
  <c r="Q375" i="1"/>
  <c r="R375" i="1" s="1"/>
  <c r="S375" i="1" s="1"/>
  <c r="M392" i="1"/>
  <c r="N392" i="1" s="1"/>
  <c r="Q395" i="1"/>
  <c r="R395" i="1" s="1"/>
  <c r="S395" i="1" s="1"/>
  <c r="Q409" i="1"/>
  <c r="R409" i="1" s="1"/>
  <c r="S409" i="1" s="1"/>
  <c r="N361" i="1"/>
  <c r="Q435" i="1"/>
  <c r="R435" i="1" s="1"/>
  <c r="S435" i="1" s="1"/>
  <c r="Q405" i="1"/>
  <c r="R405" i="1" s="1"/>
  <c r="S405" i="1" s="1"/>
  <c r="M389" i="1"/>
  <c r="N389" i="1" s="1"/>
  <c r="Q442" i="1"/>
  <c r="R442" i="1" s="1"/>
  <c r="S442" i="1" s="1"/>
  <c r="N372" i="1"/>
  <c r="M453" i="1"/>
  <c r="N453" i="1" s="1"/>
  <c r="Q449" i="1"/>
  <c r="R449" i="1" s="1"/>
  <c r="S449" i="1" s="1"/>
  <c r="Q466" i="1"/>
  <c r="R466" i="1" s="1"/>
  <c r="S466" i="1" s="1"/>
  <c r="Q399" i="1"/>
  <c r="R399" i="1" s="1"/>
  <c r="S399" i="1" s="1"/>
  <c r="Q462" i="1"/>
  <c r="R462" i="1" s="1"/>
  <c r="S462" i="1" s="1"/>
  <c r="M442" i="1"/>
  <c r="N442" i="1" s="1"/>
  <c r="M446" i="1"/>
  <c r="N446" i="1" s="1"/>
  <c r="M449" i="1"/>
  <c r="N449" i="1" s="1"/>
  <c r="M481" i="1"/>
  <c r="N481" i="1" s="1"/>
  <c r="Q359" i="1"/>
  <c r="R359" i="1" s="1"/>
  <c r="S359" i="1" s="1"/>
  <c r="N437" i="1"/>
  <c r="M384" i="1"/>
  <c r="N384" i="1" s="1"/>
  <c r="Q419" i="1"/>
  <c r="R419" i="1" s="1"/>
  <c r="S419" i="1" s="1"/>
  <c r="M427" i="1"/>
  <c r="N427" i="1" s="1"/>
  <c r="M466" i="1"/>
  <c r="N466" i="1" s="1"/>
  <c r="N385" i="1"/>
  <c r="M412" i="1"/>
  <c r="N412" i="1" s="1"/>
  <c r="M458" i="1"/>
  <c r="N458" i="1" s="1"/>
  <c r="N381" i="1"/>
  <c r="M399" i="1"/>
  <c r="N399" i="1" s="1"/>
  <c r="Q458" i="1"/>
  <c r="R458" i="1" s="1"/>
  <c r="S458" i="1" s="1"/>
  <c r="N365" i="1"/>
  <c r="M380" i="1"/>
  <c r="N380" i="1" s="1"/>
  <c r="Q486" i="1"/>
  <c r="R486" i="1" s="1"/>
  <c r="S486" i="1" s="1"/>
  <c r="M416" i="1"/>
  <c r="N416" i="1" s="1"/>
  <c r="M462" i="1"/>
  <c r="N462" i="1" s="1"/>
  <c r="M419" i="1"/>
  <c r="N419" i="1" s="1"/>
  <c r="M486" i="1"/>
  <c r="N486" i="1" s="1"/>
  <c r="M359" i="1"/>
  <c r="N359" i="1" s="1"/>
  <c r="N443" i="1"/>
  <c r="M395" i="1"/>
  <c r="N395" i="1" s="1"/>
  <c r="Q481" i="1" l="1"/>
  <c r="R481" i="1" s="1"/>
  <c r="S481" i="1" s="1"/>
  <c r="Q349" i="1"/>
  <c r="R349" i="1" s="1"/>
  <c r="S349" i="1" s="1"/>
  <c r="O351" i="1"/>
  <c r="P346" i="1"/>
  <c r="O346" i="1"/>
  <c r="O341" i="1"/>
  <c r="P341" i="1"/>
  <c r="P327" i="1"/>
  <c r="O327" i="1"/>
  <c r="M350" i="1"/>
  <c r="N350" i="1" s="1"/>
  <c r="M349" i="1"/>
  <c r="N349" i="1" s="1"/>
  <c r="M348" i="1"/>
  <c r="N348" i="1" s="1"/>
  <c r="M347" i="1"/>
  <c r="N347" i="1" s="1"/>
  <c r="M345" i="1"/>
  <c r="N345" i="1" s="1"/>
  <c r="M344" i="1"/>
  <c r="N344" i="1" s="1"/>
  <c r="M343" i="1"/>
  <c r="N343" i="1" s="1"/>
  <c r="M342" i="1"/>
  <c r="N342" i="1" s="1"/>
  <c r="M339" i="1"/>
  <c r="N339" i="1" s="1"/>
  <c r="M338" i="1"/>
  <c r="N338" i="1" s="1"/>
  <c r="M336" i="1"/>
  <c r="N336" i="1" s="1"/>
  <c r="M335" i="1"/>
  <c r="N335" i="1" s="1"/>
  <c r="M334" i="1"/>
  <c r="N334" i="1" s="1"/>
  <c r="M333" i="1"/>
  <c r="N333" i="1" s="1"/>
  <c r="M332" i="1"/>
  <c r="N332" i="1" s="1"/>
  <c r="M330" i="1"/>
  <c r="N330" i="1" s="1"/>
  <c r="M329" i="1"/>
  <c r="N329" i="1" s="1"/>
  <c r="M328" i="1"/>
  <c r="N328" i="1" s="1"/>
  <c r="M326" i="1"/>
  <c r="N326" i="1" s="1"/>
  <c r="M325" i="1"/>
  <c r="N325" i="1" s="1"/>
  <c r="M324" i="1"/>
  <c r="M322" i="1"/>
  <c r="N322" i="1" s="1"/>
  <c r="M321" i="1"/>
  <c r="N321" i="1" s="1"/>
  <c r="M320" i="1"/>
  <c r="N320" i="1" s="1"/>
  <c r="M319" i="1"/>
  <c r="N319" i="1" s="1"/>
  <c r="M317" i="1"/>
  <c r="N317" i="1" s="1"/>
  <c r="M316" i="1"/>
  <c r="N316" i="1" s="1"/>
  <c r="M315" i="1"/>
  <c r="N315" i="1" s="1"/>
  <c r="M313" i="1"/>
  <c r="N313" i="1" s="1"/>
  <c r="M312" i="1"/>
  <c r="N312" i="1" s="1"/>
  <c r="M311" i="1"/>
  <c r="N311" i="1" s="1"/>
  <c r="M310" i="1"/>
  <c r="N310" i="1" s="1"/>
  <c r="M309" i="1"/>
  <c r="N309" i="1" s="1"/>
  <c r="M307" i="1"/>
  <c r="N307" i="1" s="1"/>
  <c r="M306" i="1"/>
  <c r="N306" i="1" s="1"/>
  <c r="M305" i="1"/>
  <c r="N305" i="1" s="1"/>
  <c r="M304" i="1"/>
  <c r="N304" i="1" s="1"/>
  <c r="M303" i="1"/>
  <c r="N303" i="1" s="1"/>
  <c r="M301" i="1"/>
  <c r="N301" i="1" s="1"/>
  <c r="M300" i="1"/>
  <c r="N300" i="1" s="1"/>
  <c r="M297" i="1"/>
  <c r="N297" i="1" s="1"/>
  <c r="M296" i="1"/>
  <c r="N296" i="1" s="1"/>
  <c r="M295" i="1"/>
  <c r="N295" i="1" s="1"/>
  <c r="M294" i="1"/>
  <c r="N294" i="1" s="1"/>
  <c r="M292" i="1"/>
  <c r="N292" i="1" s="1"/>
  <c r="M291" i="1"/>
  <c r="N291" i="1" s="1"/>
  <c r="M288" i="1"/>
  <c r="N288" i="1" s="1"/>
  <c r="M287" i="1"/>
  <c r="N287" i="1" s="1"/>
  <c r="M286" i="1"/>
  <c r="N286" i="1" s="1"/>
  <c r="M285" i="1"/>
  <c r="N285" i="1" s="1"/>
  <c r="M283" i="1"/>
  <c r="N283" i="1" s="1"/>
  <c r="M282" i="1"/>
  <c r="N282" i="1" s="1"/>
  <c r="M281" i="1"/>
  <c r="N281" i="1" s="1"/>
  <c r="M280" i="1"/>
  <c r="N280" i="1" s="1"/>
  <c r="M277" i="1"/>
  <c r="N277" i="1" s="1"/>
  <c r="M276" i="1"/>
  <c r="N276" i="1" s="1"/>
  <c r="M275" i="1"/>
  <c r="N275" i="1" s="1"/>
  <c r="M274" i="1"/>
  <c r="N274" i="1" s="1"/>
  <c r="M271" i="1"/>
  <c r="N271" i="1" s="1"/>
  <c r="M270" i="1"/>
  <c r="N270" i="1" s="1"/>
  <c r="M269" i="1"/>
  <c r="N269" i="1" s="1"/>
  <c r="M268" i="1"/>
  <c r="N268" i="1" s="1"/>
  <c r="M265" i="1"/>
  <c r="N265" i="1" s="1"/>
  <c r="M266" i="1"/>
  <c r="N266" i="1" s="1"/>
  <c r="M264" i="1"/>
  <c r="N264" i="1" s="1"/>
  <c r="M262" i="1"/>
  <c r="N262" i="1" s="1"/>
  <c r="M261" i="1"/>
  <c r="N261" i="1" s="1"/>
  <c r="M260" i="1"/>
  <c r="N260" i="1" s="1"/>
  <c r="M259" i="1"/>
  <c r="N259" i="1" s="1"/>
  <c r="M257" i="1"/>
  <c r="N257" i="1" s="1"/>
  <c r="M256" i="1"/>
  <c r="N256" i="1" s="1"/>
  <c r="M255" i="1"/>
  <c r="N255" i="1" s="1"/>
  <c r="M254" i="1"/>
  <c r="N254" i="1" s="1"/>
  <c r="M253" i="1"/>
  <c r="N253" i="1" s="1"/>
  <c r="M250" i="1"/>
  <c r="N250" i="1" s="1"/>
  <c r="M249" i="1"/>
  <c r="N249" i="1" s="1"/>
  <c r="M248" i="1"/>
  <c r="N248" i="1" s="1"/>
  <c r="M247" i="1"/>
  <c r="N247" i="1" s="1"/>
  <c r="M245" i="1"/>
  <c r="N245" i="1" s="1"/>
  <c r="M244" i="1"/>
  <c r="N244" i="1" s="1"/>
  <c r="M242" i="1"/>
  <c r="N242" i="1" s="1"/>
  <c r="M241" i="1"/>
  <c r="N241" i="1" s="1"/>
  <c r="M240" i="1"/>
  <c r="N240" i="1" s="1"/>
  <c r="M238" i="1"/>
  <c r="N238" i="1" s="1"/>
  <c r="M237" i="1"/>
  <c r="N237" i="1" s="1"/>
  <c r="M236" i="1"/>
  <c r="N236" i="1" s="1"/>
  <c r="M234" i="1"/>
  <c r="N234" i="1" s="1"/>
  <c r="M233" i="1"/>
  <c r="N233" i="1" s="1"/>
  <c r="M232" i="1"/>
  <c r="N232" i="1" s="1"/>
  <c r="M231" i="1"/>
  <c r="N231" i="1" s="1"/>
  <c r="M230" i="1"/>
  <c r="N230" i="1" s="1"/>
  <c r="M228" i="1"/>
  <c r="N228" i="1" s="1"/>
  <c r="M227" i="1"/>
  <c r="N227" i="1" s="1"/>
  <c r="M224" i="1"/>
  <c r="N224" i="1" s="1"/>
  <c r="M223" i="1"/>
  <c r="N223" i="1" s="1"/>
  <c r="M222" i="1"/>
  <c r="N222" i="1" s="1"/>
  <c r="M221" i="1"/>
  <c r="N221" i="1" s="1"/>
  <c r="M219" i="1"/>
  <c r="N219" i="1" s="1"/>
  <c r="M218" i="1"/>
  <c r="N218" i="1" s="1"/>
  <c r="M217" i="1"/>
  <c r="N217" i="1" s="1"/>
  <c r="M216" i="1"/>
  <c r="N216" i="1" s="1"/>
  <c r="M215" i="1"/>
  <c r="N215" i="1" s="1"/>
  <c r="M213" i="1"/>
  <c r="N213" i="1" s="1"/>
  <c r="M212" i="1"/>
  <c r="N212" i="1" s="1"/>
  <c r="M211" i="1"/>
  <c r="N211" i="1" s="1"/>
  <c r="M210" i="1"/>
  <c r="N210" i="1" s="1"/>
  <c r="M208" i="1"/>
  <c r="N208" i="1" s="1"/>
  <c r="M207" i="1"/>
  <c r="N207" i="1" s="1"/>
  <c r="M206" i="1"/>
  <c r="N206" i="1" s="1"/>
  <c r="M205" i="1"/>
  <c r="N205" i="1" s="1"/>
  <c r="M203" i="1"/>
  <c r="N203" i="1" s="1"/>
  <c r="M202" i="1"/>
  <c r="N202" i="1" s="1"/>
  <c r="M201" i="1"/>
  <c r="N201" i="1" s="1"/>
  <c r="M200" i="1"/>
  <c r="N200" i="1" s="1"/>
  <c r="M198" i="1"/>
  <c r="N198" i="1" s="1"/>
  <c r="M197" i="1"/>
  <c r="N197" i="1" s="1"/>
  <c r="M196" i="1"/>
  <c r="N196" i="1" s="1"/>
  <c r="M195" i="1"/>
  <c r="N195" i="1" s="1"/>
  <c r="M193" i="1"/>
  <c r="N193" i="1" s="1"/>
  <c r="M192" i="1"/>
  <c r="N192" i="1" s="1"/>
  <c r="M191" i="1"/>
  <c r="N191" i="1" s="1"/>
  <c r="M190" i="1"/>
  <c r="N190" i="1" s="1"/>
  <c r="M188" i="1"/>
  <c r="N188" i="1" s="1"/>
  <c r="M187" i="1"/>
  <c r="N187" i="1" s="1"/>
  <c r="M184" i="1"/>
  <c r="N184" i="1" s="1"/>
  <c r="M183" i="1"/>
  <c r="N183" i="1" s="1"/>
  <c r="M182" i="1"/>
  <c r="N182" i="1" s="1"/>
  <c r="M179" i="1"/>
  <c r="N179" i="1" s="1"/>
  <c r="M178" i="1"/>
  <c r="M177" i="1"/>
  <c r="N177" i="1" s="1"/>
  <c r="M176" i="1"/>
  <c r="N176" i="1" s="1"/>
  <c r="M142" i="1"/>
  <c r="N142" i="1" s="1"/>
  <c r="M140" i="1"/>
  <c r="N140" i="1" s="1"/>
  <c r="M174" i="1"/>
  <c r="N174" i="1" s="1"/>
  <c r="M173" i="1"/>
  <c r="N173" i="1" s="1"/>
  <c r="M172" i="1"/>
  <c r="N172" i="1" s="1"/>
  <c r="M171" i="1"/>
  <c r="N171" i="1" s="1"/>
  <c r="M170" i="1"/>
  <c r="N170" i="1" s="1"/>
  <c r="M168" i="1"/>
  <c r="N168" i="1" s="1"/>
  <c r="M167" i="1"/>
  <c r="N167" i="1" s="1"/>
  <c r="M166" i="1"/>
  <c r="N166" i="1" s="1"/>
  <c r="M165" i="1"/>
  <c r="N165" i="1" s="1"/>
  <c r="M164" i="1"/>
  <c r="N164" i="1" s="1"/>
  <c r="M161" i="1"/>
  <c r="N161" i="1" s="1"/>
  <c r="M160" i="1"/>
  <c r="N160" i="1" s="1"/>
  <c r="M159" i="1"/>
  <c r="N159" i="1" s="1"/>
  <c r="M158" i="1"/>
  <c r="N158" i="1" s="1"/>
  <c r="M156" i="1"/>
  <c r="N156" i="1" s="1"/>
  <c r="M155" i="1"/>
  <c r="N155" i="1" s="1"/>
  <c r="M154" i="1"/>
  <c r="N154" i="1" s="1"/>
  <c r="M153" i="1"/>
  <c r="N153" i="1" s="1"/>
  <c r="M151" i="1"/>
  <c r="N151" i="1" s="1"/>
  <c r="M150" i="1"/>
  <c r="N150" i="1" s="1"/>
  <c r="M149" i="1"/>
  <c r="N149" i="1" s="1"/>
  <c r="M147" i="1"/>
  <c r="N147" i="1" s="1"/>
  <c r="M146" i="1"/>
  <c r="N146" i="1" s="1"/>
  <c r="M145" i="1"/>
  <c r="N145" i="1" s="1"/>
  <c r="M52" i="1"/>
  <c r="N52" i="1" s="1"/>
  <c r="M76" i="1"/>
  <c r="N76" i="1" s="1"/>
  <c r="M51" i="1"/>
  <c r="N51" i="1" s="1"/>
  <c r="M49" i="1"/>
  <c r="N49" i="1" s="1"/>
  <c r="M48" i="1"/>
  <c r="N48" i="1" s="1"/>
  <c r="M46" i="1"/>
  <c r="N46" i="1" s="1"/>
  <c r="M44" i="1"/>
  <c r="N44" i="1" s="1"/>
  <c r="M43" i="1"/>
  <c r="N43" i="1" s="1"/>
  <c r="M42" i="1"/>
  <c r="N42" i="1" s="1"/>
  <c r="M41" i="1"/>
  <c r="N41" i="1" s="1"/>
  <c r="M35" i="1"/>
  <c r="N35" i="1" s="1"/>
  <c r="M36" i="1"/>
  <c r="N36" i="1" s="1"/>
  <c r="M37" i="1"/>
  <c r="N37" i="1" s="1"/>
  <c r="M38" i="1"/>
  <c r="N38" i="1" s="1"/>
  <c r="M39" i="1"/>
  <c r="N39" i="1" s="1"/>
  <c r="M34" i="1"/>
  <c r="N34" i="1" s="1"/>
  <c r="M28" i="1"/>
  <c r="N28" i="1" s="1"/>
  <c r="M29" i="1"/>
  <c r="N29" i="1" s="1"/>
  <c r="M30" i="1"/>
  <c r="N30" i="1" s="1"/>
  <c r="M31" i="1"/>
  <c r="N31" i="1" s="1"/>
  <c r="M32" i="1"/>
  <c r="N32" i="1" s="1"/>
  <c r="M27" i="1"/>
  <c r="N27" i="1" s="1"/>
  <c r="M25" i="1"/>
  <c r="N25" i="1" s="1"/>
  <c r="M23" i="1"/>
  <c r="N23" i="1" s="1"/>
  <c r="M24" i="1"/>
  <c r="N24" i="1" s="1"/>
  <c r="M20" i="1"/>
  <c r="N20" i="1" s="1"/>
  <c r="M18" i="1"/>
  <c r="N18" i="1" s="1"/>
  <c r="M16" i="1"/>
  <c r="N16" i="1" s="1"/>
  <c r="M15" i="1"/>
  <c r="N15" i="1" s="1"/>
  <c r="M13" i="1"/>
  <c r="N13" i="1" s="1"/>
  <c r="M12" i="1"/>
  <c r="N12" i="1" s="1"/>
  <c r="M11" i="1"/>
  <c r="N11" i="1" s="1"/>
  <c r="M10" i="1"/>
  <c r="N10" i="1" s="1"/>
  <c r="Q326" i="1"/>
  <c r="R326" i="1" s="1"/>
  <c r="S326" i="1" s="1"/>
  <c r="P337" i="1"/>
  <c r="O337" i="1"/>
  <c r="O331" i="1"/>
  <c r="P331" i="1"/>
  <c r="P323" i="1"/>
  <c r="O323" i="1"/>
  <c r="P318" i="1"/>
  <c r="O318" i="1"/>
  <c r="P314" i="1"/>
  <c r="O314" i="1"/>
  <c r="P308" i="1"/>
  <c r="O308" i="1"/>
  <c r="O302" i="1"/>
  <c r="P302" i="1"/>
  <c r="P299" i="1"/>
  <c r="O299" i="1"/>
  <c r="P293" i="1"/>
  <c r="O293" i="1"/>
  <c r="P290" i="1"/>
  <c r="O290" i="1"/>
  <c r="P284" i="1"/>
  <c r="O284" i="1"/>
  <c r="P279" i="1"/>
  <c r="O279" i="1"/>
  <c r="P273" i="1"/>
  <c r="O273" i="1"/>
  <c r="O267" i="1"/>
  <c r="P267" i="1"/>
  <c r="P263" i="1"/>
  <c r="O263" i="1"/>
  <c r="O258" i="1"/>
  <c r="P258" i="1"/>
  <c r="P252" i="1"/>
  <c r="O252" i="1"/>
  <c r="O246" i="1"/>
  <c r="P246" i="1"/>
  <c r="P243" i="1"/>
  <c r="O243" i="1"/>
  <c r="O239" i="1"/>
  <c r="P239" i="1"/>
  <c r="Q237" i="1"/>
  <c r="R237" i="1" s="1"/>
  <c r="S237" i="1" s="1"/>
  <c r="P235" i="1"/>
  <c r="O235" i="1"/>
  <c r="P229" i="1"/>
  <c r="O229" i="1"/>
  <c r="P226" i="1"/>
  <c r="O226" i="1"/>
  <c r="P220" i="1"/>
  <c r="O220" i="1"/>
  <c r="P214" i="1"/>
  <c r="O214" i="1"/>
  <c r="P209" i="1"/>
  <c r="O209" i="1"/>
  <c r="O204" i="1"/>
  <c r="P204" i="1"/>
  <c r="P199" i="1"/>
  <c r="O199" i="1"/>
  <c r="O194" i="1"/>
  <c r="P194" i="1"/>
  <c r="P189" i="1"/>
  <c r="O189" i="1"/>
  <c r="O186" i="1"/>
  <c r="P186" i="1"/>
  <c r="P181" i="1"/>
  <c r="O181" i="1"/>
  <c r="P175" i="1"/>
  <c r="O175" i="1"/>
  <c r="P169" i="1"/>
  <c r="O169" i="1"/>
  <c r="P163" i="1"/>
  <c r="O163" i="1"/>
  <c r="P157" i="1"/>
  <c r="O157" i="1"/>
  <c r="P152" i="1"/>
  <c r="O152" i="1"/>
  <c r="P148" i="1"/>
  <c r="O148" i="1"/>
  <c r="P144" i="1"/>
  <c r="O144" i="1"/>
  <c r="M141" i="1"/>
  <c r="N141" i="1" s="1"/>
  <c r="P138" i="1"/>
  <c r="O138" i="1"/>
  <c r="P133" i="1"/>
  <c r="O133" i="1"/>
  <c r="P128" i="1"/>
  <c r="O128" i="1"/>
  <c r="P123" i="1"/>
  <c r="O123" i="1"/>
  <c r="P117" i="1"/>
  <c r="O117" i="1"/>
  <c r="P111" i="1"/>
  <c r="O111" i="1"/>
  <c r="P108" i="1"/>
  <c r="O108" i="1"/>
  <c r="P105" i="1"/>
  <c r="O105" i="1"/>
  <c r="P102" i="1"/>
  <c r="O102" i="1"/>
  <c r="P99" i="1"/>
  <c r="O99" i="1"/>
  <c r="P94" i="1"/>
  <c r="O94" i="1"/>
  <c r="P89" i="1"/>
  <c r="O89" i="1"/>
  <c r="P84" i="1"/>
  <c r="O84" i="1"/>
  <c r="P78" i="1"/>
  <c r="O78" i="1"/>
  <c r="P72" i="1"/>
  <c r="O72" i="1"/>
  <c r="P66" i="1"/>
  <c r="O66" i="1"/>
  <c r="P61" i="1"/>
  <c r="O61" i="1"/>
  <c r="P56" i="1"/>
  <c r="O56" i="1"/>
  <c r="P50" i="1"/>
  <c r="O50" i="1"/>
  <c r="P47" i="1"/>
  <c r="O47" i="1"/>
  <c r="P45" i="1"/>
  <c r="O45" i="1"/>
  <c r="P40" i="1"/>
  <c r="O40" i="1"/>
  <c r="P33" i="1"/>
  <c r="O33" i="1"/>
  <c r="O26" i="1"/>
  <c r="P26" i="1"/>
  <c r="P21" i="1"/>
  <c r="O21" i="1"/>
  <c r="P14" i="1"/>
  <c r="O14" i="1"/>
  <c r="O9" i="1"/>
  <c r="P9" i="1"/>
  <c r="Q95" i="1"/>
  <c r="R95" i="1" s="1"/>
  <c r="S95" i="1" s="1"/>
  <c r="M137" i="1"/>
  <c r="N137" i="1" s="1"/>
  <c r="M132" i="1"/>
  <c r="N132" i="1" s="1"/>
  <c r="M135" i="1"/>
  <c r="N135" i="1" s="1"/>
  <c r="M130" i="1"/>
  <c r="N130" i="1" s="1"/>
  <c r="M114" i="1"/>
  <c r="N114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4" i="1"/>
  <c r="R134" i="1" s="1"/>
  <c r="S134" i="1" s="1"/>
  <c r="Q135" i="1"/>
  <c r="R135" i="1" s="1"/>
  <c r="S135" i="1" s="1"/>
  <c r="Q136" i="1"/>
  <c r="R136" i="1" s="1"/>
  <c r="S136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5" i="1"/>
  <c r="R145" i="1" s="1"/>
  <c r="S145" i="1" s="1"/>
  <c r="Q146" i="1"/>
  <c r="R146" i="1" s="1"/>
  <c r="S146" i="1" s="1"/>
  <c r="Q147" i="1"/>
  <c r="R147" i="1" s="1"/>
  <c r="S147" i="1" s="1"/>
  <c r="Q149" i="1"/>
  <c r="R149" i="1" s="1"/>
  <c r="S149" i="1" s="1"/>
  <c r="Q150" i="1"/>
  <c r="R150" i="1" s="1"/>
  <c r="S150" i="1" s="1"/>
  <c r="Q151" i="1"/>
  <c r="R151" i="1" s="1"/>
  <c r="S151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7" i="1"/>
  <c r="R187" i="1" s="1"/>
  <c r="S187" i="1" s="1"/>
  <c r="Q188" i="1"/>
  <c r="R188" i="1" s="1"/>
  <c r="S188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7" i="1"/>
  <c r="R227" i="1" s="1"/>
  <c r="S227" i="1" s="1"/>
  <c r="Q228" i="1"/>
  <c r="R228" i="1" s="1"/>
  <c r="S228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6" i="1"/>
  <c r="R236" i="1" s="1"/>
  <c r="S236" i="1" s="1"/>
  <c r="Q238" i="1"/>
  <c r="R238" i="1" s="1"/>
  <c r="S238" i="1" s="1"/>
  <c r="Q240" i="1"/>
  <c r="R240" i="1" s="1"/>
  <c r="S240" i="1" s="1"/>
  <c r="Q241" i="1"/>
  <c r="R241" i="1" s="1"/>
  <c r="S241" i="1" s="1"/>
  <c r="Q242" i="1"/>
  <c r="R242" i="1" s="1"/>
  <c r="S242" i="1" s="1"/>
  <c r="Q244" i="1"/>
  <c r="R244" i="1" s="1"/>
  <c r="S244" i="1" s="1"/>
  <c r="Q245" i="1"/>
  <c r="R245" i="1" s="1"/>
  <c r="S245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4" i="1"/>
  <c r="R264" i="1" s="1"/>
  <c r="S264" i="1" s="1"/>
  <c r="Q265" i="1"/>
  <c r="R265" i="1" s="1"/>
  <c r="S265" i="1" s="1"/>
  <c r="Q266" i="1"/>
  <c r="R266" i="1" s="1"/>
  <c r="S266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1" i="1"/>
  <c r="R291" i="1" s="1"/>
  <c r="S291" i="1" s="1"/>
  <c r="Q292" i="1"/>
  <c r="R292" i="1" s="1"/>
  <c r="S292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300" i="1"/>
  <c r="R300" i="1" s="1"/>
  <c r="S300" i="1" s="1"/>
  <c r="Q301" i="1"/>
  <c r="R301" i="1" s="1"/>
  <c r="S301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Q315" i="1"/>
  <c r="R315" i="1" s="1"/>
  <c r="S315" i="1" s="1"/>
  <c r="Q316" i="1"/>
  <c r="R316" i="1" s="1"/>
  <c r="S316" i="1" s="1"/>
  <c r="Q317" i="1"/>
  <c r="R317" i="1" s="1"/>
  <c r="S317" i="1" s="1"/>
  <c r="Q319" i="1"/>
  <c r="R319" i="1" s="1"/>
  <c r="S319" i="1" s="1"/>
  <c r="Q320" i="1"/>
  <c r="R320" i="1" s="1"/>
  <c r="S320" i="1" s="1"/>
  <c r="Q321" i="1"/>
  <c r="R321" i="1" s="1"/>
  <c r="S321" i="1" s="1"/>
  <c r="Q322" i="1"/>
  <c r="R322" i="1" s="1"/>
  <c r="S322" i="1" s="1"/>
  <c r="Q324" i="1"/>
  <c r="R324" i="1" s="1"/>
  <c r="S324" i="1" s="1"/>
  <c r="Q325" i="1"/>
  <c r="R325" i="1" s="1"/>
  <c r="S325" i="1" s="1"/>
  <c r="Q328" i="1"/>
  <c r="R328" i="1" s="1"/>
  <c r="S328" i="1" s="1"/>
  <c r="Q329" i="1"/>
  <c r="R329" i="1" s="1"/>
  <c r="S329" i="1" s="1"/>
  <c r="Q330" i="1"/>
  <c r="R330" i="1" s="1"/>
  <c r="S330" i="1" s="1"/>
  <c r="Q332" i="1"/>
  <c r="R332" i="1" s="1"/>
  <c r="S332" i="1" s="1"/>
  <c r="Q333" i="1"/>
  <c r="R333" i="1" s="1"/>
  <c r="S333" i="1" s="1"/>
  <c r="Q334" i="1"/>
  <c r="R334" i="1" s="1"/>
  <c r="S334" i="1" s="1"/>
  <c r="Q335" i="1"/>
  <c r="R335" i="1" s="1"/>
  <c r="S335" i="1" s="1"/>
  <c r="Q336" i="1"/>
  <c r="R336" i="1" s="1"/>
  <c r="S336" i="1" s="1"/>
  <c r="Q338" i="1"/>
  <c r="R338" i="1" s="1"/>
  <c r="S338" i="1" s="1"/>
  <c r="Q339" i="1"/>
  <c r="R339" i="1" s="1"/>
  <c r="S339" i="1" s="1"/>
  <c r="Q340" i="1"/>
  <c r="R340" i="1" s="1"/>
  <c r="S340" i="1" s="1"/>
  <c r="Q342" i="1"/>
  <c r="R342" i="1" s="1"/>
  <c r="S342" i="1" s="1"/>
  <c r="Q343" i="1"/>
  <c r="R343" i="1" s="1"/>
  <c r="S343" i="1" s="1"/>
  <c r="Q344" i="1"/>
  <c r="R344" i="1" s="1"/>
  <c r="S344" i="1" s="1"/>
  <c r="Q345" i="1"/>
  <c r="R345" i="1" s="1"/>
  <c r="S345" i="1" s="1"/>
  <c r="Q347" i="1"/>
  <c r="R347" i="1" s="1"/>
  <c r="S347" i="1" s="1"/>
  <c r="Q348" i="1"/>
  <c r="R348" i="1" s="1"/>
  <c r="S348" i="1" s="1"/>
  <c r="Q350" i="1"/>
  <c r="R350" i="1" s="1"/>
  <c r="S350" i="1" s="1"/>
  <c r="Q116" i="1"/>
  <c r="R116" i="1" s="1"/>
  <c r="S116" i="1" s="1"/>
  <c r="Q115" i="1"/>
  <c r="R115" i="1" s="1"/>
  <c r="S115" i="1" s="1"/>
  <c r="Q112" i="1"/>
  <c r="R112" i="1" s="1"/>
  <c r="S112" i="1" s="1"/>
  <c r="Q114" i="1"/>
  <c r="R114" i="1" s="1"/>
  <c r="S114" i="1" s="1"/>
  <c r="Q113" i="1"/>
  <c r="R113" i="1" s="1"/>
  <c r="S113" i="1" s="1"/>
  <c r="Q110" i="1"/>
  <c r="R110" i="1" s="1"/>
  <c r="S110" i="1" s="1"/>
  <c r="Q109" i="1"/>
  <c r="R109" i="1" s="1"/>
  <c r="S109" i="1" s="1"/>
  <c r="Q107" i="1"/>
  <c r="R107" i="1" s="1"/>
  <c r="S107" i="1" s="1"/>
  <c r="Q106" i="1"/>
  <c r="R106" i="1" s="1"/>
  <c r="S106" i="1" s="1"/>
  <c r="Q101" i="1"/>
  <c r="R101" i="1" s="1"/>
  <c r="S101" i="1" s="1"/>
  <c r="Q100" i="1"/>
  <c r="R100" i="1" s="1"/>
  <c r="S100" i="1" s="1"/>
  <c r="Q91" i="1"/>
  <c r="R91" i="1" s="1"/>
  <c r="S91" i="1" s="1"/>
  <c r="Q92" i="1"/>
  <c r="R92" i="1" s="1"/>
  <c r="S92" i="1" s="1"/>
  <c r="Q93" i="1"/>
  <c r="R93" i="1" s="1"/>
  <c r="S93" i="1" s="1"/>
  <c r="Q90" i="1"/>
  <c r="R90" i="1" s="1"/>
  <c r="S90" i="1" s="1"/>
  <c r="Q96" i="1"/>
  <c r="R96" i="1" s="1"/>
  <c r="S96" i="1" s="1"/>
  <c r="Q97" i="1"/>
  <c r="R97" i="1" s="1"/>
  <c r="S97" i="1" s="1"/>
  <c r="Q98" i="1"/>
  <c r="R98" i="1" s="1"/>
  <c r="S98" i="1" s="1"/>
  <c r="Q79" i="1"/>
  <c r="R79" i="1" s="1"/>
  <c r="S79" i="1" s="1"/>
  <c r="M121" i="1"/>
  <c r="N121" i="1" s="1"/>
  <c r="M120" i="1"/>
  <c r="N120" i="1" s="1"/>
  <c r="M98" i="1"/>
  <c r="N98" i="1" s="1"/>
  <c r="L108" i="1"/>
  <c r="L111" i="1"/>
  <c r="M110" i="1"/>
  <c r="N110" i="1" s="1"/>
  <c r="M109" i="1"/>
  <c r="N109" i="1" s="1"/>
  <c r="Q104" i="1"/>
  <c r="R104" i="1" s="1"/>
  <c r="S104" i="1" s="1"/>
  <c r="Q103" i="1"/>
  <c r="R103" i="1" s="1"/>
  <c r="S103" i="1" s="1"/>
  <c r="Q86" i="1"/>
  <c r="R86" i="1" s="1"/>
  <c r="S86" i="1" s="1"/>
  <c r="Q87" i="1"/>
  <c r="R87" i="1" s="1"/>
  <c r="S87" i="1" s="1"/>
  <c r="Q88" i="1"/>
  <c r="R88" i="1" s="1"/>
  <c r="S88" i="1" s="1"/>
  <c r="Q85" i="1"/>
  <c r="R85" i="1" s="1"/>
  <c r="S85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74" i="1"/>
  <c r="R74" i="1" s="1"/>
  <c r="S74" i="1" s="1"/>
  <c r="Q75" i="1"/>
  <c r="R75" i="1" s="1"/>
  <c r="S75" i="1" s="1"/>
  <c r="Q76" i="1"/>
  <c r="R76" i="1" s="1"/>
  <c r="S76" i="1" s="1"/>
  <c r="Q73" i="1"/>
  <c r="R73" i="1" s="1"/>
  <c r="S73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67" i="1"/>
  <c r="R67" i="1" s="1"/>
  <c r="S67" i="1" s="1"/>
  <c r="Q63" i="1"/>
  <c r="R63" i="1" s="1"/>
  <c r="S63" i="1" s="1"/>
  <c r="Q64" i="1"/>
  <c r="R64" i="1" s="1"/>
  <c r="S64" i="1" s="1"/>
  <c r="Q65" i="1"/>
  <c r="R65" i="1" s="1"/>
  <c r="S65" i="1" s="1"/>
  <c r="Q62" i="1"/>
  <c r="R62" i="1" s="1"/>
  <c r="S62" i="1" s="1"/>
  <c r="Q58" i="1"/>
  <c r="R58" i="1" s="1"/>
  <c r="S58" i="1" s="1"/>
  <c r="Q59" i="1"/>
  <c r="R59" i="1" s="1"/>
  <c r="S59" i="1" s="1"/>
  <c r="Q60" i="1"/>
  <c r="R60" i="1" s="1"/>
  <c r="S60" i="1" s="1"/>
  <c r="Q57" i="1"/>
  <c r="R57" i="1" s="1"/>
  <c r="S57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1" i="1"/>
  <c r="R51" i="1" s="1"/>
  <c r="S51" i="1" s="1"/>
  <c r="Q49" i="1"/>
  <c r="R49" i="1" s="1"/>
  <c r="S49" i="1" s="1"/>
  <c r="Q48" i="1"/>
  <c r="R48" i="1" s="1"/>
  <c r="S48" i="1" s="1"/>
  <c r="Q46" i="1"/>
  <c r="Q42" i="1"/>
  <c r="R42" i="1" s="1"/>
  <c r="S42" i="1" s="1"/>
  <c r="Q43" i="1"/>
  <c r="R43" i="1" s="1"/>
  <c r="S43" i="1" s="1"/>
  <c r="Q44" i="1"/>
  <c r="R44" i="1" s="1"/>
  <c r="S44" i="1" s="1"/>
  <c r="Q41" i="1"/>
  <c r="R41" i="1" s="1"/>
  <c r="S41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34" i="1"/>
  <c r="R34" i="1" s="1"/>
  <c r="S34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27" i="1"/>
  <c r="R27" i="1" s="1"/>
  <c r="S27" i="1" s="1"/>
  <c r="Q23" i="1"/>
  <c r="R23" i="1" s="1"/>
  <c r="S23" i="1" s="1"/>
  <c r="Q24" i="1"/>
  <c r="R24" i="1" s="1"/>
  <c r="S24" i="1" s="1"/>
  <c r="Q25" i="1"/>
  <c r="R25" i="1" s="1"/>
  <c r="S25" i="1" s="1"/>
  <c r="Q22" i="1"/>
  <c r="R22" i="1" s="1"/>
  <c r="S22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15" i="1"/>
  <c r="R15" i="1" s="1"/>
  <c r="S15" i="1" s="1"/>
  <c r="Q11" i="1"/>
  <c r="R11" i="1" s="1"/>
  <c r="S11" i="1" s="1"/>
  <c r="Q12" i="1"/>
  <c r="R12" i="1" s="1"/>
  <c r="S12" i="1" s="1"/>
  <c r="Q13" i="1"/>
  <c r="R13" i="1" s="1"/>
  <c r="S13" i="1" s="1"/>
  <c r="Q10" i="1"/>
  <c r="R10" i="1" s="1"/>
  <c r="S10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2" i="1"/>
  <c r="R2" i="1" s="1"/>
  <c r="L105" i="1"/>
  <c r="L102" i="1"/>
  <c r="M101" i="1"/>
  <c r="N101" i="1" s="1"/>
  <c r="L89" i="1"/>
  <c r="L84" i="1"/>
  <c r="L78" i="1"/>
  <c r="L72" i="1"/>
  <c r="L66" i="1"/>
  <c r="L61" i="1"/>
  <c r="L56" i="1"/>
  <c r="L50" i="1"/>
  <c r="M67" i="1"/>
  <c r="M68" i="1"/>
  <c r="N68" i="1" s="1"/>
  <c r="M85" i="1"/>
  <c r="N85" i="1" s="1"/>
  <c r="L47" i="1"/>
  <c r="M74" i="1"/>
  <c r="N74" i="1" s="1"/>
  <c r="M53" i="1"/>
  <c r="N53" i="1" s="1"/>
  <c r="M54" i="1"/>
  <c r="N54" i="1" s="1"/>
  <c r="M2" i="1"/>
  <c r="N2" i="1" s="1"/>
  <c r="M55" i="1"/>
  <c r="N55" i="1" s="1"/>
  <c r="M57" i="1"/>
  <c r="M58" i="1"/>
  <c r="N58" i="1" s="1"/>
  <c r="M59" i="1"/>
  <c r="N59" i="1" s="1"/>
  <c r="M60" i="1"/>
  <c r="N60" i="1" s="1"/>
  <c r="M62" i="1"/>
  <c r="N62" i="1" s="1"/>
  <c r="M63" i="1"/>
  <c r="N63" i="1" s="1"/>
  <c r="M64" i="1"/>
  <c r="N64" i="1" s="1"/>
  <c r="M65" i="1"/>
  <c r="N65" i="1" s="1"/>
  <c r="M69" i="1"/>
  <c r="N69" i="1" s="1"/>
  <c r="M70" i="1"/>
  <c r="N70" i="1" s="1"/>
  <c r="M71" i="1"/>
  <c r="N71" i="1" s="1"/>
  <c r="M73" i="1"/>
  <c r="N73" i="1" s="1"/>
  <c r="M75" i="1"/>
  <c r="N75" i="1" s="1"/>
  <c r="M79" i="1"/>
  <c r="N79" i="1" s="1"/>
  <c r="M80" i="1"/>
  <c r="N80" i="1" s="1"/>
  <c r="M81" i="1"/>
  <c r="N81" i="1" s="1"/>
  <c r="M82" i="1"/>
  <c r="N82" i="1" s="1"/>
  <c r="M83" i="1"/>
  <c r="N83" i="1" s="1"/>
  <c r="M86" i="1"/>
  <c r="N86" i="1" s="1"/>
  <c r="M87" i="1"/>
  <c r="N87" i="1" s="1"/>
  <c r="M88" i="1"/>
  <c r="N88" i="1" s="1"/>
  <c r="M90" i="1"/>
  <c r="N90" i="1" s="1"/>
  <c r="M91" i="1"/>
  <c r="N91" i="1" s="1"/>
  <c r="M92" i="1"/>
  <c r="N92" i="1" s="1"/>
  <c r="M93" i="1"/>
  <c r="N93" i="1" s="1"/>
  <c r="M95" i="1"/>
  <c r="N95" i="1" s="1"/>
  <c r="M96" i="1"/>
  <c r="N96" i="1" s="1"/>
  <c r="M100" i="1"/>
  <c r="N100" i="1" s="1"/>
  <c r="M103" i="1"/>
  <c r="N103" i="1" s="1"/>
  <c r="M104" i="1"/>
  <c r="N104" i="1" s="1"/>
  <c r="M106" i="1"/>
  <c r="N106" i="1" s="1"/>
  <c r="M107" i="1"/>
  <c r="N107" i="1" s="1"/>
  <c r="M112" i="1"/>
  <c r="N112" i="1" s="1"/>
  <c r="M113" i="1"/>
  <c r="N113" i="1" s="1"/>
  <c r="M115" i="1"/>
  <c r="N115" i="1" s="1"/>
  <c r="M118" i="1"/>
  <c r="N118" i="1" s="1"/>
  <c r="M119" i="1"/>
  <c r="N119" i="1" s="1"/>
  <c r="M122" i="1"/>
  <c r="N122" i="1" s="1"/>
  <c r="M124" i="1"/>
  <c r="N124" i="1" s="1"/>
  <c r="M125" i="1"/>
  <c r="N125" i="1" s="1"/>
  <c r="M126" i="1"/>
  <c r="N126" i="1" s="1"/>
  <c r="M127" i="1"/>
  <c r="N127" i="1" s="1"/>
  <c r="M129" i="1"/>
  <c r="N129" i="1" s="1"/>
  <c r="M131" i="1"/>
  <c r="N131" i="1" s="1"/>
  <c r="M134" i="1"/>
  <c r="N134" i="1" s="1"/>
  <c r="M136" i="1"/>
  <c r="N136" i="1" s="1"/>
  <c r="M139" i="1"/>
  <c r="N139" i="1" s="1"/>
  <c r="M22" i="1"/>
  <c r="N22" i="1" s="1"/>
  <c r="M19" i="1"/>
  <c r="N19" i="1" s="1"/>
  <c r="M17" i="1"/>
  <c r="N17" i="1" s="1"/>
  <c r="M3" i="1"/>
  <c r="N3" i="1" s="1"/>
  <c r="M4" i="1"/>
  <c r="N4" i="1" s="1"/>
  <c r="M5" i="1"/>
  <c r="N5" i="1" s="1"/>
  <c r="M6" i="1"/>
  <c r="N6" i="1" s="1"/>
  <c r="M7" i="1"/>
  <c r="N7" i="1" s="1"/>
  <c r="L40" i="1"/>
  <c r="L45" i="1" s="1"/>
  <c r="L33" i="1"/>
  <c r="L26" i="1"/>
  <c r="L21" i="1"/>
  <c r="L14" i="1"/>
  <c r="L9" i="1"/>
  <c r="Q47" i="1" l="1"/>
  <c r="R47" i="1" s="1"/>
  <c r="S47" i="1" s="1"/>
  <c r="R46" i="1"/>
  <c r="S46" i="1" s="1"/>
  <c r="M346" i="1"/>
  <c r="Q341" i="1"/>
  <c r="R341" i="1" s="1"/>
  <c r="S341" i="1" s="1"/>
  <c r="M327" i="1"/>
  <c r="N327" i="1" s="1"/>
  <c r="Q327" i="1"/>
  <c r="R327" i="1" s="1"/>
  <c r="S327" i="1" s="1"/>
  <c r="Q346" i="1"/>
  <c r="R346" i="1" s="1"/>
  <c r="S346" i="1" s="1"/>
  <c r="N324" i="1"/>
  <c r="M341" i="1"/>
  <c r="N341" i="1" s="1"/>
  <c r="M351" i="1"/>
  <c r="N351" i="1" s="1"/>
  <c r="Q302" i="1"/>
  <c r="R302" i="1" s="1"/>
  <c r="S302" i="1" s="1"/>
  <c r="Q243" i="1"/>
  <c r="R243" i="1" s="1"/>
  <c r="S243" i="1" s="1"/>
  <c r="Q199" i="1"/>
  <c r="R199" i="1" s="1"/>
  <c r="S199" i="1" s="1"/>
  <c r="M337" i="1"/>
  <c r="N337" i="1" s="1"/>
  <c r="Q323" i="1"/>
  <c r="R323" i="1" s="1"/>
  <c r="S323" i="1" s="1"/>
  <c r="Q14" i="1"/>
  <c r="R14" i="1" s="1"/>
  <c r="S14" i="1" s="1"/>
  <c r="Q351" i="1"/>
  <c r="R351" i="1" s="1"/>
  <c r="S351" i="1" s="1"/>
  <c r="Q239" i="1"/>
  <c r="R239" i="1" s="1"/>
  <c r="S239" i="1" s="1"/>
  <c r="Q105" i="1"/>
  <c r="R105" i="1" s="1"/>
  <c r="S105" i="1" s="1"/>
  <c r="Q279" i="1"/>
  <c r="R279" i="1" s="1"/>
  <c r="S279" i="1" s="1"/>
  <c r="Q157" i="1"/>
  <c r="R157" i="1" s="1"/>
  <c r="S157" i="1" s="1"/>
  <c r="Q214" i="1"/>
  <c r="R214" i="1" s="1"/>
  <c r="S214" i="1" s="1"/>
  <c r="Q175" i="1"/>
  <c r="R175" i="1" s="1"/>
  <c r="S175" i="1" s="1"/>
  <c r="Q108" i="1"/>
  <c r="R108" i="1" s="1"/>
  <c r="S108" i="1" s="1"/>
  <c r="Q293" i="1"/>
  <c r="R293" i="1" s="1"/>
  <c r="S293" i="1" s="1"/>
  <c r="Q235" i="1"/>
  <c r="R235" i="1" s="1"/>
  <c r="S235" i="1" s="1"/>
  <c r="Q194" i="1"/>
  <c r="R194" i="1" s="1"/>
  <c r="S194" i="1" s="1"/>
  <c r="Q152" i="1"/>
  <c r="R152" i="1" s="1"/>
  <c r="S152" i="1" s="1"/>
  <c r="Q229" i="1"/>
  <c r="R229" i="1" s="1"/>
  <c r="S229" i="1" s="1"/>
  <c r="Q189" i="1"/>
  <c r="R189" i="1" s="1"/>
  <c r="S189" i="1" s="1"/>
  <c r="Q111" i="1"/>
  <c r="R111" i="1" s="1"/>
  <c r="S111" i="1" s="1"/>
  <c r="Q273" i="1"/>
  <c r="R273" i="1" s="1"/>
  <c r="S273" i="1" s="1"/>
  <c r="Q252" i="1"/>
  <c r="R252" i="1" s="1"/>
  <c r="S252" i="1" s="1"/>
  <c r="Q94" i="1"/>
  <c r="R94" i="1" s="1"/>
  <c r="S94" i="1" s="1"/>
  <c r="Q258" i="1"/>
  <c r="R258" i="1" s="1"/>
  <c r="S258" i="1" s="1"/>
  <c r="Q284" i="1"/>
  <c r="R284" i="1" s="1"/>
  <c r="S284" i="1" s="1"/>
  <c r="Q144" i="1"/>
  <c r="R144" i="1" s="1"/>
  <c r="S144" i="1" s="1"/>
  <c r="Q123" i="1"/>
  <c r="R123" i="1" s="1"/>
  <c r="S123" i="1" s="1"/>
  <c r="Q163" i="1"/>
  <c r="R163" i="1" s="1"/>
  <c r="S163" i="1" s="1"/>
  <c r="Q209" i="1"/>
  <c r="R209" i="1" s="1"/>
  <c r="S209" i="1" s="1"/>
  <c r="Q128" i="1"/>
  <c r="R128" i="1" s="1"/>
  <c r="S128" i="1" s="1"/>
  <c r="Q61" i="1"/>
  <c r="R61" i="1" s="1"/>
  <c r="S61" i="1" s="1"/>
  <c r="Q290" i="1"/>
  <c r="R290" i="1" s="1"/>
  <c r="S290" i="1" s="1"/>
  <c r="Q169" i="1"/>
  <c r="R169" i="1" s="1"/>
  <c r="S169" i="1" s="1"/>
  <c r="M157" i="1"/>
  <c r="N157" i="1" s="1"/>
  <c r="Q267" i="1"/>
  <c r="R267" i="1" s="1"/>
  <c r="S267" i="1" s="1"/>
  <c r="Q246" i="1"/>
  <c r="R246" i="1" s="1"/>
  <c r="S246" i="1" s="1"/>
  <c r="Q186" i="1"/>
  <c r="R186" i="1" s="1"/>
  <c r="S186" i="1" s="1"/>
  <c r="Q72" i="1"/>
  <c r="R72" i="1" s="1"/>
  <c r="S72" i="1" s="1"/>
  <c r="Q331" i="1"/>
  <c r="R331" i="1" s="1"/>
  <c r="S331" i="1" s="1"/>
  <c r="Q148" i="1"/>
  <c r="R148" i="1" s="1"/>
  <c r="S148" i="1" s="1"/>
  <c r="M102" i="1"/>
  <c r="N102" i="1" s="1"/>
  <c r="Q84" i="1"/>
  <c r="R84" i="1" s="1"/>
  <c r="S84" i="1" s="1"/>
  <c r="Q117" i="1"/>
  <c r="R117" i="1" s="1"/>
  <c r="S117" i="1" s="1"/>
  <c r="M78" i="1"/>
  <c r="N78" i="1" s="1"/>
  <c r="Q66" i="1"/>
  <c r="R66" i="1" s="1"/>
  <c r="S66" i="1" s="1"/>
  <c r="Q308" i="1"/>
  <c r="R308" i="1" s="1"/>
  <c r="S308" i="1" s="1"/>
  <c r="Q226" i="1"/>
  <c r="R226" i="1" s="1"/>
  <c r="S226" i="1" s="1"/>
  <c r="M133" i="1"/>
  <c r="N133" i="1" s="1"/>
  <c r="Q204" i="1"/>
  <c r="R204" i="1" s="1"/>
  <c r="S204" i="1" s="1"/>
  <c r="Q26" i="1"/>
  <c r="R26" i="1" s="1"/>
  <c r="S26" i="1" s="1"/>
  <c r="Q50" i="1"/>
  <c r="R50" i="1" s="1"/>
  <c r="S50" i="1" s="1"/>
  <c r="Q299" i="1"/>
  <c r="R299" i="1" s="1"/>
  <c r="S299" i="1" s="1"/>
  <c r="Q89" i="1"/>
  <c r="R89" i="1" s="1"/>
  <c r="S89" i="1" s="1"/>
  <c r="N214" i="1"/>
  <c r="Q102" i="1"/>
  <c r="R102" i="1" s="1"/>
  <c r="S102" i="1" s="1"/>
  <c r="Q45" i="1"/>
  <c r="R45" i="1" s="1"/>
  <c r="S45" i="1" s="1"/>
  <c r="Q181" i="1"/>
  <c r="R181" i="1" s="1"/>
  <c r="S181" i="1" s="1"/>
  <c r="Q138" i="1"/>
  <c r="R138" i="1" s="1"/>
  <c r="S138" i="1" s="1"/>
  <c r="Q263" i="1"/>
  <c r="R263" i="1" s="1"/>
  <c r="S263" i="1" s="1"/>
  <c r="Q99" i="1"/>
  <c r="R99" i="1" s="1"/>
  <c r="S99" i="1" s="1"/>
  <c r="M72" i="1"/>
  <c r="N72" i="1" s="1"/>
  <c r="Q220" i="1"/>
  <c r="R220" i="1" s="1"/>
  <c r="S220" i="1" s="1"/>
  <c r="M144" i="1"/>
  <c r="N144" i="1" s="1"/>
  <c r="Q318" i="1"/>
  <c r="R318" i="1" s="1"/>
  <c r="S318" i="1" s="1"/>
  <c r="Q56" i="1"/>
  <c r="R56" i="1" s="1"/>
  <c r="S56" i="1" s="1"/>
  <c r="Q337" i="1"/>
  <c r="R337" i="1" s="1"/>
  <c r="S337" i="1" s="1"/>
  <c r="M99" i="1"/>
  <c r="N99" i="1" s="1"/>
  <c r="M229" i="1"/>
  <c r="N229" i="1" s="1"/>
  <c r="M279" i="1"/>
  <c r="N279" i="1" s="1"/>
  <c r="Q133" i="1"/>
  <c r="R133" i="1" s="1"/>
  <c r="S133" i="1" s="1"/>
  <c r="Q314" i="1"/>
  <c r="R314" i="1" s="1"/>
  <c r="S314" i="1" s="1"/>
  <c r="M111" i="1"/>
  <c r="N111" i="1" s="1"/>
  <c r="Q78" i="1"/>
  <c r="R78" i="1" s="1"/>
  <c r="S78" i="1" s="1"/>
  <c r="M175" i="1"/>
  <c r="N175" i="1" s="1"/>
  <c r="Q33" i="1"/>
  <c r="R33" i="1" s="1"/>
  <c r="S33" i="1" s="1"/>
  <c r="M84" i="1"/>
  <c r="N84" i="1" s="1"/>
  <c r="M148" i="1"/>
  <c r="N148" i="1" s="1"/>
  <c r="M239" i="1"/>
  <c r="N239" i="1" s="1"/>
  <c r="M243" i="1"/>
  <c r="N243" i="1" s="1"/>
  <c r="M181" i="1"/>
  <c r="N181" i="1" s="1"/>
  <c r="Q40" i="1"/>
  <c r="R40" i="1" s="1"/>
  <c r="S40" i="1" s="1"/>
  <c r="M89" i="1"/>
  <c r="N89" i="1" s="1"/>
  <c r="M105" i="1"/>
  <c r="N105" i="1" s="1"/>
  <c r="M123" i="1"/>
  <c r="N123" i="1" s="1"/>
  <c r="M169" i="1"/>
  <c r="N169" i="1" s="1"/>
  <c r="M94" i="1"/>
  <c r="N94" i="1" s="1"/>
  <c r="M235" i="1"/>
  <c r="N235" i="1" s="1"/>
  <c r="M117" i="1"/>
  <c r="N117" i="1" s="1"/>
  <c r="M263" i="1"/>
  <c r="N263" i="1" s="1"/>
  <c r="M108" i="1"/>
  <c r="N108" i="1" s="1"/>
  <c r="M138" i="1"/>
  <c r="N138" i="1" s="1"/>
  <c r="Q21" i="1"/>
  <c r="R21" i="1" s="1"/>
  <c r="S21" i="1" s="1"/>
  <c r="M128" i="1"/>
  <c r="N128" i="1" s="1"/>
  <c r="M331" i="1"/>
  <c r="N331" i="1" s="1"/>
  <c r="M323" i="1"/>
  <c r="N323" i="1" s="1"/>
  <c r="M318" i="1"/>
  <c r="N318" i="1" s="1"/>
  <c r="M314" i="1"/>
  <c r="N314" i="1" s="1"/>
  <c r="M308" i="1"/>
  <c r="N308" i="1" s="1"/>
  <c r="M302" i="1"/>
  <c r="N302" i="1" s="1"/>
  <c r="M299" i="1"/>
  <c r="N299" i="1" s="1"/>
  <c r="M293" i="1"/>
  <c r="N293" i="1" s="1"/>
  <c r="M290" i="1"/>
  <c r="N290" i="1" s="1"/>
  <c r="M284" i="1"/>
  <c r="N284" i="1" s="1"/>
  <c r="M273" i="1"/>
  <c r="N273" i="1" s="1"/>
  <c r="M267" i="1"/>
  <c r="N267" i="1" s="1"/>
  <c r="M258" i="1"/>
  <c r="N258" i="1" s="1"/>
  <c r="M252" i="1"/>
  <c r="N252" i="1" s="1"/>
  <c r="M246" i="1"/>
  <c r="N246" i="1" s="1"/>
  <c r="M226" i="1"/>
  <c r="N226" i="1" s="1"/>
  <c r="M220" i="1"/>
  <c r="N220" i="1" s="1"/>
  <c r="M209" i="1"/>
  <c r="M204" i="1"/>
  <c r="N204" i="1" s="1"/>
  <c r="M199" i="1"/>
  <c r="N199" i="1" s="1"/>
  <c r="M194" i="1"/>
  <c r="N194" i="1" s="1"/>
  <c r="M189" i="1"/>
  <c r="N189" i="1" s="1"/>
  <c r="M186" i="1"/>
  <c r="N186" i="1" s="1"/>
  <c r="N178" i="1"/>
  <c r="M163" i="1"/>
  <c r="N163" i="1" s="1"/>
  <c r="M152" i="1"/>
  <c r="N152" i="1" s="1"/>
  <c r="M50" i="1"/>
  <c r="N50" i="1" s="1"/>
  <c r="M61" i="1"/>
  <c r="N61" i="1" s="1"/>
  <c r="M66" i="1"/>
  <c r="N66" i="1" s="1"/>
  <c r="N67" i="1"/>
  <c r="M56" i="1"/>
  <c r="N56" i="1" s="1"/>
  <c r="N57" i="1"/>
  <c r="Q9" i="1"/>
  <c r="R9" i="1" s="1"/>
  <c r="S9" i="1" s="1"/>
  <c r="S2" i="1"/>
  <c r="M40" i="1"/>
  <c r="M26" i="1"/>
  <c r="N26" i="1" s="1"/>
  <c r="M33" i="1"/>
  <c r="N33" i="1" s="1"/>
  <c r="M21" i="1"/>
  <c r="N21" i="1" s="1"/>
  <c r="M14" i="1"/>
  <c r="N14" i="1" s="1"/>
  <c r="M9" i="1"/>
  <c r="N9" i="1" s="1"/>
  <c r="N209" i="1" l="1"/>
  <c r="M214" i="1"/>
  <c r="M45" i="1"/>
  <c r="M47" i="1" s="1"/>
  <c r="N40" i="1"/>
  <c r="N45" i="1" l="1"/>
  <c r="N47" i="1"/>
</calcChain>
</file>

<file path=xl/sharedStrings.xml><?xml version="1.0" encoding="utf-8"?>
<sst xmlns="http://schemas.openxmlformats.org/spreadsheetml/2006/main" count="3047" uniqueCount="557">
  <si>
    <t>순번</t>
    <phoneticPr fontId="1" type="noConversion"/>
  </si>
  <si>
    <t>피해현황</t>
    <phoneticPr fontId="1" type="noConversion"/>
  </si>
  <si>
    <t>공종명</t>
    <phoneticPr fontId="1" type="noConversion"/>
  </si>
  <si>
    <t>복구 예상 자재</t>
    <phoneticPr fontId="1" type="noConversion"/>
  </si>
  <si>
    <t>복구 우선 점수</t>
    <phoneticPr fontId="1" type="noConversion"/>
  </si>
  <si>
    <t>복구 예상 인력 종류</t>
    <phoneticPr fontId="1" type="noConversion"/>
  </si>
  <si>
    <t xml:space="preserve">노무비 </t>
    <phoneticPr fontId="1" type="noConversion"/>
  </si>
  <si>
    <t xml:space="preserve">복구 예상 비용 </t>
    <phoneticPr fontId="1" type="noConversion"/>
  </si>
  <si>
    <t xml:space="preserve">장소(특정 안될시 중요도2로 통합) </t>
    <phoneticPr fontId="1" type="noConversion"/>
  </si>
  <si>
    <t>일반</t>
    <phoneticPr fontId="1" type="noConversion"/>
  </si>
  <si>
    <t>장소점수(정해야함)</t>
    <phoneticPr fontId="1" type="noConversion"/>
  </si>
  <si>
    <t>피해 부위</t>
    <phoneticPr fontId="1" type="noConversion"/>
  </si>
  <si>
    <t>창문 좌우, 상단 코너, 창틀 하단부</t>
    <phoneticPr fontId="1" type="noConversion"/>
  </si>
  <si>
    <t>전단균열, 콘크리트 탈락, 철근 노출</t>
    <phoneticPr fontId="1" type="noConversion"/>
  </si>
  <si>
    <t>복구 근거</t>
    <phoneticPr fontId="1" type="noConversion"/>
  </si>
  <si>
    <t>균열 발생</t>
    <phoneticPr fontId="1" type="noConversion"/>
  </si>
  <si>
    <t>철근 노출 및 부식</t>
    <phoneticPr fontId="1" type="noConversion"/>
  </si>
  <si>
    <t>마감재 손상/ 변색</t>
    <phoneticPr fontId="1" type="noConversion"/>
  </si>
  <si>
    <t>폴리머 시멘트 모르타르 보수</t>
    <phoneticPr fontId="1" type="noConversion"/>
  </si>
  <si>
    <t>공사전 준비</t>
    <phoneticPr fontId="1" type="noConversion"/>
  </si>
  <si>
    <t>콘크리트 표면 박리, 탈락</t>
    <phoneticPr fontId="1" type="noConversion"/>
  </si>
  <si>
    <t>전동해머, 유압파쇄기</t>
    <phoneticPr fontId="1" type="noConversion"/>
  </si>
  <si>
    <t>송풍기, 청소도구, 진공청소기</t>
    <phoneticPr fontId="1" type="noConversion"/>
  </si>
  <si>
    <t>에폭시 수지</t>
    <phoneticPr fontId="1" type="noConversion"/>
  </si>
  <si>
    <t xml:space="preserve">콘크리트 구조물 헐기 </t>
    <phoneticPr fontId="1" type="noConversion"/>
  </si>
  <si>
    <t xml:space="preserve">인력량 </t>
    <phoneticPr fontId="1" type="noConversion"/>
  </si>
  <si>
    <t>보통인부</t>
    <phoneticPr fontId="1" type="noConversion"/>
  </si>
  <si>
    <t xml:space="preserve"> 복구 비용 점수</t>
    <phoneticPr fontId="1" type="noConversion"/>
  </si>
  <si>
    <t>건축물 현장정리</t>
    <phoneticPr fontId="1" type="noConversion"/>
  </si>
  <si>
    <t>녹막이 페인트 칠</t>
    <phoneticPr fontId="1" type="noConversion"/>
  </si>
  <si>
    <t>도장공</t>
    <phoneticPr fontId="1" type="noConversion"/>
  </si>
  <si>
    <t>방수공</t>
    <phoneticPr fontId="1" type="noConversion"/>
  </si>
  <si>
    <t>폴리머 시멘트 모르타르 1종</t>
    <phoneticPr fontId="1" type="noConversion"/>
  </si>
  <si>
    <t xml:space="preserve">복구 예상 기간(하루 8시간 기준) </t>
    <phoneticPr fontId="1" type="noConversion"/>
  </si>
  <si>
    <t>복구 예상 기간</t>
    <phoneticPr fontId="1" type="noConversion"/>
  </si>
  <si>
    <t>일당 작업인원수</t>
    <phoneticPr fontId="1" type="noConversion"/>
  </si>
  <si>
    <t>콘크리트 균열보수 (주입공법, 에폭시 수집 주입)</t>
    <phoneticPr fontId="1" type="noConversion"/>
  </si>
  <si>
    <t>특별인부</t>
    <phoneticPr fontId="1" type="noConversion"/>
  </si>
  <si>
    <t>자재비 단가</t>
    <phoneticPr fontId="1" type="noConversion"/>
  </si>
  <si>
    <t>녹막이 페인트, 와이어 브러시</t>
    <phoneticPr fontId="1" type="noConversion"/>
  </si>
  <si>
    <t>프라이머, 수성페인트, 롤러/ 스프레이 ( 붓칠, 1회)</t>
    <phoneticPr fontId="1" type="noConversion"/>
  </si>
  <si>
    <t>외벽</t>
    <phoneticPr fontId="1" type="noConversion"/>
  </si>
  <si>
    <t>조적조 붕괴 및 금속 판넬 탈락</t>
    <phoneticPr fontId="1" type="noConversion"/>
  </si>
  <si>
    <t>조적공사(벽돌쌓기)</t>
    <phoneticPr fontId="1" type="noConversion"/>
  </si>
  <si>
    <t>금속판넬 설치</t>
    <phoneticPr fontId="1" type="noConversion"/>
  </si>
  <si>
    <t>방수 보수</t>
    <phoneticPr fontId="1" type="noConversion"/>
  </si>
  <si>
    <t>붕괴된 벽돌조 마감 철거</t>
    <phoneticPr fontId="1" type="noConversion"/>
  </si>
  <si>
    <t>붕괴된 조적조 벽체 복구</t>
    <phoneticPr fontId="1" type="noConversion"/>
  </si>
  <si>
    <t xml:space="preserve">노출된 외부면에 대한 방수 보강 </t>
    <phoneticPr fontId="1" type="noConversion"/>
  </si>
  <si>
    <t>시멘트벽돌 (1.0B), 시공높이 3.6m 이상</t>
    <phoneticPr fontId="1" type="noConversion"/>
  </si>
  <si>
    <t>철공</t>
    <phoneticPr fontId="1" type="noConversion"/>
  </si>
  <si>
    <t>안전 펜스 설치</t>
    <phoneticPr fontId="1" type="noConversion"/>
  </si>
  <si>
    <t>앵커 및 철물 재설치</t>
    <phoneticPr fontId="1" type="noConversion"/>
  </si>
  <si>
    <t>프레임 및 패널 재설치</t>
    <phoneticPr fontId="1" type="noConversion"/>
  </si>
  <si>
    <t>경량벽체철골틀 해체</t>
    <phoneticPr fontId="1" type="noConversion"/>
  </si>
  <si>
    <t>절단공구, 해체공구, 전동공구 등</t>
    <phoneticPr fontId="1" type="noConversion"/>
  </si>
  <si>
    <t>외벽 균열./ 손상부위 보수</t>
    <phoneticPr fontId="1" type="noConversion"/>
  </si>
  <si>
    <t>콘크리트 균열보수공사 (표면처리공법)</t>
    <phoneticPr fontId="1" type="noConversion"/>
  </si>
  <si>
    <t>미장공</t>
    <phoneticPr fontId="1" type="noConversion"/>
  </si>
  <si>
    <t>금속 패널</t>
    <phoneticPr fontId="1" type="noConversion"/>
  </si>
  <si>
    <t>시멘트 액체 방수 바름</t>
    <phoneticPr fontId="1" type="noConversion"/>
  </si>
  <si>
    <t>앵커볼트 지름 24이하</t>
    <phoneticPr fontId="1" type="noConversion"/>
  </si>
  <si>
    <t>앵커볼트</t>
    <phoneticPr fontId="1" type="noConversion"/>
  </si>
  <si>
    <t>철근공</t>
    <phoneticPr fontId="1" type="noConversion"/>
  </si>
  <si>
    <t>금속 판넬 설치</t>
    <phoneticPr fontId="1" type="noConversion"/>
  </si>
  <si>
    <t>방수 보강</t>
    <phoneticPr fontId="1" type="noConversion"/>
  </si>
  <si>
    <t xml:space="preserve">방수 보수 </t>
    <phoneticPr fontId="1" type="noConversion"/>
  </si>
  <si>
    <t>폴리머 시멘트 모르타르 방수 2중</t>
    <phoneticPr fontId="1" type="noConversion"/>
  </si>
  <si>
    <t>학교</t>
    <phoneticPr fontId="1" type="noConversion"/>
  </si>
  <si>
    <t>조적벽체 붕괴</t>
    <phoneticPr fontId="1" type="noConversion"/>
  </si>
  <si>
    <t>붕괴부 잔해 해체 및 정리</t>
    <phoneticPr fontId="1" type="noConversion"/>
  </si>
  <si>
    <t>조적벽체 재시공</t>
    <phoneticPr fontId="1" type="noConversion"/>
  </si>
  <si>
    <t>외벽 마감 보수</t>
    <phoneticPr fontId="1" type="noConversion"/>
  </si>
  <si>
    <t>방수 및 실란트 보수</t>
    <phoneticPr fontId="1" type="noConversion"/>
  </si>
  <si>
    <t>벽돌쌓기(시공높이 3.6m이하,1.5B)</t>
    <phoneticPr fontId="1" type="noConversion"/>
  </si>
  <si>
    <t>조적공</t>
    <phoneticPr fontId="1" type="noConversion"/>
  </si>
  <si>
    <t>벽돌</t>
    <phoneticPr fontId="1" type="noConversion"/>
  </si>
  <si>
    <t>줄눈 설치</t>
    <phoneticPr fontId="1" type="noConversion"/>
  </si>
  <si>
    <t xml:space="preserve">줄눈 </t>
    <phoneticPr fontId="1" type="noConversion"/>
  </si>
  <si>
    <t>천장, 외벽</t>
    <phoneticPr fontId="1" type="noConversion"/>
  </si>
  <si>
    <t>천장재 탈락 및 벽체 균열 및 탈락</t>
    <phoneticPr fontId="1" type="noConversion"/>
  </si>
  <si>
    <t>파손부 철거 및 정리</t>
    <phoneticPr fontId="1" type="noConversion"/>
  </si>
  <si>
    <t>경량철골틀 시공</t>
    <phoneticPr fontId="1" type="noConversion"/>
  </si>
  <si>
    <t>천장 마감재 재설치</t>
    <phoneticPr fontId="1" type="noConversion"/>
  </si>
  <si>
    <t>조적 벽체 보수</t>
    <phoneticPr fontId="1" type="noConversion"/>
  </si>
  <si>
    <t>균열 부위 보수</t>
    <phoneticPr fontId="1" type="noConversion"/>
  </si>
  <si>
    <t xml:space="preserve">도장 및 마감 </t>
    <phoneticPr fontId="1" type="noConversion"/>
  </si>
  <si>
    <t>조적벽해체</t>
    <phoneticPr fontId="1" type="noConversion"/>
  </si>
  <si>
    <t>경량천장철골틀해체</t>
    <phoneticPr fontId="1" type="noConversion"/>
  </si>
  <si>
    <t>내장공</t>
    <phoneticPr fontId="1" type="noConversion"/>
  </si>
  <si>
    <t>경량천장철골틀 설치 바간격 300</t>
    <phoneticPr fontId="1" type="noConversion"/>
  </si>
  <si>
    <t>경량천장철골틀</t>
    <phoneticPr fontId="1" type="noConversion"/>
  </si>
  <si>
    <t>천장석고판 설치 바탕용 2겹</t>
    <phoneticPr fontId="1" type="noConversion"/>
  </si>
  <si>
    <t>천장 석고판</t>
    <phoneticPr fontId="1" type="noConversion"/>
  </si>
  <si>
    <t>벽돌쌓기(3.6m~ 7.2m 이하,1.0B)</t>
    <phoneticPr fontId="1" type="noConversion"/>
  </si>
  <si>
    <t>콘크리트 균열부위보수(충전공법)</t>
    <phoneticPr fontId="1" type="noConversion"/>
  </si>
  <si>
    <t>에폭시 접착제</t>
    <phoneticPr fontId="1" type="noConversion"/>
  </si>
  <si>
    <t>외벽, 기둥</t>
    <phoneticPr fontId="1" type="noConversion"/>
  </si>
  <si>
    <t>철근 노출, 콘크리트 탈락, 외부 마감재 제거,</t>
    <phoneticPr fontId="1" type="noConversion"/>
  </si>
  <si>
    <t xml:space="preserve">콘크리트 손상부 해체 </t>
    <phoneticPr fontId="1" type="noConversion"/>
  </si>
  <si>
    <t>철근 정리 및 부식 처리</t>
    <phoneticPr fontId="1" type="noConversion"/>
  </si>
  <si>
    <t>철근 보수</t>
    <phoneticPr fontId="1" type="noConversion"/>
  </si>
  <si>
    <t>몰탈 또는 에폭시 콘크리트 보수 시공</t>
    <phoneticPr fontId="1" type="noConversion"/>
  </si>
  <si>
    <t>외부 마감재 재시공</t>
    <phoneticPr fontId="1" type="noConversion"/>
  </si>
  <si>
    <t xml:space="preserve">타일면 해체 </t>
    <phoneticPr fontId="1" type="noConversion"/>
  </si>
  <si>
    <t>콘크리트 구조물 헐기 (인력)</t>
    <phoneticPr fontId="1" type="noConversion"/>
  </si>
  <si>
    <t>타일 해체 (떠붙이기)</t>
    <phoneticPr fontId="1" type="noConversion"/>
  </si>
  <si>
    <t>타일공</t>
    <phoneticPr fontId="1" type="noConversion"/>
  </si>
  <si>
    <t xml:space="preserve">철골 브레이싱 및 접합부 도장 </t>
    <phoneticPr fontId="1" type="noConversion"/>
  </si>
  <si>
    <t>타일</t>
    <phoneticPr fontId="1" type="noConversion"/>
  </si>
  <si>
    <t>타일 교체 (압착붙이기)</t>
    <phoneticPr fontId="1" type="noConversion"/>
  </si>
  <si>
    <t>철골공</t>
    <phoneticPr fontId="1" type="noConversion"/>
  </si>
  <si>
    <t>앵커볼트 지름 32이하</t>
    <phoneticPr fontId="1" type="noConversion"/>
  </si>
  <si>
    <t>지붕</t>
    <phoneticPr fontId="1" type="noConversion"/>
  </si>
  <si>
    <t>지붕 파손, 전기선 및 외부 장비 손상, 누수 위험 증가</t>
    <phoneticPr fontId="1" type="noConversion"/>
  </si>
  <si>
    <t>낙하물 제거 및 정리</t>
    <phoneticPr fontId="1" type="noConversion"/>
  </si>
  <si>
    <t>지붕재 교체</t>
    <phoneticPr fontId="1" type="noConversion"/>
  </si>
  <si>
    <t>누수 방지 보수</t>
    <phoneticPr fontId="1" type="noConversion"/>
  </si>
  <si>
    <t xml:space="preserve">지붕 재설치 </t>
    <phoneticPr fontId="1" type="noConversion"/>
  </si>
  <si>
    <t>지붕잇기공</t>
    <phoneticPr fontId="1" type="noConversion"/>
  </si>
  <si>
    <t>금속판 평잇기</t>
    <phoneticPr fontId="1" type="noConversion"/>
  </si>
  <si>
    <t>지붕 금속판 패널</t>
    <phoneticPr fontId="1" type="noConversion"/>
  </si>
  <si>
    <t xml:space="preserve">방수공 </t>
    <phoneticPr fontId="1" type="noConversion"/>
  </si>
  <si>
    <t>외부 전기시설 복구</t>
    <phoneticPr fontId="1" type="noConversion"/>
  </si>
  <si>
    <t>가공전선공사</t>
    <phoneticPr fontId="1" type="noConversion"/>
  </si>
  <si>
    <t>전기기능공</t>
    <phoneticPr fontId="1" type="noConversion"/>
  </si>
  <si>
    <t>바닥</t>
    <phoneticPr fontId="1" type="noConversion"/>
  </si>
  <si>
    <t>바닥 균열</t>
    <phoneticPr fontId="1" type="noConversion"/>
  </si>
  <si>
    <t xml:space="preserve">바닥 마감 보수 </t>
    <phoneticPr fontId="1" type="noConversion"/>
  </si>
  <si>
    <t>창호</t>
    <phoneticPr fontId="1" type="noConversion"/>
  </si>
  <si>
    <t>창호 깨짐</t>
    <phoneticPr fontId="1" type="noConversion"/>
  </si>
  <si>
    <t>창호 재설치</t>
    <phoneticPr fontId="1" type="noConversion"/>
  </si>
  <si>
    <t xml:space="preserve">코킹 처리 </t>
    <phoneticPr fontId="1" type="noConversion"/>
  </si>
  <si>
    <t>알루미늄창호 설치</t>
    <phoneticPr fontId="1" type="noConversion"/>
  </si>
  <si>
    <t>알루미늄 창호</t>
    <phoneticPr fontId="1" type="noConversion"/>
  </si>
  <si>
    <t xml:space="preserve">창호공 </t>
    <phoneticPr fontId="1" type="noConversion"/>
  </si>
  <si>
    <t>피해위험지수</t>
    <phoneticPr fontId="1" type="noConversion"/>
  </si>
  <si>
    <t xml:space="preserve">수밀코킹 </t>
    <phoneticPr fontId="1" type="noConversion"/>
  </si>
  <si>
    <t>코킹공</t>
    <phoneticPr fontId="1" type="noConversion"/>
  </si>
  <si>
    <t>코킹재</t>
    <phoneticPr fontId="1" type="noConversion"/>
  </si>
  <si>
    <t xml:space="preserve"> 일반</t>
    <phoneticPr fontId="1" type="noConversion"/>
  </si>
  <si>
    <t>실내 철거 및 낙하물 정리</t>
    <phoneticPr fontId="1" type="noConversion"/>
  </si>
  <si>
    <t>도장및 마감 처리</t>
    <phoneticPr fontId="1" type="noConversion"/>
  </si>
  <si>
    <t xml:space="preserve">방습, 방수처리 </t>
    <phoneticPr fontId="1" type="noConversion"/>
  </si>
  <si>
    <t>벽체 마감 보수 및 재시공</t>
    <phoneticPr fontId="1" type="noConversion"/>
  </si>
  <si>
    <t>천장 마감 보수 및 재시공</t>
    <phoneticPr fontId="1" type="noConversion"/>
  </si>
  <si>
    <t>벽 석고판 설치 (나사고정) 바탕용 2겹</t>
    <phoneticPr fontId="1" type="noConversion"/>
  </si>
  <si>
    <t>석고판</t>
    <phoneticPr fontId="1" type="noConversion"/>
  </si>
  <si>
    <t xml:space="preserve">도배 바름 </t>
    <phoneticPr fontId="1" type="noConversion"/>
  </si>
  <si>
    <t>도배지</t>
    <phoneticPr fontId="1" type="noConversion"/>
  </si>
  <si>
    <t>도배공</t>
    <phoneticPr fontId="1" type="noConversion"/>
  </si>
  <si>
    <t xml:space="preserve">천장 흡음텍스 설치 </t>
    <phoneticPr fontId="1" type="noConversion"/>
  </si>
  <si>
    <t xml:space="preserve">바닥재 </t>
    <phoneticPr fontId="1" type="noConversion"/>
  </si>
  <si>
    <t>콘크리트 바닥 슬래브에 구조 균열 발생</t>
    <phoneticPr fontId="1" type="noConversion"/>
  </si>
  <si>
    <t>균열 부위 사전 처리</t>
    <phoneticPr fontId="1" type="noConversion"/>
  </si>
  <si>
    <t>콘크트 구조물 헐기 (기계)</t>
    <phoneticPr fontId="1" type="noConversion"/>
  </si>
  <si>
    <t>구조균열 보수</t>
    <phoneticPr fontId="1" type="noConversion"/>
  </si>
  <si>
    <t>균열보수공사 (주입공법)</t>
    <phoneticPr fontId="1" type="noConversion"/>
  </si>
  <si>
    <t>바닥 단차 보수</t>
    <phoneticPr fontId="1" type="noConversion"/>
  </si>
  <si>
    <t>방수, 방습 마감</t>
    <phoneticPr fontId="1" type="noConversion"/>
  </si>
  <si>
    <t>모르타르 타설</t>
    <phoneticPr fontId="1" type="noConversion"/>
  </si>
  <si>
    <t>모르타르</t>
    <phoneticPr fontId="1" type="noConversion"/>
  </si>
  <si>
    <t xml:space="preserve">외벽 </t>
    <phoneticPr fontId="1" type="noConversion"/>
  </si>
  <si>
    <t>마감재 철거</t>
    <phoneticPr fontId="1" type="noConversion"/>
  </si>
  <si>
    <t>바탕 정리 및 기초 보수</t>
    <phoneticPr fontId="1" type="noConversion"/>
  </si>
  <si>
    <t>단열재 시공</t>
    <phoneticPr fontId="1" type="noConversion"/>
  </si>
  <si>
    <t>마감 도장</t>
    <phoneticPr fontId="1" type="noConversion"/>
  </si>
  <si>
    <t>경량벽체 철골틀 해체</t>
    <phoneticPr fontId="1" type="noConversion"/>
  </si>
  <si>
    <t>방수 프라이머 바름</t>
    <phoneticPr fontId="1" type="noConversion"/>
  </si>
  <si>
    <t>외벽단열공법 단열두께 200mm 이하</t>
    <phoneticPr fontId="1" type="noConversion"/>
  </si>
  <si>
    <t xml:space="preserve">수성페인트 </t>
    <phoneticPr fontId="1" type="noConversion"/>
  </si>
  <si>
    <t>수성페인트 롤러칠</t>
    <phoneticPr fontId="1" type="noConversion"/>
  </si>
  <si>
    <t xml:space="preserve">외장재 및 기존 단열재 탈락, 수직 균열 발생  </t>
    <phoneticPr fontId="1" type="noConversion"/>
  </si>
  <si>
    <t>구조체 균열 보수</t>
    <phoneticPr fontId="1" type="noConversion"/>
  </si>
  <si>
    <t>단열재 부착</t>
    <phoneticPr fontId="1" type="noConversion"/>
  </si>
  <si>
    <t>외장재 재시공</t>
    <phoneticPr fontId="1" type="noConversion"/>
  </si>
  <si>
    <t>수성도장 또는 실리콘 코킹</t>
    <phoneticPr fontId="1" type="noConversion"/>
  </si>
  <si>
    <t>콘크리트 균열보수 (패커주입공법)</t>
    <phoneticPr fontId="1" type="noConversion"/>
  </si>
  <si>
    <t>외벽 단열재</t>
    <phoneticPr fontId="1" type="noConversion"/>
  </si>
  <si>
    <t>치장벽돌</t>
    <phoneticPr fontId="1" type="noConversion"/>
  </si>
  <si>
    <t>치장쌓기 및 줄눈 설치 (H : 3.6~7.2,0.5B)</t>
    <phoneticPr fontId="1" type="noConversion"/>
  </si>
  <si>
    <t>내벽</t>
    <phoneticPr fontId="1" type="noConversion"/>
  </si>
  <si>
    <t>균열 충진 보수</t>
    <phoneticPr fontId="1" type="noConversion"/>
  </si>
  <si>
    <t>표면 퍼티처리 및 마감</t>
    <phoneticPr fontId="1" type="noConversion"/>
  </si>
  <si>
    <t>표면처리</t>
    <phoneticPr fontId="1" type="noConversion"/>
  </si>
  <si>
    <t xml:space="preserve">콘크리트면 정리 </t>
    <phoneticPr fontId="1" type="noConversion"/>
  </si>
  <si>
    <t>균열부 정리</t>
    <phoneticPr fontId="1" type="noConversion"/>
  </si>
  <si>
    <t>프라이머 도포</t>
    <phoneticPr fontId="1" type="noConversion"/>
  </si>
  <si>
    <t>방수 프라이머</t>
    <phoneticPr fontId="1" type="noConversion"/>
  </si>
  <si>
    <t>콘크리트 균열보수 (충전공법)</t>
    <phoneticPr fontId="1" type="noConversion"/>
  </si>
  <si>
    <t>수성페인트 붓칠</t>
    <phoneticPr fontId="1" type="noConversion"/>
  </si>
  <si>
    <t>외벽 마감재 탈락, 균열 발생</t>
    <phoneticPr fontId="1" type="noConversion"/>
  </si>
  <si>
    <t>박락부 철거 및 정리</t>
    <phoneticPr fontId="1" type="noConversion"/>
  </si>
  <si>
    <t>벽면 마감</t>
    <phoneticPr fontId="1" type="noConversion"/>
  </si>
  <si>
    <t>도장 또는 방수</t>
    <phoneticPr fontId="1" type="noConversion"/>
  </si>
  <si>
    <t>구조체 보강  (필요시)</t>
    <phoneticPr fontId="1" type="noConversion"/>
  </si>
  <si>
    <t>콘크리트 균열보수 (주입공법)</t>
    <phoneticPr fontId="1" type="noConversion"/>
  </si>
  <si>
    <t xml:space="preserve">앵커볼트 지름 28이하 </t>
    <phoneticPr fontId="1" type="noConversion"/>
  </si>
  <si>
    <t>외장 마감재 재시공</t>
    <phoneticPr fontId="1" type="noConversion"/>
  </si>
  <si>
    <t>배수관 점검 및 보수</t>
    <phoneticPr fontId="1" type="noConversion"/>
  </si>
  <si>
    <t>경량벽체 철골틀 설치</t>
    <phoneticPr fontId="1" type="noConversion"/>
  </si>
  <si>
    <t>배관누수 검사</t>
    <phoneticPr fontId="1" type="noConversion"/>
  </si>
  <si>
    <t>배관공</t>
    <phoneticPr fontId="1" type="noConversion"/>
  </si>
  <si>
    <t>흡음판</t>
    <phoneticPr fontId="1" type="noConversion"/>
  </si>
  <si>
    <t>견출공</t>
    <phoneticPr fontId="1" type="noConversion"/>
  </si>
  <si>
    <t>천장</t>
    <phoneticPr fontId="1" type="noConversion"/>
  </si>
  <si>
    <t>창호깨짐</t>
    <phoneticPr fontId="1" type="noConversion"/>
  </si>
  <si>
    <t>이중창합성수지창호 설치</t>
    <phoneticPr fontId="1" type="noConversion"/>
  </si>
  <si>
    <t>이중창합성수지창호</t>
    <phoneticPr fontId="1" type="noConversion"/>
  </si>
  <si>
    <t>창호공</t>
    <phoneticPr fontId="1" type="noConversion"/>
  </si>
  <si>
    <t>커튼월 유리 설치</t>
    <phoneticPr fontId="1" type="noConversion"/>
  </si>
  <si>
    <t>유리공</t>
    <phoneticPr fontId="1" type="noConversion"/>
  </si>
  <si>
    <t>커튼월 유리(28mm이하)</t>
    <phoneticPr fontId="1" type="noConversion"/>
  </si>
  <si>
    <t>커튼월 유리(24mm이하)</t>
    <phoneticPr fontId="1" type="noConversion"/>
  </si>
  <si>
    <t>천장마감재 파손 및 탈락, 경량천장 철골틀 붕괴</t>
    <phoneticPr fontId="1" type="noConversion"/>
  </si>
  <si>
    <t>천장 마감재 철거</t>
    <phoneticPr fontId="1" type="noConversion"/>
  </si>
  <si>
    <t>천장구조물 복구</t>
    <phoneticPr fontId="1" type="noConversion"/>
  </si>
  <si>
    <t>마감재 복구</t>
    <phoneticPr fontId="1" type="noConversion"/>
  </si>
  <si>
    <t>경량 천장 철골틀 해체</t>
    <phoneticPr fontId="1" type="noConversion"/>
  </si>
  <si>
    <t>흡음텍스 해체</t>
    <phoneticPr fontId="1" type="noConversion"/>
  </si>
  <si>
    <t>경량 천장 철골틀</t>
    <phoneticPr fontId="1" type="noConversion"/>
  </si>
  <si>
    <t>경량천장 철골틀 설치(바간격300mm)</t>
    <phoneticPr fontId="1" type="noConversion"/>
  </si>
  <si>
    <t>손상 마감재 및 균열 부위정리</t>
    <phoneticPr fontId="1" type="noConversion"/>
  </si>
  <si>
    <t xml:space="preserve">균열 보수 </t>
    <phoneticPr fontId="1" type="noConversion"/>
  </si>
  <si>
    <t>외벽 마감 재시공</t>
    <phoneticPr fontId="1" type="noConversion"/>
  </si>
  <si>
    <t>콘크리트 구조물 헐기(기계)</t>
    <phoneticPr fontId="1" type="noConversion"/>
  </si>
  <si>
    <t>용접공</t>
    <phoneticPr fontId="1" type="noConversion"/>
  </si>
  <si>
    <t>콘크리트 균열보수 (표면처리공법)</t>
    <phoneticPr fontId="1" type="noConversion"/>
  </si>
  <si>
    <t>폴리머 시멘트 모르타르 방수 바름 2종</t>
    <phoneticPr fontId="1" type="noConversion"/>
  </si>
  <si>
    <t>외벽 마감재 탈락</t>
    <phoneticPr fontId="1" type="noConversion"/>
  </si>
  <si>
    <t>파손된 외장재 및 단열재 철거</t>
    <phoneticPr fontId="1" type="noConversion"/>
  </si>
  <si>
    <t>벽체 바탕 정리</t>
    <phoneticPr fontId="1" type="noConversion"/>
  </si>
  <si>
    <t>단열재 재설치</t>
    <phoneticPr fontId="1" type="noConversion"/>
  </si>
  <si>
    <t>외부 마감재 도장</t>
    <phoneticPr fontId="1" type="noConversion"/>
  </si>
  <si>
    <t>필요시 구조점검 및 보강</t>
    <phoneticPr fontId="1" type="noConversion"/>
  </si>
  <si>
    <t xml:space="preserve">착암공 </t>
    <phoneticPr fontId="1" type="noConversion"/>
  </si>
  <si>
    <t>기존 구조물 방수층 및 보호층 철거</t>
    <phoneticPr fontId="1" type="noConversion"/>
  </si>
  <si>
    <t>구조물 기존방수층제거 및 바탕처리</t>
    <phoneticPr fontId="1" type="noConversion"/>
  </si>
  <si>
    <t>벽체</t>
    <phoneticPr fontId="1" type="noConversion"/>
  </si>
  <si>
    <t>단열재 타정부착 단열두계300mm 이하)</t>
    <phoneticPr fontId="1" type="noConversion"/>
  </si>
  <si>
    <t>단열재</t>
    <phoneticPr fontId="1" type="noConversion"/>
  </si>
  <si>
    <t>수성페인트</t>
    <phoneticPr fontId="1" type="noConversion"/>
  </si>
  <si>
    <t xml:space="preserve">일반 </t>
    <phoneticPr fontId="1" type="noConversion"/>
  </si>
  <si>
    <t>천장 마감재 탈락 및 균열</t>
    <phoneticPr fontId="1" type="noConversion"/>
  </si>
  <si>
    <t>천장 마감재 손상</t>
    <phoneticPr fontId="1" type="noConversion"/>
  </si>
  <si>
    <t>천장 마감재 탈락</t>
    <phoneticPr fontId="1" type="noConversion"/>
  </si>
  <si>
    <t>병원</t>
    <phoneticPr fontId="1" type="noConversion"/>
  </si>
  <si>
    <t xml:space="preserve">지하철역 </t>
    <phoneticPr fontId="1" type="noConversion"/>
  </si>
  <si>
    <t>천장 누수</t>
    <phoneticPr fontId="1" type="noConversion"/>
  </si>
  <si>
    <t>천장면 박락 및 철근 노출</t>
    <phoneticPr fontId="1" type="noConversion"/>
  </si>
  <si>
    <t>탈락된 콘크리트 제거 및 정리</t>
    <phoneticPr fontId="1" type="noConversion"/>
  </si>
  <si>
    <t>철근 방청제 도포</t>
    <phoneticPr fontId="1" type="noConversion"/>
  </si>
  <si>
    <t>단면 복구</t>
    <phoneticPr fontId="1" type="noConversion"/>
  </si>
  <si>
    <t>천장 마감 복구</t>
    <phoneticPr fontId="1" type="noConversion"/>
  </si>
  <si>
    <t>천장 도장</t>
    <phoneticPr fontId="1" type="noConversion"/>
  </si>
  <si>
    <t>콘크리트 구조물 헐기(인력)</t>
    <phoneticPr fontId="1" type="noConversion"/>
  </si>
  <si>
    <t>착암공</t>
    <phoneticPr fontId="1" type="noConversion"/>
  </si>
  <si>
    <t>콘크리트 단면 복구</t>
    <phoneticPr fontId="1" type="noConversion"/>
  </si>
  <si>
    <t>파손타일 철거</t>
    <phoneticPr fontId="1" type="noConversion"/>
  </si>
  <si>
    <t>바탕 정리</t>
    <phoneticPr fontId="1" type="noConversion"/>
  </si>
  <si>
    <t>타일 재시공</t>
    <phoneticPr fontId="1" type="noConversion"/>
  </si>
  <si>
    <t>탈락 타일 철거</t>
    <phoneticPr fontId="1" type="noConversion"/>
  </si>
  <si>
    <t>바탕 고르기</t>
    <phoneticPr fontId="1" type="noConversion"/>
  </si>
  <si>
    <t xml:space="preserve">타일공 </t>
    <phoneticPr fontId="1" type="noConversion"/>
  </si>
  <si>
    <t>타일 해체, 떠붙이기</t>
    <phoneticPr fontId="1" type="noConversion"/>
  </si>
  <si>
    <t>타일 해체, 압착붙이기</t>
    <phoneticPr fontId="1" type="noConversion"/>
  </si>
  <si>
    <t xml:space="preserve">바탕 고르기 </t>
    <phoneticPr fontId="1" type="noConversion"/>
  </si>
  <si>
    <t>타일 공사, 떠붙이기(0.21~0.40)</t>
    <phoneticPr fontId="1" type="noConversion"/>
  </si>
  <si>
    <t xml:space="preserve">타일 줄눈 설치 </t>
    <phoneticPr fontId="1" type="noConversion"/>
  </si>
  <si>
    <t>줄눈공</t>
    <phoneticPr fontId="1" type="noConversion"/>
  </si>
  <si>
    <t>방수공사, 바탕처리, 보통 바닥</t>
    <phoneticPr fontId="1" type="noConversion"/>
  </si>
  <si>
    <t>타일공사, 압착붙이기(0.21~0.40)</t>
    <phoneticPr fontId="1" type="noConversion"/>
  </si>
  <si>
    <t>타일 해체 공사,접착붙이기</t>
    <phoneticPr fontId="1" type="noConversion"/>
  </si>
  <si>
    <t>타일공사, 접착붙이기 (0.40~0.75)</t>
    <phoneticPr fontId="1" type="noConversion"/>
  </si>
  <si>
    <t xml:space="preserve">타일 해체 공사, 압착 붙이기 </t>
    <phoneticPr fontId="1" type="noConversion"/>
  </si>
  <si>
    <t>타일공사, 압착붙이기(0.11~0.20)</t>
    <phoneticPr fontId="1" type="noConversion"/>
  </si>
  <si>
    <t xml:space="preserve">벽만 마감 </t>
    <phoneticPr fontId="1" type="noConversion"/>
  </si>
  <si>
    <t>보수, 보강 공사</t>
    <phoneticPr fontId="1" type="noConversion"/>
  </si>
  <si>
    <t>천장 마감 철거</t>
    <phoneticPr fontId="1" type="noConversion"/>
  </si>
  <si>
    <t>천장틀 재설치</t>
    <phoneticPr fontId="1" type="noConversion"/>
  </si>
  <si>
    <t>마감 시공</t>
    <phoneticPr fontId="1" type="noConversion"/>
  </si>
  <si>
    <t>바탕 처리공사</t>
    <phoneticPr fontId="1" type="noConversion"/>
  </si>
  <si>
    <t>탈락된 마감재 철거</t>
    <phoneticPr fontId="1" type="noConversion"/>
  </si>
  <si>
    <t xml:space="preserve">외벽 마감재 탈락 </t>
    <phoneticPr fontId="1" type="noConversion"/>
  </si>
  <si>
    <t>외부 마감재 재설치</t>
    <phoneticPr fontId="1" type="noConversion"/>
  </si>
  <si>
    <t>천장 마감재 교체</t>
    <phoneticPr fontId="1" type="noConversion"/>
  </si>
  <si>
    <t>마감재 재설치</t>
    <phoneticPr fontId="1" type="noConversion"/>
  </si>
  <si>
    <t>잡철물 제막 및 설치, 제품설치 경량철재</t>
    <phoneticPr fontId="1" type="noConversion"/>
  </si>
  <si>
    <t>마감재 패널</t>
    <phoneticPr fontId="1" type="noConversion"/>
  </si>
  <si>
    <t>방수공사 바탕처리공사</t>
    <phoneticPr fontId="1" type="noConversion"/>
  </si>
  <si>
    <t>경량천장철골틀 해체</t>
    <phoneticPr fontId="1" type="noConversion"/>
  </si>
  <si>
    <t>경량벽체철골틀 설치(BAR간격 300mm)</t>
    <phoneticPr fontId="1" type="noConversion"/>
  </si>
  <si>
    <t>경량벽체 철골틀</t>
    <phoneticPr fontId="1" type="noConversion"/>
  </si>
  <si>
    <t>천장 흡음텍스 설치</t>
    <phoneticPr fontId="1" type="noConversion"/>
  </si>
  <si>
    <t>구조물 기존 방수층 및 보호층 철거</t>
    <phoneticPr fontId="1" type="noConversion"/>
  </si>
  <si>
    <t>외벽 단열 공법(100mm이하)</t>
    <phoneticPr fontId="1" type="noConversion"/>
  </si>
  <si>
    <t>잡철물 제작 및 설치, 제품설치 일반철재</t>
    <phoneticPr fontId="1" type="noConversion"/>
  </si>
  <si>
    <t xml:space="preserve">수성페인트 붓칠 </t>
    <phoneticPr fontId="1" type="noConversion"/>
  </si>
  <si>
    <t>시멘트 액체방수 바름</t>
    <phoneticPr fontId="1" type="noConversion"/>
  </si>
  <si>
    <t>시멘트 액체방수</t>
    <phoneticPr fontId="1" type="noConversion"/>
  </si>
  <si>
    <t>경량천장 철골틀 해체</t>
    <phoneticPr fontId="1" type="noConversion"/>
  </si>
  <si>
    <t>경량천장 철골틀 설치(BAR간격 450mm)</t>
    <phoneticPr fontId="1" type="noConversion"/>
  </si>
  <si>
    <t>조적벽 해체</t>
    <phoneticPr fontId="1" type="noConversion"/>
  </si>
  <si>
    <t>치장쌓기 및 줄눈 설치 (3.6m 이상,1.0B쌓기)</t>
    <phoneticPr fontId="1" type="noConversion"/>
  </si>
  <si>
    <t>치장 벽돌</t>
    <phoneticPr fontId="1" type="noConversion"/>
  </si>
  <si>
    <t>도막바름, 수직부</t>
    <phoneticPr fontId="1" type="noConversion"/>
  </si>
  <si>
    <t>천장 틀 해체 (필요시)</t>
    <phoneticPr fontId="1" type="noConversion"/>
  </si>
  <si>
    <t>기둥</t>
    <phoneticPr fontId="1" type="noConversion"/>
  </si>
  <si>
    <t>철근콘크리트 건축물 및 옹벽의 단면결손(철근노출 및 부식)</t>
    <phoneticPr fontId="1" type="noConversion"/>
  </si>
  <si>
    <t>철근 녹 제거 후 방청 처리</t>
    <phoneticPr fontId="1" type="noConversion"/>
  </si>
  <si>
    <t xml:space="preserve">단면 복구 </t>
    <phoneticPr fontId="1" type="noConversion"/>
  </si>
  <si>
    <t>마감 코팅재 시공</t>
    <phoneticPr fontId="1" type="noConversion"/>
  </si>
  <si>
    <t>담장</t>
    <phoneticPr fontId="1" type="noConversion"/>
  </si>
  <si>
    <t>조적조 담장의 전도</t>
    <phoneticPr fontId="1" type="noConversion"/>
  </si>
  <si>
    <t>철거 및 폐기물 처리</t>
    <phoneticPr fontId="1" type="noConversion"/>
  </si>
  <si>
    <t>블록 쌓기</t>
    <phoneticPr fontId="1" type="noConversion"/>
  </si>
  <si>
    <t>철근콘크리트 건축물 및 옹벽의 단면결손(철근노출 없음)</t>
    <phoneticPr fontId="1" type="noConversion"/>
  </si>
  <si>
    <t>조적조 담장의 균열보수 (0.3mm 미만)</t>
    <phoneticPr fontId="1" type="noConversion"/>
  </si>
  <si>
    <t>표면 청소</t>
    <phoneticPr fontId="1" type="noConversion"/>
  </si>
  <si>
    <t>충전재료 충진</t>
    <phoneticPr fontId="1" type="noConversion"/>
  </si>
  <si>
    <t>마감재의 오염 및 표면훼손, 줄눈 훼손(0.3mm초과)</t>
    <phoneticPr fontId="1" type="noConversion"/>
  </si>
  <si>
    <t>마감재 재도포</t>
    <phoneticPr fontId="1" type="noConversion"/>
  </si>
  <si>
    <t>유성페인트</t>
    <phoneticPr fontId="1" type="noConversion"/>
  </si>
  <si>
    <t>목구조 건축물의 균열(0.3mm초과)</t>
    <phoneticPr fontId="1" type="noConversion"/>
  </si>
  <si>
    <t>균열부 및 부식부의 청소</t>
    <phoneticPr fontId="1" type="noConversion"/>
  </si>
  <si>
    <t>균열부위 청소</t>
    <phoneticPr fontId="1" type="noConversion"/>
  </si>
  <si>
    <t>석축구조물의 균열(0,3mm초과)</t>
    <phoneticPr fontId="1" type="noConversion"/>
  </si>
  <si>
    <t xml:space="preserve">충전재료 충진 </t>
    <phoneticPr fontId="1" type="noConversion"/>
  </si>
  <si>
    <t>석축의 배부름 및 배수구 막힘</t>
    <phoneticPr fontId="1" type="noConversion"/>
  </si>
  <si>
    <t>배면 수위 절감</t>
    <phoneticPr fontId="1" type="noConversion"/>
  </si>
  <si>
    <t>도로</t>
    <phoneticPr fontId="1" type="noConversion"/>
  </si>
  <si>
    <t xml:space="preserve">도로 </t>
    <phoneticPr fontId="1" type="noConversion"/>
  </si>
  <si>
    <t>도로 파손</t>
    <phoneticPr fontId="1" type="noConversion"/>
  </si>
  <si>
    <t>구조물 기존방수층 및 보호층 철거</t>
    <phoneticPr fontId="1" type="noConversion"/>
  </si>
  <si>
    <t>폴리머 시멘트 모르타르 방수 바름</t>
    <phoneticPr fontId="1" type="noConversion"/>
  </si>
  <si>
    <t>탄성코트칠</t>
    <phoneticPr fontId="1" type="noConversion"/>
  </si>
  <si>
    <t>탄성코트</t>
    <phoneticPr fontId="1" type="noConversion"/>
  </si>
  <si>
    <t>터파기</t>
    <phoneticPr fontId="1" type="noConversion"/>
  </si>
  <si>
    <t>터파기 (기계)</t>
    <phoneticPr fontId="1" type="noConversion"/>
  </si>
  <si>
    <t xml:space="preserve">굴착기 </t>
    <phoneticPr fontId="1" type="noConversion"/>
  </si>
  <si>
    <t>굴착기</t>
    <phoneticPr fontId="1" type="noConversion"/>
  </si>
  <si>
    <t>블록 쌓기(390X190X190, 한면마감,3.6m 이상)</t>
    <phoneticPr fontId="1" type="noConversion"/>
  </si>
  <si>
    <t>콘크리트 블록</t>
    <phoneticPr fontId="1" type="noConversion"/>
  </si>
  <si>
    <t>소형 브레이커</t>
    <phoneticPr fontId="1" type="noConversion"/>
  </si>
  <si>
    <t>소형브레이커</t>
    <phoneticPr fontId="1" type="noConversion"/>
  </si>
  <si>
    <t>마감재 훼손부위 청소 및 기존 마감재 철거</t>
    <phoneticPr fontId="1" type="noConversion"/>
  </si>
  <si>
    <t>유성페인트 붓칠</t>
    <phoneticPr fontId="1" type="noConversion"/>
  </si>
  <si>
    <t>우레탄 실란트, 줄눈</t>
    <phoneticPr fontId="1" type="noConversion"/>
  </si>
  <si>
    <t>재도장 시 바탕처리 (목재면A급)</t>
    <phoneticPr fontId="1" type="noConversion"/>
  </si>
  <si>
    <t>목재면 바탕만들기</t>
    <phoneticPr fontId="1" type="noConversion"/>
  </si>
  <si>
    <t>목재용 래커</t>
    <phoneticPr fontId="1" type="noConversion"/>
  </si>
  <si>
    <t>별도 진단공사 필요</t>
    <phoneticPr fontId="1" type="noConversion"/>
  </si>
  <si>
    <t>콘크리트 균열보수 (표면처리공사)</t>
    <phoneticPr fontId="1" type="noConversion"/>
  </si>
  <si>
    <t>추가 균열보수</t>
    <phoneticPr fontId="1" type="noConversion"/>
  </si>
  <si>
    <t>구조 보강</t>
    <phoneticPr fontId="1" type="noConversion"/>
  </si>
  <si>
    <t>손상 석축 해체</t>
    <phoneticPr fontId="1" type="noConversion"/>
  </si>
  <si>
    <t>석축 재시공</t>
    <phoneticPr fontId="1" type="noConversion"/>
  </si>
  <si>
    <t>배면 배수관 재설치</t>
    <phoneticPr fontId="1" type="noConversion"/>
  </si>
  <si>
    <t>필요시 배수층 정비</t>
    <phoneticPr fontId="1" type="noConversion"/>
  </si>
  <si>
    <t>석축헐기(인력, 매쌓기 뒷길이 60~90cm)</t>
    <phoneticPr fontId="1" type="noConversion"/>
  </si>
  <si>
    <t>메쌓기 공사 75cm이하</t>
    <phoneticPr fontId="1" type="noConversion"/>
  </si>
  <si>
    <t>석공</t>
    <phoneticPr fontId="1" type="noConversion"/>
  </si>
  <si>
    <t>쌓기, 기초지정, 잡석지정</t>
    <phoneticPr fontId="1" type="noConversion"/>
  </si>
  <si>
    <t>집수정 배수펌프 설치(0.75kw이하)</t>
    <phoneticPr fontId="1" type="noConversion"/>
  </si>
  <si>
    <t>기계설비공</t>
    <phoneticPr fontId="1" type="noConversion"/>
  </si>
  <si>
    <t>구조물 기존방수층 제거 및 바탕처리, 수직부</t>
    <phoneticPr fontId="1" type="noConversion"/>
  </si>
  <si>
    <t>잡석, 자갈</t>
    <phoneticPr fontId="1" type="noConversion"/>
  </si>
  <si>
    <t>콘크리트 단면 마무리</t>
    <phoneticPr fontId="1" type="noConversion"/>
  </si>
  <si>
    <t>치장쌓기 및 줄눈 설치 시공높이 3.6m 이상, 0.5B</t>
    <phoneticPr fontId="1" type="noConversion"/>
  </si>
  <si>
    <t>치장쌓기 및 줄눈 설치 (3.6m 이상,0.5B쌓기)</t>
    <phoneticPr fontId="1" type="noConversion"/>
  </si>
  <si>
    <t>벽면 타일 균열 발생 및 수분 침투 가능성 의심</t>
    <phoneticPr fontId="1" type="noConversion"/>
  </si>
  <si>
    <t>파손타일 해체</t>
    <phoneticPr fontId="1" type="noConversion"/>
  </si>
  <si>
    <t>벽면 바탕 정리</t>
    <phoneticPr fontId="1" type="noConversion"/>
  </si>
  <si>
    <t>동일 타일 재시공</t>
    <phoneticPr fontId="1" type="noConversion"/>
  </si>
  <si>
    <t>줄눈 마감</t>
    <phoneticPr fontId="1" type="noConversion"/>
  </si>
  <si>
    <t>타일해체, 떠붙이기</t>
    <phoneticPr fontId="1" type="noConversion"/>
  </si>
  <si>
    <t>타일공사 떠붙이기, 0.11~0.20</t>
    <phoneticPr fontId="1" type="noConversion"/>
  </si>
  <si>
    <t xml:space="preserve">보행자 안전통로 설치 </t>
    <phoneticPr fontId="1" type="noConversion"/>
  </si>
  <si>
    <t>보행자 안전표지판</t>
    <phoneticPr fontId="1" type="noConversion"/>
  </si>
  <si>
    <t>비계공</t>
    <phoneticPr fontId="1" type="noConversion"/>
  </si>
  <si>
    <t>콘크리트 단면정리</t>
    <phoneticPr fontId="1" type="noConversion"/>
  </si>
  <si>
    <t>콘크리트 단면복구공사</t>
    <phoneticPr fontId="1" type="noConversion"/>
  </si>
  <si>
    <t>창호 손상시 복구</t>
    <phoneticPr fontId="1" type="noConversion"/>
  </si>
  <si>
    <t>강재창호</t>
    <phoneticPr fontId="1" type="noConversion"/>
  </si>
  <si>
    <t>콘크리트 구조물 헐기(인력), 철근</t>
    <phoneticPr fontId="1" type="noConversion"/>
  </si>
  <si>
    <t>벽면 균열/ 공극 보수</t>
    <phoneticPr fontId="1" type="noConversion"/>
  </si>
  <si>
    <t>벽면 미장</t>
    <phoneticPr fontId="1" type="noConversion"/>
  </si>
  <si>
    <t xml:space="preserve">외부 마감 도장 </t>
    <phoneticPr fontId="1" type="noConversion"/>
  </si>
  <si>
    <t xml:space="preserve">시멘트 모르타르 </t>
    <phoneticPr fontId="1" type="noConversion"/>
  </si>
  <si>
    <t>아스팔트 포장 절삭 후 덧쓰우기(1회 절삭, 1회포장)</t>
    <phoneticPr fontId="1" type="noConversion"/>
  </si>
  <si>
    <t>도로 복구</t>
    <phoneticPr fontId="1" type="noConversion"/>
  </si>
  <si>
    <t>포장공</t>
    <phoneticPr fontId="1" type="noConversion"/>
  </si>
  <si>
    <t>천장마감재 탈락</t>
    <phoneticPr fontId="1" type="noConversion"/>
  </si>
  <si>
    <t>손상된 흡음텍스 철거</t>
    <phoneticPr fontId="1" type="noConversion"/>
  </si>
  <si>
    <t>흡음택스 설치</t>
    <phoneticPr fontId="1" type="noConversion"/>
  </si>
  <si>
    <t>누수 부위 점검 및 보수</t>
    <phoneticPr fontId="1" type="noConversion"/>
  </si>
  <si>
    <t>실내 벽체 마감재 손상</t>
    <phoneticPr fontId="1" type="noConversion"/>
  </si>
  <si>
    <t>벽체 수평방향 균열</t>
    <phoneticPr fontId="1" type="noConversion"/>
  </si>
  <si>
    <t>콘크리트 외벽 균열 발생</t>
    <phoneticPr fontId="1" type="noConversion"/>
  </si>
  <si>
    <t>외벽 마감재 및 단열재 탈락</t>
    <phoneticPr fontId="1" type="noConversion"/>
  </si>
  <si>
    <t>바닥 타일 파손</t>
    <phoneticPr fontId="1" type="noConversion"/>
  </si>
  <si>
    <t>내벽 타일 탈락</t>
    <phoneticPr fontId="1" type="noConversion"/>
  </si>
  <si>
    <t>외벽 파손 및 철근 노출</t>
    <phoneticPr fontId="1" type="noConversion"/>
  </si>
  <si>
    <t>천장흡음택스 설치</t>
    <phoneticPr fontId="1" type="noConversion"/>
  </si>
  <si>
    <t>알루미늄창호 설치(9.0~12.0)</t>
    <phoneticPr fontId="1" type="noConversion"/>
  </si>
  <si>
    <t>코킹</t>
    <phoneticPr fontId="1" type="noConversion"/>
  </si>
  <si>
    <t>외벽 단열 공법60mm이하)</t>
    <phoneticPr fontId="1" type="noConversion"/>
  </si>
  <si>
    <t>지붕 마감재 탈락</t>
    <phoneticPr fontId="1" type="noConversion"/>
  </si>
  <si>
    <t>지붕 마감재 및 단열재 탈락</t>
    <phoneticPr fontId="1" type="noConversion"/>
  </si>
  <si>
    <t>파손 지붕판, 단열재 제거</t>
    <phoneticPr fontId="1" type="noConversion"/>
  </si>
  <si>
    <t>금속기와 해체</t>
    <phoneticPr fontId="1" type="noConversion"/>
  </si>
  <si>
    <t>파손 지붕 재설치</t>
    <phoneticPr fontId="1" type="noConversion"/>
  </si>
  <si>
    <t>주택</t>
    <phoneticPr fontId="1" type="noConversion"/>
  </si>
  <si>
    <t>문화재</t>
    <phoneticPr fontId="1" type="noConversion"/>
  </si>
  <si>
    <t>창고</t>
    <phoneticPr fontId="1" type="noConversion"/>
  </si>
  <si>
    <t>지붕 마감재 및 철골틀 탈락</t>
    <phoneticPr fontId="1" type="noConversion"/>
  </si>
  <si>
    <t>외벽 및 창호</t>
    <phoneticPr fontId="1" type="noConversion"/>
  </si>
  <si>
    <t>계단</t>
    <phoneticPr fontId="1" type="noConversion"/>
  </si>
  <si>
    <t>기와지붕 파손 및 목재 지붕틀 손상우려</t>
    <phoneticPr fontId="1" type="noConversion"/>
  </si>
  <si>
    <t>지붕틀 보강</t>
    <phoneticPr fontId="1" type="noConversion"/>
  </si>
  <si>
    <t>기와 재시공</t>
    <phoneticPr fontId="1" type="noConversion"/>
  </si>
  <si>
    <t xml:space="preserve">한옥 지붕붕괴 </t>
    <phoneticPr fontId="1" type="noConversion"/>
  </si>
  <si>
    <t>구조물 보강</t>
    <phoneticPr fontId="1" type="noConversion"/>
  </si>
  <si>
    <t>방수층 보강</t>
    <phoneticPr fontId="1" type="noConversion"/>
  </si>
  <si>
    <t>경사지붕 일부 파손</t>
    <phoneticPr fontId="1" type="noConversion"/>
  </si>
  <si>
    <t>국부 강판 시공</t>
    <phoneticPr fontId="1" type="noConversion"/>
  </si>
  <si>
    <t>기와 일부가 벌어지고 내려앉음</t>
    <phoneticPr fontId="1" type="noConversion"/>
  </si>
  <si>
    <t>지붕틀 보수</t>
    <phoneticPr fontId="1" type="noConversion"/>
  </si>
  <si>
    <t>금속기와 잇기 개당면적 1.0m2 초과</t>
    <phoneticPr fontId="1" type="noConversion"/>
  </si>
  <si>
    <t>잡철물 제작 및 설치, 제품 설치 경량철재</t>
    <phoneticPr fontId="1" type="noConversion"/>
  </si>
  <si>
    <t>후레싱 설치</t>
    <phoneticPr fontId="1" type="noConversion"/>
  </si>
  <si>
    <t>전통기와 철거</t>
    <phoneticPr fontId="1" type="noConversion"/>
  </si>
  <si>
    <t>전통와 재시공</t>
    <phoneticPr fontId="1" type="noConversion"/>
  </si>
  <si>
    <t>금속기와 잇기, 1.0m2 초과</t>
    <phoneticPr fontId="1" type="noConversion"/>
  </si>
  <si>
    <t xml:space="preserve">전통기와, 목재 보강재 </t>
    <phoneticPr fontId="1" type="noConversion"/>
  </si>
  <si>
    <t>파손기와 해체</t>
    <phoneticPr fontId="1" type="noConversion"/>
  </si>
  <si>
    <t>패널 재시공</t>
    <phoneticPr fontId="1" type="noConversion"/>
  </si>
  <si>
    <t>샌드위치 패널 설치</t>
    <phoneticPr fontId="1" type="noConversion"/>
  </si>
  <si>
    <t>경량천장 철골틀 설치(BAR간격 600mm)</t>
    <phoneticPr fontId="1" type="noConversion"/>
  </si>
  <si>
    <t>경량천장철골틀 설치(바 간격 300mm)</t>
    <phoneticPr fontId="1" type="noConversion"/>
  </si>
  <si>
    <t>흡음텍스(300X600mm)</t>
    <phoneticPr fontId="1" type="noConversion"/>
  </si>
  <si>
    <t>흡음텍스(300X600)</t>
    <phoneticPr fontId="1" type="noConversion"/>
  </si>
  <si>
    <t>폴리머 시멘트 모르타르 방수 2종</t>
    <phoneticPr fontId="1" type="noConversion"/>
  </si>
  <si>
    <t>코킹, 사각 15MM이하</t>
    <phoneticPr fontId="1" type="noConversion"/>
  </si>
  <si>
    <t>코킹재, 사각 15~25MM 이하</t>
    <phoneticPr fontId="1" type="noConversion"/>
  </si>
  <si>
    <t>코킹재, 삼각</t>
    <phoneticPr fontId="1" type="noConversion"/>
  </si>
  <si>
    <t>코킹재, 사각 15mm 이하</t>
    <phoneticPr fontId="1" type="noConversion"/>
  </si>
  <si>
    <t>코킹재, 사각 15~25mm 이하</t>
    <phoneticPr fontId="1" type="noConversion"/>
  </si>
  <si>
    <t>코킹재, 15~25mm이하</t>
    <phoneticPr fontId="1" type="noConversion"/>
  </si>
  <si>
    <t>후레싱, 설치폭 0.25m이하</t>
    <phoneticPr fontId="1" type="noConversion"/>
  </si>
  <si>
    <t>앵커볼트 지름 16mm 이하</t>
    <phoneticPr fontId="1" type="noConversion"/>
  </si>
  <si>
    <t>단열재 타정부착(100mm이하)</t>
    <phoneticPr fontId="1" type="noConversion"/>
  </si>
  <si>
    <t>외벽 단열 공법(200mm이하)</t>
    <phoneticPr fontId="1" type="noConversion"/>
  </si>
  <si>
    <t>석고판 못붙임/ 바탕용</t>
    <phoneticPr fontId="1" type="noConversion"/>
  </si>
  <si>
    <t>천장 석고판 설치 바탕용 2겹</t>
    <phoneticPr fontId="1" type="noConversion"/>
  </si>
  <si>
    <t>타일(타일의 경우 종류에 따라 가격 차이가 심하기 때문에 이는 장비비임)</t>
    <phoneticPr fontId="1" type="noConversion"/>
  </si>
  <si>
    <t>줄눈 보수</t>
    <phoneticPr fontId="1" type="noConversion"/>
  </si>
  <si>
    <t>우레탄 실란트</t>
    <phoneticPr fontId="1" type="noConversion"/>
  </si>
  <si>
    <t>아스팔트(국도)</t>
    <phoneticPr fontId="1" type="noConversion"/>
  </si>
  <si>
    <t>모르타르 바름 시공높이 3.6m 이상, 1회</t>
    <phoneticPr fontId="1" type="noConversion"/>
  </si>
  <si>
    <t>강재창호 설치, 3.0~6.0m2, 미서기, 이중창</t>
    <phoneticPr fontId="1" type="noConversion"/>
  </si>
  <si>
    <t>강관</t>
    <phoneticPr fontId="1" type="noConversion"/>
  </si>
  <si>
    <t>폴리머 시멘트 모르타르 방수 1종</t>
    <phoneticPr fontId="1" type="noConversion"/>
  </si>
  <si>
    <t>전통 한식기와(최소 가격)</t>
    <phoneticPr fontId="1" type="noConversion"/>
  </si>
  <si>
    <t>금속기와(최소가격)</t>
    <phoneticPr fontId="1" type="noConversion"/>
  </si>
  <si>
    <t>금속판(최소가격)</t>
    <phoneticPr fontId="1" type="noConversion"/>
  </si>
  <si>
    <t>샌드위치 패널(75T)</t>
    <phoneticPr fontId="1" type="noConversion"/>
  </si>
  <si>
    <t xml:space="preserve"> </t>
    <phoneticPr fontId="1" type="noConversion"/>
  </si>
  <si>
    <t>박공면 마감재 탈락</t>
    <phoneticPr fontId="1" type="noConversion"/>
  </si>
  <si>
    <t>탈락부 해체</t>
    <phoneticPr fontId="1" type="noConversion"/>
  </si>
  <si>
    <t>조적 보수 및 재시공</t>
    <phoneticPr fontId="1" type="noConversion"/>
  </si>
  <si>
    <t>줄눈 및 표면 마감</t>
    <phoneticPr fontId="1" type="noConversion"/>
  </si>
  <si>
    <t>균열 부위 처리</t>
    <phoneticPr fontId="1" type="noConversion"/>
  </si>
  <si>
    <t>외벽면 재도장</t>
    <phoneticPr fontId="1" type="noConversion"/>
  </si>
  <si>
    <t>유리창 하부 조적 타격 및 파손</t>
    <phoneticPr fontId="1" type="noConversion"/>
  </si>
  <si>
    <t>조적 해체</t>
    <phoneticPr fontId="1" type="noConversion"/>
  </si>
  <si>
    <t>조적 쌓기</t>
    <phoneticPr fontId="1" type="noConversion"/>
  </si>
  <si>
    <t>외부 마감 도장</t>
    <phoneticPr fontId="1" type="noConversion"/>
  </si>
  <si>
    <t>콘크리트 계단 파손 및 박락</t>
    <phoneticPr fontId="1" type="noConversion"/>
  </si>
  <si>
    <t>손상부 해체</t>
    <phoneticPr fontId="1" type="noConversion"/>
  </si>
  <si>
    <t>콘크리트 단면복구</t>
    <phoneticPr fontId="1" type="noConversion"/>
  </si>
  <si>
    <t>표면마감</t>
    <phoneticPr fontId="1" type="noConversion"/>
  </si>
  <si>
    <t>벽돌 쌓기, 시공높이 3.6m 이하, 0.5B</t>
    <phoneticPr fontId="1" type="noConversion"/>
  </si>
  <si>
    <t>에폭시 수지, 폴리우레탄</t>
    <phoneticPr fontId="1" type="noConversion"/>
  </si>
  <si>
    <t>수성 페인트</t>
    <phoneticPr fontId="1" type="noConversion"/>
  </si>
  <si>
    <t>콘크리트 균열 보수 (충전공법)</t>
    <phoneticPr fontId="1" type="noConversion"/>
  </si>
  <si>
    <t>수성페인트 뿜칠</t>
    <phoneticPr fontId="1" type="noConversion"/>
  </si>
  <si>
    <t>벽돌싸힉, 시공높이 3.6m 이하, 1.0B</t>
    <phoneticPr fontId="1" type="noConversion"/>
  </si>
  <si>
    <t>알루미늄창호 설치(1~3m2)</t>
    <phoneticPr fontId="1" type="noConversion"/>
  </si>
  <si>
    <t>콘크리트 구좀루 헐기(인력)</t>
    <phoneticPr fontId="1" type="noConversion"/>
  </si>
  <si>
    <t>미장공사, 표면마무리, 인력마감</t>
    <phoneticPr fontId="1" type="noConversion"/>
  </si>
  <si>
    <t>철근 재방청</t>
    <phoneticPr fontId="1" type="noConversion"/>
  </si>
  <si>
    <t xml:space="preserve">미장용 모르타르, 우레탄 방수제 </t>
    <phoneticPr fontId="1" type="noConversion"/>
  </si>
  <si>
    <t>철근노출</t>
    <phoneticPr fontId="1" type="noConversion"/>
  </si>
  <si>
    <t>콘크리트 구조물 헐기(인력)</t>
  </si>
  <si>
    <t>구조부 손상</t>
    <phoneticPr fontId="1" type="noConversion"/>
  </si>
  <si>
    <t>철근 부식 가능성 높음</t>
    <phoneticPr fontId="1" type="noConversion"/>
  </si>
  <si>
    <t xml:space="preserve">방수 및 실런트 마감 </t>
    <phoneticPr fontId="1" type="noConversion"/>
  </si>
  <si>
    <t>외벽,천장</t>
    <phoneticPr fontId="1" type="noConversion"/>
  </si>
  <si>
    <t>콘크리트 박리/탈락,철근노출/부식,균열</t>
    <phoneticPr fontId="1" type="noConversion"/>
  </si>
  <si>
    <t>콘크리트 균열보수(표면처리공법)</t>
    <phoneticPr fontId="1" type="noConversion"/>
  </si>
  <si>
    <t>철근콘크리트 슬래브 하부</t>
  </si>
  <si>
    <t>콘크리트 박락, 균열 및 철근 노출</t>
    <phoneticPr fontId="1" type="noConversion"/>
  </si>
  <si>
    <t>낙하물 위험</t>
  </si>
  <si>
    <t>에폭시</t>
    <phoneticPr fontId="1" type="noConversion"/>
  </si>
  <si>
    <t>미감작업</t>
    <phoneticPr fontId="1" type="noConversion"/>
  </si>
  <si>
    <t>천정</t>
    <phoneticPr fontId="1" type="noConversion"/>
  </si>
  <si>
    <t>지붕하부</t>
    <phoneticPr fontId="1" type="noConversion"/>
  </si>
  <si>
    <t>지봉하부구조균열,벽체상부균열</t>
    <phoneticPr fontId="1" type="noConversion"/>
  </si>
  <si>
    <t>창호 교체, 창호 설치</t>
  </si>
  <si>
    <t>27..3</t>
    <phoneticPr fontId="1" type="noConversion"/>
  </si>
  <si>
    <t>-</t>
    <phoneticPr fontId="1" type="noConversion"/>
  </si>
  <si>
    <t>내벽 및 천장 마감재</t>
    <phoneticPr fontId="1" type="noConversion"/>
  </si>
  <si>
    <t>필요시 구조검사</t>
    <phoneticPr fontId="1" type="noConversion"/>
  </si>
  <si>
    <t>기둥 및 내벽</t>
    <phoneticPr fontId="1" type="noConversion"/>
  </si>
  <si>
    <t>철근노출,콘크라트 박리,벽돌 붕괴</t>
    <phoneticPr fontId="1" type="noConversion"/>
  </si>
  <si>
    <t>타일, 압착붙이기, 0.21~0.40</t>
    <phoneticPr fontId="1" type="noConversion"/>
  </si>
  <si>
    <t>콘크리트 균열보수 (주입공법, 에폭시 수지 주입)</t>
    <phoneticPr fontId="1" type="noConversion"/>
  </si>
  <si>
    <t>내벽 마감재 탈락 및 균열</t>
    <phoneticPr fontId="1" type="noConversion"/>
  </si>
  <si>
    <t>내벽 마감재 철거</t>
    <phoneticPr fontId="1" type="noConversion"/>
  </si>
  <si>
    <t>내벽 마감재 재시공</t>
    <phoneticPr fontId="1" type="noConversion"/>
  </si>
  <si>
    <t>콘크리트 균열</t>
    <phoneticPr fontId="1" type="noConversion"/>
  </si>
  <si>
    <t>손상 부위 해체</t>
    <phoneticPr fontId="1" type="noConversion"/>
  </si>
  <si>
    <t xml:space="preserve">콘크리트 타설 </t>
    <phoneticPr fontId="1" type="noConversion"/>
  </si>
  <si>
    <t>외벽 콘크리트 탈락</t>
    <phoneticPr fontId="1" type="noConversion"/>
  </si>
  <si>
    <t>콘크리트 균열 보수</t>
    <phoneticPr fontId="1" type="noConversion"/>
  </si>
  <si>
    <t>폴리머 시멘트 모르타르 2종</t>
    <phoneticPr fontId="1" type="noConversion"/>
  </si>
  <si>
    <t>콘크리트 균열보수</t>
    <phoneticPr fontId="1" type="noConversion"/>
  </si>
  <si>
    <t>도막방수</t>
    <phoneticPr fontId="1" type="noConversion"/>
  </si>
  <si>
    <t>도막 바름</t>
    <phoneticPr fontId="1" type="noConversion"/>
  </si>
  <si>
    <t>외벽 벽체 균열</t>
    <phoneticPr fontId="1" type="noConversion"/>
  </si>
  <si>
    <t>외벽 마감 도장</t>
    <phoneticPr fontId="1" type="noConversion"/>
  </si>
  <si>
    <t>기둥 및 벽체</t>
    <phoneticPr fontId="1" type="noConversion"/>
  </si>
  <si>
    <t>기둥 및 벽체 파손</t>
    <phoneticPr fontId="1" type="noConversion"/>
  </si>
  <si>
    <t>바닥 마감재 탈락</t>
    <phoneticPr fontId="1" type="noConversion"/>
  </si>
  <si>
    <t>바닥 마감재 정리</t>
    <phoneticPr fontId="1" type="noConversion"/>
  </si>
  <si>
    <t>PVC계 바닥재 교체</t>
    <phoneticPr fontId="1" type="noConversion"/>
  </si>
  <si>
    <t xml:space="preserve">외벽 균열 </t>
    <phoneticPr fontId="1" type="noConversion"/>
  </si>
  <si>
    <t>외벽 균열</t>
    <phoneticPr fontId="1" type="noConversion"/>
  </si>
  <si>
    <t>조적조 벽체 붕괴</t>
    <phoneticPr fontId="1" type="noConversion"/>
  </si>
  <si>
    <t>조적조 벽체 균열 및 탈락</t>
    <phoneticPr fontId="1" type="noConversion"/>
  </si>
  <si>
    <t>콘크리트 파손 및 마감재 탈락</t>
    <phoneticPr fontId="1" type="noConversion"/>
  </si>
  <si>
    <t>타일해체</t>
    <phoneticPr fontId="1" type="noConversion"/>
  </si>
  <si>
    <t xml:space="preserve">타일 </t>
    <phoneticPr fontId="1" type="noConversion"/>
  </si>
  <si>
    <t xml:space="preserve">방수 및 설런트 처리 </t>
    <phoneticPr fontId="1" type="noConversion"/>
  </si>
  <si>
    <t xml:space="preserve">수밀 코킹 </t>
    <phoneticPr fontId="1" type="noConversion"/>
  </si>
  <si>
    <t>타일 공사, 떠붙이기 0.21~0.40</t>
    <phoneticPr fontId="1" type="noConversion"/>
  </si>
  <si>
    <t>천장 파손</t>
    <phoneticPr fontId="1" type="noConversion"/>
  </si>
  <si>
    <t>경량천장 철골틀 설치</t>
    <phoneticPr fontId="1" type="noConversion"/>
  </si>
  <si>
    <t>천장재 설치</t>
    <phoneticPr fontId="1" type="noConversion"/>
  </si>
  <si>
    <t>흡음택스</t>
    <phoneticPr fontId="1" type="noConversion"/>
  </si>
  <si>
    <t>코킹재, 사각 폭 15mm 이하</t>
    <phoneticPr fontId="1" type="noConversion"/>
  </si>
  <si>
    <t>90..1</t>
    <phoneticPr fontId="1" type="noConversion"/>
  </si>
  <si>
    <t>조적벽 균열 발생</t>
    <phoneticPr fontId="1" type="noConversion"/>
  </si>
  <si>
    <t>바닥 마감재 교체</t>
    <phoneticPr fontId="1" type="noConversion"/>
  </si>
  <si>
    <t>바닥 마감재 시공</t>
    <phoneticPr fontId="1" type="noConversion"/>
  </si>
  <si>
    <t>금속 기와 잇기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</si>
</sst>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_ "/>
    <numFmt numFmtId="177" formatCode="#,##0_);[Red]\(#,##0\)"/>
    <numFmt numFmtId="178" formatCode="#,##0_ "/>
    <numFmt numFmtId="179" formatCode="0.0000_);[Red]\(0.0000\)"/>
    <numFmt numFmtId="180" formatCode="0.000_);[Red]\(0.000\)"/>
    <numFmt numFmtId="181" formatCode="#,##0.00000_);[Red]\(#,##0.00000\)"/>
    <numFmt numFmtId="182" formatCode="#,##0.0000_);[Red]\(#,##0.0000\)"/>
    <numFmt numFmtId="183" formatCode="#,##0.000_ "/>
    <numFmt numFmtId="184" formatCode="#,##0.0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100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>
      <alignment vertical="center"/>
    </xf>
    <xf numFmtId="177" fontId="0" fillId="4" borderId="1" xfId="0" applyNumberFormat="1" applyFill="1" applyBorder="1" applyAlignment="1">
      <alignment horizontal="center" vertical="center"/>
    </xf>
    <xf numFmtId="181" fontId="4" fillId="2" borderId="1" xfId="0" applyNumberFormat="1" applyFont="1" applyFill="1" applyBorder="1">
      <alignment vertical="center"/>
    </xf>
    <xf numFmtId="182" fontId="4" fillId="2" borderId="1" xfId="0" applyNumberFormat="1" applyFont="1" applyFill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83" fontId="0" fillId="2" borderId="1" xfId="0" applyNumberFormat="1" applyFill="1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1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066-6A1F-4DD4-A155-88200114CDAA}">
  <dimension ref="A1:S490"/>
  <sheetViews>
    <sheetView tabSelected="1" zoomScale="70" zoomScaleNormal="70" workbookViewId="0">
      <pane ySplit="1" topLeftCell="A2" activePane="bottomLeft" state="frozen"/>
      <selection pane="bottomLeft" activeCell="D24" sqref="D24"/>
    </sheetView>
  </sheetViews>
  <sheetFormatPr defaultRowHeight="16.5"/>
  <cols>
    <col min="1" max="1" width="12.25" style="1" customWidth="1"/>
    <col min="2" max="2" width="15" style="1" customWidth="1"/>
    <col min="3" max="3" width="9" style="1" customWidth="1"/>
    <col min="4" max="4" width="40.25" style="1" customWidth="1"/>
    <col min="5" max="5" width="45.125" style="1" customWidth="1"/>
    <col min="6" max="6" width="7.875" style="1" customWidth="1"/>
    <col min="7" max="7" width="48" style="1" customWidth="1"/>
    <col min="8" max="8" width="40.125" style="1" customWidth="1"/>
    <col min="9" max="9" width="32.125" style="1" customWidth="1"/>
    <col min="10" max="10" width="18.25" style="1" customWidth="1"/>
    <col min="11" max="11" width="11.625" style="1" customWidth="1"/>
    <col min="12" max="12" width="13.875" style="3" customWidth="1"/>
    <col min="13" max="13" width="14.25" style="9" customWidth="1"/>
    <col min="14" max="14" width="16.75" style="1" customWidth="1"/>
    <col min="15" max="15" width="12.875" style="2" customWidth="1"/>
    <col min="16" max="16" width="14.5" style="2" customWidth="1"/>
    <col min="17" max="17" width="15.25" style="2" customWidth="1"/>
    <col min="18" max="18" width="12.75" customWidth="1"/>
    <col min="19" max="19" width="16.375" customWidth="1"/>
  </cols>
  <sheetData>
    <row r="1" spans="1:19">
      <c r="A1" s="4" t="s">
        <v>0</v>
      </c>
      <c r="B1" s="4" t="s">
        <v>8</v>
      </c>
      <c r="C1" s="4" t="s">
        <v>10</v>
      </c>
      <c r="D1" s="4" t="s">
        <v>11</v>
      </c>
      <c r="E1" s="4" t="s">
        <v>1</v>
      </c>
      <c r="F1" s="4" t="s">
        <v>136</v>
      </c>
      <c r="G1" s="4" t="s">
        <v>14</v>
      </c>
      <c r="H1" s="4" t="s">
        <v>2</v>
      </c>
      <c r="I1" s="4" t="s">
        <v>3</v>
      </c>
      <c r="J1" s="4" t="s">
        <v>5</v>
      </c>
      <c r="K1" s="4" t="s">
        <v>25</v>
      </c>
      <c r="L1" s="5" t="s">
        <v>35</v>
      </c>
      <c r="M1" s="8" t="s">
        <v>33</v>
      </c>
      <c r="N1" s="4" t="s">
        <v>34</v>
      </c>
      <c r="O1" s="6" t="s">
        <v>38</v>
      </c>
      <c r="P1" s="6" t="s">
        <v>6</v>
      </c>
      <c r="Q1" s="7" t="s">
        <v>7</v>
      </c>
      <c r="R1" s="4" t="s">
        <v>27</v>
      </c>
      <c r="S1" s="4" t="s">
        <v>4</v>
      </c>
    </row>
    <row r="2" spans="1:19">
      <c r="A2" s="31">
        <v>1.1000000000000001</v>
      </c>
      <c r="B2" s="31" t="s">
        <v>9</v>
      </c>
      <c r="C2" s="31">
        <v>2</v>
      </c>
      <c r="D2" s="31" t="s">
        <v>12</v>
      </c>
      <c r="E2" s="31" t="s">
        <v>13</v>
      </c>
      <c r="F2" s="31">
        <v>7</v>
      </c>
      <c r="G2" s="31" t="s">
        <v>19</v>
      </c>
      <c r="H2" s="31" t="s">
        <v>24</v>
      </c>
      <c r="I2" s="31" t="s">
        <v>21</v>
      </c>
      <c r="J2" s="31" t="s">
        <v>26</v>
      </c>
      <c r="K2" s="31">
        <v>4.5</v>
      </c>
      <c r="L2" s="32">
        <v>1</v>
      </c>
      <c r="M2" s="33">
        <f t="shared" ref="M2:M20" si="0">(K2)/(L2 * 8)</f>
        <v>0.5625</v>
      </c>
      <c r="N2" s="31" t="str">
        <f>INT(M2) &amp; "일 " &amp; INT(MOD(M2,1)*24) &amp; "시간 " &amp; ROUND(MOD(M2*24,1)*60, 0) &amp; "분"</f>
        <v>0일 13시간 30분</v>
      </c>
      <c r="O2" s="34">
        <v>0</v>
      </c>
      <c r="P2" s="34">
        <v>169804</v>
      </c>
      <c r="Q2" s="34">
        <f t="shared" ref="Q2:Q7" si="1">(P2 +O2)</f>
        <v>169804</v>
      </c>
      <c r="R2" s="35">
        <f>IF(Q2&lt;300000, 0, MIN(10, FLOOR((Q2-300000)/300000, 1) + 1))</f>
        <v>0</v>
      </c>
      <c r="S2" s="35">
        <f>C2+R2+F2</f>
        <v>9</v>
      </c>
    </row>
    <row r="3" spans="1:19">
      <c r="A3" s="31">
        <v>1.2</v>
      </c>
      <c r="B3" s="31" t="s">
        <v>9</v>
      </c>
      <c r="C3" s="31">
        <v>2</v>
      </c>
      <c r="D3" s="31" t="s">
        <v>12</v>
      </c>
      <c r="E3" s="31" t="s">
        <v>13</v>
      </c>
      <c r="F3" s="31">
        <v>7</v>
      </c>
      <c r="G3" s="31" t="s">
        <v>19</v>
      </c>
      <c r="H3" s="31" t="s">
        <v>28</v>
      </c>
      <c r="I3" s="31" t="s">
        <v>22</v>
      </c>
      <c r="J3" s="31" t="s">
        <v>26</v>
      </c>
      <c r="K3" s="31">
        <v>0.13</v>
      </c>
      <c r="L3" s="32">
        <v>1</v>
      </c>
      <c r="M3" s="33">
        <f t="shared" si="0"/>
        <v>1.6250000000000001E-2</v>
      </c>
      <c r="N3" s="31" t="str">
        <f t="shared" ref="N3:N31" si="2">INT(M3) &amp; "일 " &amp; INT(MOD(M3,1)*24) &amp; "시간 " &amp; ROUND(MOD(M3*24,1)*60, 0) &amp; "분"</f>
        <v>0일 0시간 23분</v>
      </c>
      <c r="O3" s="34">
        <v>14221</v>
      </c>
      <c r="P3" s="34">
        <v>169804</v>
      </c>
      <c r="Q3" s="34">
        <f t="shared" si="1"/>
        <v>184025</v>
      </c>
      <c r="R3" s="35">
        <f t="shared" ref="R3:R66" si="3">IF(Q3&lt;300000, 0, MIN(10, FLOOR((Q3-300000)/300000, 1) + 1))</f>
        <v>0</v>
      </c>
      <c r="S3" s="35">
        <f t="shared" ref="S3:S66" si="4">C3+R3+F3</f>
        <v>9</v>
      </c>
    </row>
    <row r="4" spans="1:19">
      <c r="A4" s="31">
        <v>1.3</v>
      </c>
      <c r="B4" s="31" t="s">
        <v>9</v>
      </c>
      <c r="C4" s="31">
        <v>2</v>
      </c>
      <c r="D4" s="31" t="s">
        <v>12</v>
      </c>
      <c r="E4" s="31" t="s">
        <v>13</v>
      </c>
      <c r="F4" s="31">
        <v>7</v>
      </c>
      <c r="G4" s="31" t="s">
        <v>16</v>
      </c>
      <c r="H4" s="31" t="s">
        <v>29</v>
      </c>
      <c r="I4" s="31" t="s">
        <v>39</v>
      </c>
      <c r="J4" s="31" t="s">
        <v>30</v>
      </c>
      <c r="K4" s="31">
        <v>1.4999999999999999E-2</v>
      </c>
      <c r="L4" s="32">
        <v>1</v>
      </c>
      <c r="M4" s="33">
        <f t="shared" si="0"/>
        <v>1.8749999999999999E-3</v>
      </c>
      <c r="N4" s="31" t="str">
        <f t="shared" si="2"/>
        <v>0일 0시간 3분</v>
      </c>
      <c r="O4" s="34">
        <v>3988</v>
      </c>
      <c r="P4" s="34">
        <v>253409</v>
      </c>
      <c r="Q4" s="34">
        <f t="shared" si="1"/>
        <v>257397</v>
      </c>
      <c r="R4" s="35">
        <f t="shared" si="3"/>
        <v>0</v>
      </c>
      <c r="S4" s="35">
        <f t="shared" si="4"/>
        <v>9</v>
      </c>
    </row>
    <row r="5" spans="1:19">
      <c r="A5" s="31">
        <v>1.4</v>
      </c>
      <c r="B5" s="31" t="s">
        <v>9</v>
      </c>
      <c r="C5" s="31">
        <v>2</v>
      </c>
      <c r="D5" s="31" t="s">
        <v>12</v>
      </c>
      <c r="E5" s="31" t="s">
        <v>13</v>
      </c>
      <c r="F5" s="31">
        <v>7</v>
      </c>
      <c r="G5" s="31" t="s">
        <v>20</v>
      </c>
      <c r="H5" s="31" t="s">
        <v>18</v>
      </c>
      <c r="I5" s="31" t="s">
        <v>32</v>
      </c>
      <c r="J5" s="31" t="s">
        <v>31</v>
      </c>
      <c r="K5" s="31">
        <v>0.06</v>
      </c>
      <c r="L5" s="32">
        <v>1</v>
      </c>
      <c r="M5" s="33">
        <f t="shared" si="0"/>
        <v>7.4999999999999997E-3</v>
      </c>
      <c r="N5" s="31" t="str">
        <f>INT(M5) &amp; "일 " &amp; INT(MOD(M5,1)*24) &amp; "시간 " &amp; ROUND(MOD(M5*24,1)*60, 0) &amp; "분"</f>
        <v>0일 0시간 11분</v>
      </c>
      <c r="O5" s="34">
        <v>15384</v>
      </c>
      <c r="P5" s="34">
        <v>220722</v>
      </c>
      <c r="Q5" s="34">
        <f t="shared" si="1"/>
        <v>236106</v>
      </c>
      <c r="R5" s="35">
        <f t="shared" si="3"/>
        <v>0</v>
      </c>
      <c r="S5" s="35">
        <f t="shared" si="4"/>
        <v>9</v>
      </c>
    </row>
    <row r="6" spans="1:19">
      <c r="A6" s="31">
        <v>1.5</v>
      </c>
      <c r="B6" s="31" t="s">
        <v>9</v>
      </c>
      <c r="C6" s="31">
        <v>2</v>
      </c>
      <c r="D6" s="31" t="s">
        <v>12</v>
      </c>
      <c r="E6" s="31" t="s">
        <v>13</v>
      </c>
      <c r="F6" s="31">
        <v>7</v>
      </c>
      <c r="G6" s="31" t="s">
        <v>15</v>
      </c>
      <c r="H6" s="31" t="s">
        <v>36</v>
      </c>
      <c r="I6" s="31" t="s">
        <v>23</v>
      </c>
      <c r="J6" s="31" t="s">
        <v>37</v>
      </c>
      <c r="K6" s="31">
        <v>28</v>
      </c>
      <c r="L6" s="32">
        <v>1</v>
      </c>
      <c r="M6" s="33">
        <f t="shared" si="0"/>
        <v>3.5</v>
      </c>
      <c r="N6" s="31" t="str">
        <f t="shared" si="2"/>
        <v>3일 12시간 0분</v>
      </c>
      <c r="O6" s="34">
        <v>31994</v>
      </c>
      <c r="P6" s="34">
        <v>221506</v>
      </c>
      <c r="Q6" s="34">
        <f t="shared" si="1"/>
        <v>253500</v>
      </c>
      <c r="R6" s="35">
        <f t="shared" si="3"/>
        <v>0</v>
      </c>
      <c r="S6" s="35">
        <f t="shared" si="4"/>
        <v>9</v>
      </c>
    </row>
    <row r="7" spans="1:19">
      <c r="A7" s="31">
        <v>1.6</v>
      </c>
      <c r="B7" s="31" t="s">
        <v>9</v>
      </c>
      <c r="C7" s="31">
        <v>2</v>
      </c>
      <c r="D7" s="31" t="s">
        <v>12</v>
      </c>
      <c r="E7" s="31" t="s">
        <v>13</v>
      </c>
      <c r="F7" s="31">
        <v>7</v>
      </c>
      <c r="G7" s="31" t="s">
        <v>17</v>
      </c>
      <c r="H7" s="31" t="s">
        <v>190</v>
      </c>
      <c r="I7" s="31" t="s">
        <v>40</v>
      </c>
      <c r="J7" s="31" t="s">
        <v>30</v>
      </c>
      <c r="K7" s="31">
        <v>2.1999999999999999E-2</v>
      </c>
      <c r="L7" s="32">
        <v>1</v>
      </c>
      <c r="M7" s="33">
        <f t="shared" si="0"/>
        <v>2.7499999999999998E-3</v>
      </c>
      <c r="N7" s="31" t="str">
        <f t="shared" si="2"/>
        <v>0일 0시간 4분</v>
      </c>
      <c r="O7" s="34">
        <v>5914</v>
      </c>
      <c r="P7" s="34">
        <v>253409</v>
      </c>
      <c r="Q7" s="34">
        <f t="shared" si="1"/>
        <v>259323</v>
      </c>
      <c r="R7" s="35">
        <f t="shared" si="3"/>
        <v>0</v>
      </c>
      <c r="S7" s="35">
        <f t="shared" si="4"/>
        <v>9</v>
      </c>
    </row>
    <row r="8" spans="1:19">
      <c r="A8" s="31">
        <v>1.7</v>
      </c>
      <c r="B8" s="31" t="s">
        <v>9</v>
      </c>
      <c r="C8" s="31">
        <v>2</v>
      </c>
      <c r="D8" s="31" t="s">
        <v>12</v>
      </c>
      <c r="E8" s="31" t="s">
        <v>513</v>
      </c>
      <c r="F8" s="31">
        <v>7</v>
      </c>
      <c r="G8" s="31" t="s">
        <v>511</v>
      </c>
      <c r="H8" s="31" t="s">
        <v>511</v>
      </c>
      <c r="I8" s="31" t="s">
        <v>511</v>
      </c>
      <c r="J8" s="31" t="s">
        <v>511</v>
      </c>
      <c r="K8" s="31" t="s">
        <v>511</v>
      </c>
      <c r="L8" s="31" t="s">
        <v>511</v>
      </c>
      <c r="M8" s="31" t="s">
        <v>511</v>
      </c>
      <c r="N8" s="31" t="s">
        <v>511</v>
      </c>
      <c r="O8" s="31">
        <v>0</v>
      </c>
      <c r="P8" s="31">
        <v>0</v>
      </c>
      <c r="Q8" s="31">
        <v>0</v>
      </c>
      <c r="R8" s="35">
        <f t="shared" si="3"/>
        <v>0</v>
      </c>
      <c r="S8" s="35">
        <f t="shared" si="4"/>
        <v>9</v>
      </c>
    </row>
    <row r="9" spans="1:19">
      <c r="A9" s="16">
        <v>1</v>
      </c>
      <c r="B9" s="16" t="s">
        <v>9</v>
      </c>
      <c r="C9" s="16">
        <v>2</v>
      </c>
      <c r="D9" s="16" t="s">
        <v>12</v>
      </c>
      <c r="E9" s="16" t="s">
        <v>13</v>
      </c>
      <c r="F9" s="16">
        <v>7</v>
      </c>
      <c r="G9" s="16"/>
      <c r="H9" s="16"/>
      <c r="I9" s="16"/>
      <c r="J9" s="16"/>
      <c r="K9" s="16"/>
      <c r="L9" s="15">
        <f>SUM(L2:L7)</f>
        <v>6</v>
      </c>
      <c r="M9" s="29">
        <f>SUM(M2:M7)</f>
        <v>4.0908749999999996</v>
      </c>
      <c r="N9" s="16" t="str">
        <f t="shared" si="2"/>
        <v>4일 2시간 11분</v>
      </c>
      <c r="O9" s="15">
        <f>SUM(O2:O7)</f>
        <v>71501</v>
      </c>
      <c r="P9" s="15">
        <f>SUM(P2:P7)</f>
        <v>1288654</v>
      </c>
      <c r="Q9" s="15">
        <f>SUM(Q2:Q7)</f>
        <v>1360155</v>
      </c>
      <c r="R9" s="39">
        <f t="shared" si="3"/>
        <v>4</v>
      </c>
      <c r="S9" s="39">
        <f t="shared" si="4"/>
        <v>13</v>
      </c>
    </row>
    <row r="10" spans="1:19">
      <c r="A10" s="31">
        <v>2.1</v>
      </c>
      <c r="B10" s="31" t="s">
        <v>9</v>
      </c>
      <c r="C10" s="31">
        <v>2</v>
      </c>
      <c r="D10" s="31" t="s">
        <v>41</v>
      </c>
      <c r="E10" s="31" t="s">
        <v>42</v>
      </c>
      <c r="F10" s="31">
        <v>6</v>
      </c>
      <c r="G10" s="31" t="s">
        <v>46</v>
      </c>
      <c r="H10" s="31" t="s">
        <v>24</v>
      </c>
      <c r="I10" s="31" t="s">
        <v>21</v>
      </c>
      <c r="J10" s="31" t="s">
        <v>26</v>
      </c>
      <c r="K10" s="31">
        <v>4.5</v>
      </c>
      <c r="L10" s="32">
        <v>1</v>
      </c>
      <c r="M10" s="33">
        <f t="shared" si="0"/>
        <v>0.5625</v>
      </c>
      <c r="N10" s="31" t="str">
        <f t="shared" si="2"/>
        <v>0일 13시간 30분</v>
      </c>
      <c r="O10" s="31">
        <v>0</v>
      </c>
      <c r="P10" s="34">
        <v>169804</v>
      </c>
      <c r="Q10" s="34">
        <f>(P10 +O10)</f>
        <v>169804</v>
      </c>
      <c r="R10" s="35">
        <f t="shared" si="3"/>
        <v>0</v>
      </c>
      <c r="S10" s="35">
        <f t="shared" si="4"/>
        <v>8</v>
      </c>
    </row>
    <row r="11" spans="1:19">
      <c r="A11" s="31">
        <v>2.2000000000000002</v>
      </c>
      <c r="B11" s="31" t="s">
        <v>9</v>
      </c>
      <c r="C11" s="31">
        <v>2</v>
      </c>
      <c r="D11" s="31" t="s">
        <v>41</v>
      </c>
      <c r="E11" s="31" t="s">
        <v>42</v>
      </c>
      <c r="F11" s="31">
        <v>6</v>
      </c>
      <c r="G11" s="31" t="s">
        <v>47</v>
      </c>
      <c r="H11" s="31" t="s">
        <v>43</v>
      </c>
      <c r="I11" s="31" t="s">
        <v>49</v>
      </c>
      <c r="J11" s="31" t="s">
        <v>26</v>
      </c>
      <c r="K11" s="31">
        <v>13</v>
      </c>
      <c r="L11" s="32">
        <v>1</v>
      </c>
      <c r="M11" s="33">
        <f t="shared" si="0"/>
        <v>1.625</v>
      </c>
      <c r="N11" s="31" t="str">
        <f t="shared" si="2"/>
        <v>1일 15시간 0분</v>
      </c>
      <c r="O11" s="34">
        <v>64191</v>
      </c>
      <c r="P11" s="34">
        <v>169804</v>
      </c>
      <c r="Q11" s="34">
        <f>(P11 +O11)</f>
        <v>233995</v>
      </c>
      <c r="R11" s="35">
        <f t="shared" si="3"/>
        <v>0</v>
      </c>
      <c r="S11" s="35">
        <f t="shared" si="4"/>
        <v>8</v>
      </c>
    </row>
    <row r="12" spans="1:19">
      <c r="A12" s="31">
        <v>2.2999999999999998</v>
      </c>
      <c r="B12" s="31" t="s">
        <v>9</v>
      </c>
      <c r="C12" s="31">
        <v>2</v>
      </c>
      <c r="D12" s="31" t="s">
        <v>41</v>
      </c>
      <c r="E12" s="31" t="s">
        <v>42</v>
      </c>
      <c r="F12" s="31">
        <v>6</v>
      </c>
      <c r="G12" s="31" t="s">
        <v>53</v>
      </c>
      <c r="H12" s="31" t="s">
        <v>44</v>
      </c>
      <c r="I12" s="31" t="s">
        <v>59</v>
      </c>
      <c r="J12" s="31" t="s">
        <v>50</v>
      </c>
      <c r="K12" s="31">
        <v>0.39</v>
      </c>
      <c r="L12" s="32">
        <v>1</v>
      </c>
      <c r="M12" s="33">
        <f t="shared" si="0"/>
        <v>4.8750000000000002E-2</v>
      </c>
      <c r="N12" s="31" t="str">
        <f t="shared" si="2"/>
        <v>0일 1시간 10분</v>
      </c>
      <c r="O12" s="34">
        <v>90000</v>
      </c>
      <c r="P12" s="34">
        <v>235754</v>
      </c>
      <c r="Q12" s="34">
        <f>(P12 +O12)</f>
        <v>325754</v>
      </c>
      <c r="R12" s="35">
        <f t="shared" si="3"/>
        <v>1</v>
      </c>
      <c r="S12" s="35">
        <f t="shared" si="4"/>
        <v>9</v>
      </c>
    </row>
    <row r="13" spans="1:19">
      <c r="A13" s="31">
        <v>2.4</v>
      </c>
      <c r="B13" s="31" t="s">
        <v>9</v>
      </c>
      <c r="C13" s="31">
        <v>2</v>
      </c>
      <c r="D13" s="31" t="s">
        <v>41</v>
      </c>
      <c r="E13" s="31" t="s">
        <v>42</v>
      </c>
      <c r="F13" s="31">
        <v>6</v>
      </c>
      <c r="G13" s="31" t="s">
        <v>48</v>
      </c>
      <c r="H13" s="31" t="s">
        <v>45</v>
      </c>
      <c r="I13" s="31" t="s">
        <v>60</v>
      </c>
      <c r="J13" s="31" t="s">
        <v>31</v>
      </c>
      <c r="K13" s="31">
        <v>0.06</v>
      </c>
      <c r="L13" s="32">
        <v>1</v>
      </c>
      <c r="M13" s="33">
        <f t="shared" si="0"/>
        <v>7.4999999999999997E-3</v>
      </c>
      <c r="N13" s="31" t="str">
        <f t="shared" ref="N13:N14" si="5">INT(M13) &amp; "일 " &amp; INT(MOD(M13,1)*24) &amp; "시간 " &amp; ROUND(MOD(M13*24,1)*60, 0) &amp; "분"</f>
        <v>0일 0시간 11분</v>
      </c>
      <c r="O13" s="34">
        <v>15670</v>
      </c>
      <c r="P13" s="34">
        <v>220722</v>
      </c>
      <c r="Q13" s="34">
        <f>(P13 +O13)</f>
        <v>236392</v>
      </c>
      <c r="R13" s="35">
        <f t="shared" si="3"/>
        <v>0</v>
      </c>
      <c r="S13" s="35">
        <f t="shared" si="4"/>
        <v>8</v>
      </c>
    </row>
    <row r="14" spans="1:19">
      <c r="A14" s="16">
        <v>2</v>
      </c>
      <c r="B14" s="16" t="s">
        <v>9</v>
      </c>
      <c r="C14" s="16">
        <v>2</v>
      </c>
      <c r="D14" s="16" t="s">
        <v>41</v>
      </c>
      <c r="E14" s="16" t="s">
        <v>42</v>
      </c>
      <c r="F14" s="16">
        <v>6</v>
      </c>
      <c r="G14" s="16"/>
      <c r="H14" s="16"/>
      <c r="I14" s="16"/>
      <c r="J14" s="16"/>
      <c r="K14" s="16"/>
      <c r="L14" s="15">
        <f>SUM(L10:L13)</f>
        <v>4</v>
      </c>
      <c r="M14" s="29">
        <f>SUM(M10:M13)</f>
        <v>2.2437499999999999</v>
      </c>
      <c r="N14" s="16" t="str">
        <f t="shared" si="5"/>
        <v>2일 5시간 51분</v>
      </c>
      <c r="O14" s="15">
        <f>SUM(O10:O13)</f>
        <v>169861</v>
      </c>
      <c r="P14" s="15">
        <f>SUM(P10:P13)</f>
        <v>796084</v>
      </c>
      <c r="Q14" s="15">
        <f>SUM(Q10:Q13)</f>
        <v>965945</v>
      </c>
      <c r="R14" s="39">
        <f t="shared" si="3"/>
        <v>3</v>
      </c>
      <c r="S14" s="39">
        <f t="shared" si="4"/>
        <v>11</v>
      </c>
    </row>
    <row r="15" spans="1:19">
      <c r="A15" s="31">
        <v>3.1</v>
      </c>
      <c r="B15" s="31" t="s">
        <v>9</v>
      </c>
      <c r="C15" s="31">
        <v>2</v>
      </c>
      <c r="D15" s="31" t="s">
        <v>41</v>
      </c>
      <c r="E15" s="31" t="s">
        <v>283</v>
      </c>
      <c r="F15" s="31">
        <v>5</v>
      </c>
      <c r="G15" s="31" t="s">
        <v>81</v>
      </c>
      <c r="H15" s="31" t="s">
        <v>54</v>
      </c>
      <c r="I15" s="31" t="s">
        <v>55</v>
      </c>
      <c r="J15" s="31" t="s">
        <v>26</v>
      </c>
      <c r="K15" s="31">
        <v>1.0999999999999999E-2</v>
      </c>
      <c r="L15" s="32">
        <v>1</v>
      </c>
      <c r="M15" s="33">
        <f t="shared" si="0"/>
        <v>1.3749999999999999E-3</v>
      </c>
      <c r="N15" s="31" t="str">
        <f t="shared" si="2"/>
        <v>0일 0시간 2분</v>
      </c>
      <c r="O15" s="34">
        <v>0</v>
      </c>
      <c r="P15" s="34">
        <v>169804</v>
      </c>
      <c r="Q15" s="34">
        <f t="shared" ref="Q15:Q20" si="6">(P15 +O15)</f>
        <v>169804</v>
      </c>
      <c r="R15" s="35">
        <f t="shared" si="3"/>
        <v>0</v>
      </c>
      <c r="S15" s="35">
        <f t="shared" si="4"/>
        <v>7</v>
      </c>
    </row>
    <row r="16" spans="1:19">
      <c r="A16" s="31">
        <v>3.2</v>
      </c>
      <c r="B16" s="31" t="s">
        <v>9</v>
      </c>
      <c r="C16" s="31">
        <v>2</v>
      </c>
      <c r="D16" s="31" t="s">
        <v>41</v>
      </c>
      <c r="E16" s="31" t="s">
        <v>283</v>
      </c>
      <c r="F16" s="31">
        <v>5</v>
      </c>
      <c r="G16" s="31" t="s">
        <v>51</v>
      </c>
      <c r="H16" s="31" t="s">
        <v>28</v>
      </c>
      <c r="I16" s="31" t="s">
        <v>22</v>
      </c>
      <c r="J16" s="31" t="s">
        <v>26</v>
      </c>
      <c r="K16" s="31">
        <v>0.13</v>
      </c>
      <c r="L16" s="32">
        <v>1</v>
      </c>
      <c r="M16" s="33">
        <f t="shared" si="0"/>
        <v>1.6250000000000001E-2</v>
      </c>
      <c r="N16" s="31" t="str">
        <f t="shared" si="2"/>
        <v>0일 0시간 23분</v>
      </c>
      <c r="O16" s="34">
        <v>14221</v>
      </c>
      <c r="P16" s="34">
        <v>169804</v>
      </c>
      <c r="Q16" s="34">
        <f t="shared" si="6"/>
        <v>184025</v>
      </c>
      <c r="R16" s="35">
        <f t="shared" si="3"/>
        <v>0</v>
      </c>
      <c r="S16" s="35">
        <f t="shared" si="4"/>
        <v>7</v>
      </c>
    </row>
    <row r="17" spans="1:19">
      <c r="A17" s="31">
        <v>3.3</v>
      </c>
      <c r="B17" s="31" t="s">
        <v>9</v>
      </c>
      <c r="C17" s="31">
        <v>2</v>
      </c>
      <c r="D17" s="31" t="s">
        <v>41</v>
      </c>
      <c r="E17" s="31" t="s">
        <v>283</v>
      </c>
      <c r="F17" s="31">
        <v>5</v>
      </c>
      <c r="G17" s="31" t="s">
        <v>56</v>
      </c>
      <c r="H17" s="31" t="s">
        <v>57</v>
      </c>
      <c r="I17" s="31" t="s">
        <v>23</v>
      </c>
      <c r="J17" s="31" t="s">
        <v>58</v>
      </c>
      <c r="K17" s="31">
        <v>110</v>
      </c>
      <c r="L17" s="32">
        <v>1</v>
      </c>
      <c r="M17" s="33">
        <f t="shared" ref="M17:M19" si="7">(K17)/(L17 * 8)</f>
        <v>13.75</v>
      </c>
      <c r="N17" s="31" t="str">
        <f t="shared" si="2"/>
        <v>13일 18시간 0분</v>
      </c>
      <c r="O17" s="34">
        <v>31994</v>
      </c>
      <c r="P17" s="34">
        <v>272354</v>
      </c>
      <c r="Q17" s="34">
        <f t="shared" si="6"/>
        <v>304348</v>
      </c>
      <c r="R17" s="35">
        <f t="shared" si="3"/>
        <v>1</v>
      </c>
      <c r="S17" s="35">
        <f t="shared" si="4"/>
        <v>8</v>
      </c>
    </row>
    <row r="18" spans="1:19">
      <c r="A18" s="31">
        <v>3.4</v>
      </c>
      <c r="B18" s="31" t="s">
        <v>9</v>
      </c>
      <c r="C18" s="31">
        <v>2</v>
      </c>
      <c r="D18" s="31" t="s">
        <v>41</v>
      </c>
      <c r="E18" s="31" t="s">
        <v>283</v>
      </c>
      <c r="F18" s="31">
        <v>5</v>
      </c>
      <c r="G18" s="31" t="s">
        <v>52</v>
      </c>
      <c r="H18" s="31" t="s">
        <v>61</v>
      </c>
      <c r="I18" s="31" t="s">
        <v>62</v>
      </c>
      <c r="J18" s="31" t="s">
        <v>63</v>
      </c>
      <c r="K18" s="31">
        <v>0.12</v>
      </c>
      <c r="L18" s="32">
        <v>1</v>
      </c>
      <c r="M18" s="33">
        <f t="shared" si="0"/>
        <v>1.4999999999999999E-2</v>
      </c>
      <c r="N18" s="31" t="str">
        <f t="shared" si="2"/>
        <v>0일 0시간 22분</v>
      </c>
      <c r="O18" s="34">
        <v>36983</v>
      </c>
      <c r="P18" s="34">
        <v>264104</v>
      </c>
      <c r="Q18" s="34">
        <f t="shared" si="6"/>
        <v>301087</v>
      </c>
      <c r="R18" s="35">
        <f t="shared" si="3"/>
        <v>1</v>
      </c>
      <c r="S18" s="35">
        <f t="shared" si="4"/>
        <v>8</v>
      </c>
    </row>
    <row r="19" spans="1:19">
      <c r="A19" s="31">
        <v>3.5</v>
      </c>
      <c r="B19" s="31" t="s">
        <v>9</v>
      </c>
      <c r="C19" s="31">
        <v>2</v>
      </c>
      <c r="D19" s="31" t="s">
        <v>41</v>
      </c>
      <c r="E19" s="31" t="s">
        <v>283</v>
      </c>
      <c r="F19" s="31">
        <v>5</v>
      </c>
      <c r="G19" s="31" t="s">
        <v>53</v>
      </c>
      <c r="H19" s="31" t="s">
        <v>64</v>
      </c>
      <c r="I19" s="31" t="s">
        <v>59</v>
      </c>
      <c r="J19" s="31" t="s">
        <v>50</v>
      </c>
      <c r="K19" s="31">
        <v>0.39</v>
      </c>
      <c r="L19" s="32">
        <v>1</v>
      </c>
      <c r="M19" s="33">
        <f t="shared" si="7"/>
        <v>4.8750000000000002E-2</v>
      </c>
      <c r="N19" s="31" t="str">
        <f t="shared" si="2"/>
        <v>0일 1시간 10분</v>
      </c>
      <c r="O19" s="34">
        <v>90000</v>
      </c>
      <c r="P19" s="34">
        <v>235754</v>
      </c>
      <c r="Q19" s="34">
        <f t="shared" si="6"/>
        <v>325754</v>
      </c>
      <c r="R19" s="35">
        <f t="shared" si="3"/>
        <v>1</v>
      </c>
      <c r="S19" s="35">
        <f t="shared" si="4"/>
        <v>8</v>
      </c>
    </row>
    <row r="20" spans="1:19">
      <c r="A20" s="31">
        <v>3.6</v>
      </c>
      <c r="B20" s="31" t="s">
        <v>9</v>
      </c>
      <c r="C20" s="31">
        <v>2</v>
      </c>
      <c r="D20" s="31" t="s">
        <v>41</v>
      </c>
      <c r="E20" s="31" t="s">
        <v>283</v>
      </c>
      <c r="F20" s="31">
        <v>5</v>
      </c>
      <c r="G20" s="31" t="s">
        <v>65</v>
      </c>
      <c r="H20" s="31" t="s">
        <v>66</v>
      </c>
      <c r="I20" s="31" t="s">
        <v>67</v>
      </c>
      <c r="J20" s="31" t="s">
        <v>58</v>
      </c>
      <c r="K20" s="31">
        <v>5.6000000000000001E-2</v>
      </c>
      <c r="L20" s="32">
        <v>1</v>
      </c>
      <c r="M20" s="33">
        <f t="shared" si="0"/>
        <v>7.0000000000000001E-3</v>
      </c>
      <c r="N20" s="31" t="str">
        <f t="shared" si="2"/>
        <v>0일 0시간 10분</v>
      </c>
      <c r="O20" s="34">
        <v>10165</v>
      </c>
      <c r="P20" s="34">
        <v>272354</v>
      </c>
      <c r="Q20" s="34">
        <f t="shared" si="6"/>
        <v>282519</v>
      </c>
      <c r="R20" s="35">
        <f t="shared" si="3"/>
        <v>0</v>
      </c>
      <c r="S20" s="35">
        <f t="shared" si="4"/>
        <v>7</v>
      </c>
    </row>
    <row r="21" spans="1:19">
      <c r="A21" s="16">
        <v>3</v>
      </c>
      <c r="B21" s="16" t="s">
        <v>9</v>
      </c>
      <c r="C21" s="16">
        <v>3</v>
      </c>
      <c r="D21" s="16" t="s">
        <v>41</v>
      </c>
      <c r="E21" s="16" t="s">
        <v>283</v>
      </c>
      <c r="F21" s="16">
        <v>5</v>
      </c>
      <c r="G21" s="16"/>
      <c r="H21" s="16"/>
      <c r="I21" s="16"/>
      <c r="J21" s="16"/>
      <c r="K21" s="16"/>
      <c r="L21" s="15">
        <f>SUM(L15:L20)</f>
        <v>6</v>
      </c>
      <c r="M21" s="29">
        <f>SUM(M15:M20)</f>
        <v>13.838375000000001</v>
      </c>
      <c r="N21" s="16" t="str">
        <f t="shared" si="2"/>
        <v>13일 20시간 7분</v>
      </c>
      <c r="O21" s="15">
        <f>SUM(O15:O20)</f>
        <v>183363</v>
      </c>
      <c r="P21" s="15">
        <f>SUM(P15:P20)</f>
        <v>1384174</v>
      </c>
      <c r="Q21" s="15">
        <f>SUM(Q15:Q20)</f>
        <v>1567537</v>
      </c>
      <c r="R21" s="39">
        <f t="shared" si="3"/>
        <v>5</v>
      </c>
      <c r="S21" s="39">
        <f t="shared" si="4"/>
        <v>13</v>
      </c>
    </row>
    <row r="22" spans="1:19">
      <c r="A22" s="31">
        <v>4.0999999999999996</v>
      </c>
      <c r="B22" s="31" t="s">
        <v>68</v>
      </c>
      <c r="C22" s="31">
        <v>3</v>
      </c>
      <c r="D22" s="31" t="s">
        <v>41</v>
      </c>
      <c r="E22" s="31" t="s">
        <v>69</v>
      </c>
      <c r="F22" s="31">
        <v>8</v>
      </c>
      <c r="G22" s="31" t="s">
        <v>70</v>
      </c>
      <c r="H22" s="31" t="s">
        <v>87</v>
      </c>
      <c r="I22" s="31" t="s">
        <v>511</v>
      </c>
      <c r="J22" s="31" t="s">
        <v>75</v>
      </c>
      <c r="K22" s="31">
        <v>0.38</v>
      </c>
      <c r="L22" s="32">
        <v>1</v>
      </c>
      <c r="M22" s="33">
        <f>(K22)/(L22 * 8)</f>
        <v>4.7500000000000001E-2</v>
      </c>
      <c r="N22" s="31" t="str">
        <f t="shared" si="2"/>
        <v>0일 1시간 8분</v>
      </c>
      <c r="O22" s="34">
        <v>0</v>
      </c>
      <c r="P22" s="34">
        <v>266624</v>
      </c>
      <c r="Q22" s="34">
        <f>(P22 +O22)</f>
        <v>266624</v>
      </c>
      <c r="R22" s="35">
        <f t="shared" si="3"/>
        <v>0</v>
      </c>
      <c r="S22" s="35">
        <f t="shared" si="4"/>
        <v>11</v>
      </c>
    </row>
    <row r="23" spans="1:19">
      <c r="A23" s="31">
        <v>4.2</v>
      </c>
      <c r="B23" s="31" t="s">
        <v>68</v>
      </c>
      <c r="C23" s="31">
        <v>3</v>
      </c>
      <c r="D23" s="31" t="s">
        <v>41</v>
      </c>
      <c r="E23" s="31" t="s">
        <v>69</v>
      </c>
      <c r="F23" s="31">
        <v>8</v>
      </c>
      <c r="G23" s="31" t="s">
        <v>71</v>
      </c>
      <c r="H23" s="31" t="s">
        <v>74</v>
      </c>
      <c r="I23" s="31" t="s">
        <v>76</v>
      </c>
      <c r="J23" s="31" t="s">
        <v>75</v>
      </c>
      <c r="K23" s="31">
        <v>11</v>
      </c>
      <c r="L23" s="32">
        <v>1</v>
      </c>
      <c r="M23" s="33">
        <f t="shared" ref="M23" si="8">(K23)/(L23 * 8)</f>
        <v>1.375</v>
      </c>
      <c r="N23" s="31" t="str">
        <f t="shared" si="2"/>
        <v>1일 9시간 0분</v>
      </c>
      <c r="O23" s="34">
        <v>57187</v>
      </c>
      <c r="P23" s="34">
        <v>266624</v>
      </c>
      <c r="Q23" s="34">
        <f>(P23 +O23)</f>
        <v>323811</v>
      </c>
      <c r="R23" s="35">
        <f t="shared" si="3"/>
        <v>1</v>
      </c>
      <c r="S23" s="35">
        <f t="shared" si="4"/>
        <v>12</v>
      </c>
    </row>
    <row r="24" spans="1:19">
      <c r="A24" s="31">
        <v>4.3</v>
      </c>
      <c r="B24" s="31" t="s">
        <v>68</v>
      </c>
      <c r="C24" s="31">
        <v>3</v>
      </c>
      <c r="D24" s="31" t="s">
        <v>41</v>
      </c>
      <c r="E24" s="31" t="s">
        <v>69</v>
      </c>
      <c r="F24" s="31">
        <v>8</v>
      </c>
      <c r="G24" s="31" t="s">
        <v>72</v>
      </c>
      <c r="H24" s="31" t="s">
        <v>77</v>
      </c>
      <c r="I24" s="31" t="s">
        <v>78</v>
      </c>
      <c r="J24" s="31" t="s">
        <v>31</v>
      </c>
      <c r="K24" s="31">
        <v>5.0000000000000001E-3</v>
      </c>
      <c r="L24" s="32">
        <v>1</v>
      </c>
      <c r="M24" s="33">
        <f t="shared" ref="M24:M52" si="9">(K24)/(L24 * 8)</f>
        <v>6.2500000000000001E-4</v>
      </c>
      <c r="N24" s="31" t="str">
        <f t="shared" si="2"/>
        <v>0일 0시간 1분</v>
      </c>
      <c r="O24" s="34">
        <v>1062</v>
      </c>
      <c r="P24" s="34">
        <v>220722</v>
      </c>
      <c r="Q24" s="34">
        <f>(P24 +O24)</f>
        <v>221784</v>
      </c>
      <c r="R24" s="35">
        <f t="shared" si="3"/>
        <v>0</v>
      </c>
      <c r="S24" s="35">
        <f t="shared" si="4"/>
        <v>11</v>
      </c>
    </row>
    <row r="25" spans="1:19">
      <c r="A25" s="31">
        <v>4.4000000000000004</v>
      </c>
      <c r="B25" s="31" t="s">
        <v>68</v>
      </c>
      <c r="C25" s="31">
        <v>3</v>
      </c>
      <c r="D25" s="31" t="s">
        <v>41</v>
      </c>
      <c r="E25" s="31" t="s">
        <v>69</v>
      </c>
      <c r="F25" s="31">
        <v>8</v>
      </c>
      <c r="G25" s="31" t="s">
        <v>73</v>
      </c>
      <c r="H25" s="12" t="s">
        <v>529</v>
      </c>
      <c r="I25" s="10" t="s">
        <v>528</v>
      </c>
      <c r="J25" s="31" t="s">
        <v>31</v>
      </c>
      <c r="K25" s="31">
        <v>0.02</v>
      </c>
      <c r="L25" s="32">
        <v>1</v>
      </c>
      <c r="M25" s="33">
        <f t="shared" si="9"/>
        <v>2.5000000000000001E-3</v>
      </c>
      <c r="N25" s="31" t="str">
        <f t="shared" si="2"/>
        <v>0일 0시간 4분</v>
      </c>
      <c r="O25" s="34">
        <v>5437</v>
      </c>
      <c r="P25" s="34">
        <v>220722</v>
      </c>
      <c r="Q25" s="34">
        <f>(P25 +O25)</f>
        <v>226159</v>
      </c>
      <c r="R25" s="35">
        <f t="shared" si="3"/>
        <v>0</v>
      </c>
      <c r="S25" s="35">
        <f t="shared" si="4"/>
        <v>11</v>
      </c>
    </row>
    <row r="26" spans="1:19">
      <c r="A26" s="16">
        <v>4</v>
      </c>
      <c r="B26" s="16" t="s">
        <v>68</v>
      </c>
      <c r="C26" s="16">
        <v>4</v>
      </c>
      <c r="D26" s="16" t="s">
        <v>41</v>
      </c>
      <c r="E26" s="16" t="s">
        <v>69</v>
      </c>
      <c r="F26" s="16">
        <v>8</v>
      </c>
      <c r="G26" s="16"/>
      <c r="H26" s="16"/>
      <c r="I26" s="16"/>
      <c r="J26" s="16"/>
      <c r="K26" s="16"/>
      <c r="L26" s="15">
        <f>SUM(L22:L25)</f>
        <v>4</v>
      </c>
      <c r="M26" s="29">
        <f>SUM(M22:M25)</f>
        <v>1.4256250000000001</v>
      </c>
      <c r="N26" s="16" t="str">
        <f t="shared" ref="N26" si="10">INT(M26) &amp; "일 " &amp; INT(MOD(M26,1)*24) &amp; "시간 " &amp; ROUND(MOD(M26*24,1)*60, 0) &amp; "분"</f>
        <v>1일 10시간 13분</v>
      </c>
      <c r="O26" s="15">
        <f>SUM(O22:O25)</f>
        <v>63686</v>
      </c>
      <c r="P26" s="15">
        <f>SUM(P22:P25)</f>
        <v>974692</v>
      </c>
      <c r="Q26" s="15">
        <f>SUM(Q22:Q25)</f>
        <v>1038378</v>
      </c>
      <c r="R26" s="39">
        <f t="shared" si="3"/>
        <v>3</v>
      </c>
      <c r="S26" s="39">
        <f t="shared" si="4"/>
        <v>15</v>
      </c>
    </row>
    <row r="27" spans="1:19">
      <c r="A27" s="31">
        <v>5.0999999999999996</v>
      </c>
      <c r="B27" s="31" t="s">
        <v>68</v>
      </c>
      <c r="C27" s="31">
        <v>3</v>
      </c>
      <c r="D27" s="31" t="s">
        <v>79</v>
      </c>
      <c r="E27" s="31" t="s">
        <v>80</v>
      </c>
      <c r="F27" s="31">
        <v>5</v>
      </c>
      <c r="G27" s="31" t="s">
        <v>81</v>
      </c>
      <c r="H27" s="31" t="s">
        <v>88</v>
      </c>
      <c r="I27" s="31" t="s">
        <v>55</v>
      </c>
      <c r="J27" s="31" t="s">
        <v>89</v>
      </c>
      <c r="K27" s="31">
        <v>1.6E-2</v>
      </c>
      <c r="L27" s="32">
        <v>1</v>
      </c>
      <c r="M27" s="33">
        <f t="shared" si="9"/>
        <v>2E-3</v>
      </c>
      <c r="N27" s="31" t="str">
        <f t="shared" si="2"/>
        <v>0일 0시간 3분</v>
      </c>
      <c r="O27" s="31">
        <v>0</v>
      </c>
      <c r="P27" s="34">
        <v>252249</v>
      </c>
      <c r="Q27" s="34">
        <f t="shared" ref="Q27:Q32" si="11">(P27 +O27)</f>
        <v>252249</v>
      </c>
      <c r="R27" s="35">
        <f t="shared" si="3"/>
        <v>0</v>
      </c>
      <c r="S27" s="35">
        <f t="shared" si="4"/>
        <v>8</v>
      </c>
    </row>
    <row r="28" spans="1:19">
      <c r="A28" s="31">
        <v>5.2</v>
      </c>
      <c r="B28" s="31" t="s">
        <v>68</v>
      </c>
      <c r="C28" s="31">
        <v>3</v>
      </c>
      <c r="D28" s="31" t="s">
        <v>79</v>
      </c>
      <c r="E28" s="31" t="s">
        <v>80</v>
      </c>
      <c r="F28" s="31">
        <v>5</v>
      </c>
      <c r="G28" s="31" t="s">
        <v>82</v>
      </c>
      <c r="H28" s="31" t="s">
        <v>90</v>
      </c>
      <c r="I28" s="31" t="s">
        <v>91</v>
      </c>
      <c r="J28" s="31" t="s">
        <v>89</v>
      </c>
      <c r="K28" s="31">
        <v>60</v>
      </c>
      <c r="L28" s="32">
        <v>1</v>
      </c>
      <c r="M28" s="33">
        <f t="shared" si="9"/>
        <v>7.5</v>
      </c>
      <c r="N28" s="31" t="str">
        <f t="shared" si="2"/>
        <v>7일 12시간 0분</v>
      </c>
      <c r="O28" s="34">
        <v>11288</v>
      </c>
      <c r="P28" s="34">
        <v>252249</v>
      </c>
      <c r="Q28" s="34">
        <f t="shared" si="11"/>
        <v>263537</v>
      </c>
      <c r="R28" s="35">
        <f t="shared" si="3"/>
        <v>0</v>
      </c>
      <c r="S28" s="35">
        <f t="shared" si="4"/>
        <v>8</v>
      </c>
    </row>
    <row r="29" spans="1:19">
      <c r="A29" s="31">
        <v>5.3</v>
      </c>
      <c r="B29" s="31" t="s">
        <v>68</v>
      </c>
      <c r="C29" s="31">
        <v>3</v>
      </c>
      <c r="D29" s="31" t="s">
        <v>79</v>
      </c>
      <c r="E29" s="31" t="s">
        <v>80</v>
      </c>
      <c r="F29" s="31">
        <v>5</v>
      </c>
      <c r="G29" s="31" t="s">
        <v>83</v>
      </c>
      <c r="H29" s="31" t="s">
        <v>92</v>
      </c>
      <c r="I29" s="31" t="s">
        <v>93</v>
      </c>
      <c r="J29" s="31" t="s">
        <v>89</v>
      </c>
      <c r="K29" s="31">
        <v>2</v>
      </c>
      <c r="L29" s="32">
        <v>1</v>
      </c>
      <c r="M29" s="33">
        <f t="shared" si="9"/>
        <v>0.25</v>
      </c>
      <c r="N29" s="31" t="str">
        <f t="shared" si="2"/>
        <v>0일 6시간 0분</v>
      </c>
      <c r="O29" s="34">
        <v>12506</v>
      </c>
      <c r="P29" s="34">
        <v>252249</v>
      </c>
      <c r="Q29" s="34">
        <f t="shared" si="11"/>
        <v>264755</v>
      </c>
      <c r="R29" s="35">
        <f t="shared" si="3"/>
        <v>0</v>
      </c>
      <c r="S29" s="35">
        <f t="shared" si="4"/>
        <v>8</v>
      </c>
    </row>
    <row r="30" spans="1:19">
      <c r="A30" s="31">
        <v>5.4</v>
      </c>
      <c r="B30" s="31" t="s">
        <v>68</v>
      </c>
      <c r="C30" s="31">
        <v>3</v>
      </c>
      <c r="D30" s="31" t="s">
        <v>79</v>
      </c>
      <c r="E30" s="31" t="s">
        <v>80</v>
      </c>
      <c r="F30" s="31">
        <v>5</v>
      </c>
      <c r="G30" s="31" t="s">
        <v>84</v>
      </c>
      <c r="H30" s="31" t="s">
        <v>94</v>
      </c>
      <c r="I30" s="31" t="s">
        <v>76</v>
      </c>
      <c r="J30" s="31" t="s">
        <v>26</v>
      </c>
      <c r="K30" s="31">
        <v>13</v>
      </c>
      <c r="L30" s="32">
        <v>1</v>
      </c>
      <c r="M30" s="33">
        <f t="shared" si="9"/>
        <v>1.625</v>
      </c>
      <c r="N30" s="31" t="str">
        <f t="shared" si="2"/>
        <v>1일 15시간 0분</v>
      </c>
      <c r="O30" s="34">
        <v>57187</v>
      </c>
      <c r="P30" s="34">
        <v>169804</v>
      </c>
      <c r="Q30" s="34">
        <f t="shared" si="11"/>
        <v>226991</v>
      </c>
      <c r="R30" s="35">
        <f t="shared" si="3"/>
        <v>0</v>
      </c>
      <c r="S30" s="35">
        <f t="shared" si="4"/>
        <v>8</v>
      </c>
    </row>
    <row r="31" spans="1:19">
      <c r="A31" s="31">
        <v>5.5</v>
      </c>
      <c r="B31" s="31" t="s">
        <v>68</v>
      </c>
      <c r="C31" s="31">
        <v>3</v>
      </c>
      <c r="D31" s="31" t="s">
        <v>79</v>
      </c>
      <c r="E31" s="31" t="s">
        <v>80</v>
      </c>
      <c r="F31" s="31">
        <v>5</v>
      </c>
      <c r="G31" s="31" t="s">
        <v>85</v>
      </c>
      <c r="H31" s="31" t="s">
        <v>95</v>
      </c>
      <c r="I31" s="31" t="s">
        <v>96</v>
      </c>
      <c r="J31" s="31" t="s">
        <v>37</v>
      </c>
      <c r="K31" s="31">
        <v>81</v>
      </c>
      <c r="L31" s="32">
        <v>1</v>
      </c>
      <c r="M31" s="33">
        <f t="shared" si="9"/>
        <v>10.125</v>
      </c>
      <c r="N31" s="31" t="str">
        <f t="shared" si="2"/>
        <v>10일 3시간 0분</v>
      </c>
      <c r="O31" s="34">
        <v>31994</v>
      </c>
      <c r="P31" s="34">
        <v>221506</v>
      </c>
      <c r="Q31" s="34">
        <f t="shared" si="11"/>
        <v>253500</v>
      </c>
      <c r="R31" s="35">
        <f t="shared" si="3"/>
        <v>0</v>
      </c>
      <c r="S31" s="35">
        <f t="shared" si="4"/>
        <v>8</v>
      </c>
    </row>
    <row r="32" spans="1:19">
      <c r="A32" s="31">
        <v>5.6</v>
      </c>
      <c r="B32" s="31" t="s">
        <v>68</v>
      </c>
      <c r="C32" s="31">
        <v>3</v>
      </c>
      <c r="D32" s="31" t="s">
        <v>79</v>
      </c>
      <c r="E32" s="31" t="s">
        <v>80</v>
      </c>
      <c r="F32" s="31">
        <v>5</v>
      </c>
      <c r="G32" s="31" t="s">
        <v>86</v>
      </c>
      <c r="H32" s="12" t="s">
        <v>334</v>
      </c>
      <c r="I32" s="31" t="s">
        <v>67</v>
      </c>
      <c r="J32" s="31" t="s">
        <v>58</v>
      </c>
      <c r="K32" s="31">
        <v>5.6000000000000001E-2</v>
      </c>
      <c r="L32" s="32">
        <v>1</v>
      </c>
      <c r="M32" s="33">
        <f t="shared" si="9"/>
        <v>7.0000000000000001E-3</v>
      </c>
      <c r="N32" s="31" t="str">
        <f t="shared" ref="N32:N97" si="12">INT(M32) &amp; "일 " &amp; INT(MOD(M32,1)*24) &amp; "시간 " &amp; ROUND(MOD(M32*24,1)*60, 0) &amp; "분"</f>
        <v>0일 0시간 10분</v>
      </c>
      <c r="O32" s="34">
        <v>10165</v>
      </c>
      <c r="P32" s="34">
        <v>272354</v>
      </c>
      <c r="Q32" s="34">
        <f t="shared" si="11"/>
        <v>282519</v>
      </c>
      <c r="R32" s="35">
        <f t="shared" si="3"/>
        <v>0</v>
      </c>
      <c r="S32" s="35">
        <f t="shared" si="4"/>
        <v>8</v>
      </c>
    </row>
    <row r="33" spans="1:19">
      <c r="A33" s="16">
        <v>5</v>
      </c>
      <c r="B33" s="16" t="s">
        <v>68</v>
      </c>
      <c r="C33" s="16">
        <v>3</v>
      </c>
      <c r="D33" s="16" t="s">
        <v>79</v>
      </c>
      <c r="E33" s="16" t="s">
        <v>80</v>
      </c>
      <c r="F33" s="16">
        <v>5</v>
      </c>
      <c r="G33" s="16"/>
      <c r="H33" s="16"/>
      <c r="I33" s="16"/>
      <c r="J33" s="16"/>
      <c r="K33" s="16"/>
      <c r="L33" s="15">
        <f>SUM(L27:L32)</f>
        <v>6</v>
      </c>
      <c r="M33" s="29">
        <f>SUM(M27:M32)</f>
        <v>19.509</v>
      </c>
      <c r="N33" s="16" t="str">
        <f t="shared" ref="N33" si="13">INT(M33) &amp; "일 " &amp; INT(MOD(M33,1)*24) &amp; "시간 " &amp; ROUND(MOD(M33*24,1)*60, 0) &amp; "분"</f>
        <v>19일 12시간 13분</v>
      </c>
      <c r="O33" s="15">
        <f>SUM(O27:O32)</f>
        <v>123140</v>
      </c>
      <c r="P33" s="15">
        <f>SUM(P27:P32)</f>
        <v>1420411</v>
      </c>
      <c r="Q33" s="15">
        <f>SUM(Q27:Q32)</f>
        <v>1543551</v>
      </c>
      <c r="R33" s="39">
        <f t="shared" si="3"/>
        <v>5</v>
      </c>
      <c r="S33" s="39">
        <f t="shared" si="4"/>
        <v>13</v>
      </c>
    </row>
    <row r="34" spans="1:19">
      <c r="A34" s="31">
        <v>6.1</v>
      </c>
      <c r="B34" s="31" t="s">
        <v>9</v>
      </c>
      <c r="C34" s="31">
        <v>2</v>
      </c>
      <c r="D34" s="31" t="s">
        <v>97</v>
      </c>
      <c r="E34" s="31" t="s">
        <v>98</v>
      </c>
      <c r="F34" s="31">
        <v>6</v>
      </c>
      <c r="G34" s="31" t="s">
        <v>99</v>
      </c>
      <c r="H34" s="31" t="s">
        <v>105</v>
      </c>
      <c r="I34" s="31" t="s">
        <v>511</v>
      </c>
      <c r="J34" s="31" t="s">
        <v>26</v>
      </c>
      <c r="K34" s="31">
        <v>2.2999999999999998</v>
      </c>
      <c r="L34" s="32">
        <v>1</v>
      </c>
      <c r="M34" s="33">
        <f t="shared" si="9"/>
        <v>0.28749999999999998</v>
      </c>
      <c r="N34" s="31" t="str">
        <f t="shared" si="12"/>
        <v>0일 6시간 54분</v>
      </c>
      <c r="O34" s="31">
        <v>0</v>
      </c>
      <c r="P34" s="34">
        <v>169804</v>
      </c>
      <c r="Q34" s="34">
        <f t="shared" ref="Q34:Q39" si="14">(P34 +O34)</f>
        <v>169804</v>
      </c>
      <c r="R34" s="35">
        <f t="shared" si="3"/>
        <v>0</v>
      </c>
      <c r="S34" s="35">
        <f t="shared" si="4"/>
        <v>8</v>
      </c>
    </row>
    <row r="35" spans="1:19">
      <c r="A35" s="31">
        <v>6.2</v>
      </c>
      <c r="B35" s="31" t="s">
        <v>9</v>
      </c>
      <c r="C35" s="31">
        <v>2</v>
      </c>
      <c r="D35" s="31" t="s">
        <v>97</v>
      </c>
      <c r="E35" s="31" t="s">
        <v>98</v>
      </c>
      <c r="F35" s="31">
        <v>6</v>
      </c>
      <c r="G35" s="31" t="s">
        <v>104</v>
      </c>
      <c r="H35" s="31" t="s">
        <v>106</v>
      </c>
      <c r="I35" s="31" t="s">
        <v>511</v>
      </c>
      <c r="J35" s="31" t="s">
        <v>107</v>
      </c>
      <c r="K35" s="31">
        <v>3.6999999999999998E-2</v>
      </c>
      <c r="L35" s="32">
        <v>1</v>
      </c>
      <c r="M35" s="33">
        <f t="shared" si="9"/>
        <v>4.6249999999999998E-3</v>
      </c>
      <c r="N35" s="31" t="str">
        <f t="shared" si="12"/>
        <v>0일 0시간 7분</v>
      </c>
      <c r="O35" s="31">
        <v>0</v>
      </c>
      <c r="P35" s="34">
        <v>284337</v>
      </c>
      <c r="Q35" s="34">
        <f t="shared" si="14"/>
        <v>284337</v>
      </c>
      <c r="R35" s="35">
        <f t="shared" si="3"/>
        <v>0</v>
      </c>
      <c r="S35" s="35">
        <f t="shared" si="4"/>
        <v>8</v>
      </c>
    </row>
    <row r="36" spans="1:19">
      <c r="A36" s="31">
        <v>6.3</v>
      </c>
      <c r="B36" s="31" t="s">
        <v>9</v>
      </c>
      <c r="C36" s="31">
        <v>2</v>
      </c>
      <c r="D36" s="31" t="s">
        <v>97</v>
      </c>
      <c r="E36" s="31" t="s">
        <v>98</v>
      </c>
      <c r="F36" s="31">
        <v>6</v>
      </c>
      <c r="G36" s="31" t="s">
        <v>100</v>
      </c>
      <c r="H36" s="31" t="s">
        <v>101</v>
      </c>
      <c r="I36" s="31" t="s">
        <v>39</v>
      </c>
      <c r="J36" s="31" t="s">
        <v>26</v>
      </c>
      <c r="K36" s="31">
        <v>3.0000000000000001E-3</v>
      </c>
      <c r="L36" s="32">
        <v>1</v>
      </c>
      <c r="M36" s="33">
        <f t="shared" si="9"/>
        <v>3.7500000000000001E-4</v>
      </c>
      <c r="N36" s="31" t="str">
        <f t="shared" si="12"/>
        <v>0일 0시간 1분</v>
      </c>
      <c r="O36" s="34">
        <v>3988</v>
      </c>
      <c r="P36" s="34">
        <v>169804</v>
      </c>
      <c r="Q36" s="34">
        <f t="shared" si="14"/>
        <v>173792</v>
      </c>
      <c r="R36" s="35">
        <f t="shared" si="3"/>
        <v>0</v>
      </c>
      <c r="S36" s="35">
        <f t="shared" si="4"/>
        <v>8</v>
      </c>
    </row>
    <row r="37" spans="1:19">
      <c r="A37" s="31">
        <v>6.4</v>
      </c>
      <c r="B37" s="31" t="s">
        <v>9</v>
      </c>
      <c r="C37" s="31">
        <v>2</v>
      </c>
      <c r="D37" s="31" t="s">
        <v>97</v>
      </c>
      <c r="E37" s="31" t="s">
        <v>98</v>
      </c>
      <c r="F37" s="31">
        <v>6</v>
      </c>
      <c r="G37" s="31" t="s">
        <v>102</v>
      </c>
      <c r="H37" s="31" t="s">
        <v>36</v>
      </c>
      <c r="I37" s="31" t="s">
        <v>23</v>
      </c>
      <c r="J37" s="31" t="s">
        <v>26</v>
      </c>
      <c r="K37" s="31">
        <v>28</v>
      </c>
      <c r="L37" s="32">
        <v>1</v>
      </c>
      <c r="M37" s="33">
        <f t="shared" si="9"/>
        <v>3.5</v>
      </c>
      <c r="N37" s="31" t="str">
        <f t="shared" si="12"/>
        <v>3일 12시간 0분</v>
      </c>
      <c r="O37" s="34">
        <v>31994</v>
      </c>
      <c r="P37" s="34">
        <v>169804</v>
      </c>
      <c r="Q37" s="34">
        <f t="shared" si="14"/>
        <v>201798</v>
      </c>
      <c r="R37" s="35">
        <f t="shared" si="3"/>
        <v>0</v>
      </c>
      <c r="S37" s="35">
        <f t="shared" si="4"/>
        <v>8</v>
      </c>
    </row>
    <row r="38" spans="1:19">
      <c r="A38" s="31">
        <v>6.5</v>
      </c>
      <c r="B38" s="31" t="s">
        <v>9</v>
      </c>
      <c r="C38" s="31">
        <v>2</v>
      </c>
      <c r="D38" s="31" t="s">
        <v>97</v>
      </c>
      <c r="E38" s="31" t="s">
        <v>98</v>
      </c>
      <c r="F38" s="31">
        <v>6</v>
      </c>
      <c r="G38" s="31" t="s">
        <v>103</v>
      </c>
      <c r="H38" s="31" t="s">
        <v>110</v>
      </c>
      <c r="I38" s="31" t="s">
        <v>109</v>
      </c>
      <c r="J38" s="31" t="s">
        <v>107</v>
      </c>
      <c r="K38" s="31">
        <v>8</v>
      </c>
      <c r="L38" s="32">
        <v>1</v>
      </c>
      <c r="M38" s="33">
        <f t="shared" si="9"/>
        <v>1</v>
      </c>
      <c r="N38" s="31" t="str">
        <f t="shared" si="12"/>
        <v>1일 0시간 0분</v>
      </c>
      <c r="O38" s="34">
        <v>36265</v>
      </c>
      <c r="P38" s="34">
        <v>284337</v>
      </c>
      <c r="Q38" s="34">
        <f t="shared" si="14"/>
        <v>320602</v>
      </c>
      <c r="R38" s="35">
        <f t="shared" si="3"/>
        <v>1</v>
      </c>
      <c r="S38" s="35">
        <f t="shared" si="4"/>
        <v>9</v>
      </c>
    </row>
    <row r="39" spans="1:19">
      <c r="A39" s="31">
        <v>6.6</v>
      </c>
      <c r="B39" s="31" t="s">
        <v>9</v>
      </c>
      <c r="C39" s="31">
        <v>3</v>
      </c>
      <c r="D39" s="31" t="s">
        <v>97</v>
      </c>
      <c r="E39" s="31" t="s">
        <v>98</v>
      </c>
      <c r="F39" s="31">
        <v>6</v>
      </c>
      <c r="G39" s="31" t="s">
        <v>108</v>
      </c>
      <c r="H39" s="31" t="s">
        <v>112</v>
      </c>
      <c r="I39" s="31" t="s">
        <v>62</v>
      </c>
      <c r="J39" s="31" t="s">
        <v>111</v>
      </c>
      <c r="K39" s="31">
        <v>0.2</v>
      </c>
      <c r="L39" s="32">
        <v>1</v>
      </c>
      <c r="M39" s="33">
        <f t="shared" si="9"/>
        <v>2.5000000000000001E-2</v>
      </c>
      <c r="N39" s="31" t="str">
        <f t="shared" si="12"/>
        <v>0일 0시간 36분</v>
      </c>
      <c r="O39" s="34">
        <v>59277</v>
      </c>
      <c r="P39" s="34">
        <v>250239</v>
      </c>
      <c r="Q39" s="34">
        <f t="shared" si="14"/>
        <v>309516</v>
      </c>
      <c r="R39" s="35">
        <f t="shared" si="3"/>
        <v>1</v>
      </c>
      <c r="S39" s="35">
        <f t="shared" si="4"/>
        <v>10</v>
      </c>
    </row>
    <row r="40" spans="1:19">
      <c r="A40" s="16">
        <v>6</v>
      </c>
      <c r="B40" s="16" t="s">
        <v>9</v>
      </c>
      <c r="C40" s="16">
        <v>4</v>
      </c>
      <c r="D40" s="16" t="s">
        <v>97</v>
      </c>
      <c r="E40" s="16" t="s">
        <v>98</v>
      </c>
      <c r="F40" s="16">
        <v>6</v>
      </c>
      <c r="G40" s="16"/>
      <c r="H40" s="16"/>
      <c r="I40" s="16"/>
      <c r="J40" s="16"/>
      <c r="K40" s="16"/>
      <c r="L40" s="15">
        <f>SUM(L34:L39)</f>
        <v>6</v>
      </c>
      <c r="M40" s="29">
        <f>SUM(M34:M39)</f>
        <v>4.8175000000000008</v>
      </c>
      <c r="N40" s="16" t="str">
        <f t="shared" si="12"/>
        <v>4일 19시간 37분</v>
      </c>
      <c r="O40" s="15">
        <f>SUM(O34:O39)</f>
        <v>131524</v>
      </c>
      <c r="P40" s="15">
        <f>SUM(P34:P39)</f>
        <v>1328325</v>
      </c>
      <c r="Q40" s="15">
        <f>SUM(Q34:Q39)</f>
        <v>1459849</v>
      </c>
      <c r="R40" s="39">
        <f t="shared" si="3"/>
        <v>4</v>
      </c>
      <c r="S40" s="39">
        <f t="shared" si="4"/>
        <v>14</v>
      </c>
    </row>
    <row r="41" spans="1:19">
      <c r="A41" s="31">
        <v>7.1</v>
      </c>
      <c r="B41" s="31" t="s">
        <v>9</v>
      </c>
      <c r="C41" s="31">
        <v>2</v>
      </c>
      <c r="D41" s="31" t="s">
        <v>113</v>
      </c>
      <c r="E41" s="31" t="s">
        <v>114</v>
      </c>
      <c r="F41" s="31">
        <v>7</v>
      </c>
      <c r="G41" s="31" t="s">
        <v>115</v>
      </c>
      <c r="H41" s="31" t="s">
        <v>118</v>
      </c>
      <c r="I41" s="31" t="s">
        <v>511</v>
      </c>
      <c r="J41" s="31" t="s">
        <v>119</v>
      </c>
      <c r="K41" s="31">
        <v>50</v>
      </c>
      <c r="L41" s="32">
        <v>1</v>
      </c>
      <c r="M41" s="33">
        <f t="shared" si="9"/>
        <v>6.25</v>
      </c>
      <c r="N41" s="31" t="str">
        <f t="shared" si="12"/>
        <v>6일 6시간 0분</v>
      </c>
      <c r="O41" s="31">
        <v>0</v>
      </c>
      <c r="P41" s="34">
        <v>224113</v>
      </c>
      <c r="Q41" s="34">
        <f>(P41 +O41)</f>
        <v>224113</v>
      </c>
      <c r="R41" s="35">
        <f t="shared" si="3"/>
        <v>0</v>
      </c>
      <c r="S41" s="35">
        <f t="shared" si="4"/>
        <v>9</v>
      </c>
    </row>
    <row r="42" spans="1:19">
      <c r="A42" s="31">
        <v>7.2</v>
      </c>
      <c r="B42" s="31" t="s">
        <v>9</v>
      </c>
      <c r="C42" s="31">
        <v>2</v>
      </c>
      <c r="D42" s="31" t="s">
        <v>113</v>
      </c>
      <c r="E42" s="31" t="s">
        <v>114</v>
      </c>
      <c r="F42" s="31">
        <v>7</v>
      </c>
      <c r="G42" s="31" t="s">
        <v>116</v>
      </c>
      <c r="H42" s="31" t="s">
        <v>120</v>
      </c>
      <c r="I42" s="31" t="s">
        <v>121</v>
      </c>
      <c r="J42" s="31" t="s">
        <v>119</v>
      </c>
      <c r="K42" s="31">
        <v>7.0000000000000007E-2</v>
      </c>
      <c r="L42" s="32">
        <v>1</v>
      </c>
      <c r="M42" s="33">
        <f t="shared" si="9"/>
        <v>8.7500000000000008E-3</v>
      </c>
      <c r="N42" s="31" t="str">
        <f t="shared" si="12"/>
        <v>0일 0시간 13분</v>
      </c>
      <c r="O42" s="34">
        <v>90000</v>
      </c>
      <c r="P42" s="34">
        <v>224113</v>
      </c>
      <c r="Q42" s="34">
        <f>(P42 +O42)</f>
        <v>314113</v>
      </c>
      <c r="R42" s="35">
        <f t="shared" si="3"/>
        <v>1</v>
      </c>
      <c r="S42" s="35">
        <f t="shared" si="4"/>
        <v>10</v>
      </c>
    </row>
    <row r="43" spans="1:19">
      <c r="A43" s="31">
        <v>7.3</v>
      </c>
      <c r="B43" s="31" t="s">
        <v>9</v>
      </c>
      <c r="C43" s="31">
        <v>2</v>
      </c>
      <c r="D43" s="31" t="s">
        <v>113</v>
      </c>
      <c r="E43" s="31" t="s">
        <v>114</v>
      </c>
      <c r="F43" s="31">
        <v>7</v>
      </c>
      <c r="G43" s="31" t="s">
        <v>117</v>
      </c>
      <c r="H43" s="12" t="s">
        <v>529</v>
      </c>
      <c r="I43" s="10" t="s">
        <v>528</v>
      </c>
      <c r="J43" s="31" t="s">
        <v>122</v>
      </c>
      <c r="K43" s="31">
        <v>1.4999999999999999E-2</v>
      </c>
      <c r="L43" s="32">
        <v>1</v>
      </c>
      <c r="M43" s="33">
        <f t="shared" si="9"/>
        <v>1.8749999999999999E-3</v>
      </c>
      <c r="N43" s="31" t="str">
        <f t="shared" si="12"/>
        <v>0일 0시간 3분</v>
      </c>
      <c r="O43" s="34">
        <v>5437</v>
      </c>
      <c r="P43" s="34">
        <v>220722</v>
      </c>
      <c r="Q43" s="34">
        <f>(P43 +O43)</f>
        <v>226159</v>
      </c>
      <c r="R43" s="35">
        <f t="shared" si="3"/>
        <v>0</v>
      </c>
      <c r="S43" s="35">
        <f t="shared" si="4"/>
        <v>9</v>
      </c>
    </row>
    <row r="44" spans="1:19">
      <c r="A44" s="31">
        <v>7.4</v>
      </c>
      <c r="B44" s="31" t="s">
        <v>9</v>
      </c>
      <c r="C44" s="31">
        <v>2</v>
      </c>
      <c r="D44" s="31" t="s">
        <v>113</v>
      </c>
      <c r="E44" s="31" t="s">
        <v>114</v>
      </c>
      <c r="F44" s="31">
        <v>7</v>
      </c>
      <c r="G44" s="31" t="s">
        <v>123</v>
      </c>
      <c r="H44" s="31" t="s">
        <v>124</v>
      </c>
      <c r="I44" s="31" t="s">
        <v>511</v>
      </c>
      <c r="J44" s="31" t="s">
        <v>125</v>
      </c>
      <c r="K44" s="31">
        <v>0.5</v>
      </c>
      <c r="L44" s="32">
        <v>1</v>
      </c>
      <c r="M44" s="33">
        <f t="shared" si="9"/>
        <v>6.25E-2</v>
      </c>
      <c r="N44" s="31" t="str">
        <f t="shared" si="12"/>
        <v>0일 1시간 30분</v>
      </c>
      <c r="O44" s="31">
        <v>0</v>
      </c>
      <c r="P44" s="34">
        <v>181356</v>
      </c>
      <c r="Q44" s="34">
        <f>(P44 +O44)</f>
        <v>181356</v>
      </c>
      <c r="R44" s="35">
        <f t="shared" si="3"/>
        <v>0</v>
      </c>
      <c r="S44" s="35">
        <f t="shared" si="4"/>
        <v>9</v>
      </c>
    </row>
    <row r="45" spans="1:19">
      <c r="A45" s="16">
        <v>7</v>
      </c>
      <c r="B45" s="16" t="s">
        <v>9</v>
      </c>
      <c r="C45" s="16">
        <v>2</v>
      </c>
      <c r="D45" s="16" t="s">
        <v>113</v>
      </c>
      <c r="E45" s="16" t="s">
        <v>114</v>
      </c>
      <c r="F45" s="16">
        <v>7</v>
      </c>
      <c r="G45" s="16"/>
      <c r="H45" s="16"/>
      <c r="I45" s="16"/>
      <c r="J45" s="16"/>
      <c r="K45" s="16"/>
      <c r="L45" s="15">
        <f>SUM(L39:L44)</f>
        <v>11</v>
      </c>
      <c r="M45" s="29">
        <f>SUM(M39:M44)</f>
        <v>11.165625</v>
      </c>
      <c r="N45" s="16" t="str">
        <f t="shared" ref="N45" si="15">INT(M45) &amp; "일 " &amp; INT(MOD(M45,1)*24) &amp; "시간 " &amp; ROUND(MOD(M45*24,1)*60, 0) &amp; "분"</f>
        <v>11일 3시간 59분</v>
      </c>
      <c r="O45" s="15">
        <f>SUM(O41:O44)</f>
        <v>95437</v>
      </c>
      <c r="P45" s="15">
        <f>SUM(P41:P44)</f>
        <v>850304</v>
      </c>
      <c r="Q45" s="15">
        <f>SUM(Q41:Q44)</f>
        <v>945741</v>
      </c>
      <c r="R45" s="39">
        <f t="shared" si="3"/>
        <v>3</v>
      </c>
      <c r="S45" s="39">
        <f t="shared" si="4"/>
        <v>12</v>
      </c>
    </row>
    <row r="46" spans="1:19">
      <c r="A46" s="31">
        <v>8.1</v>
      </c>
      <c r="B46" s="31" t="s">
        <v>9</v>
      </c>
      <c r="C46" s="31">
        <v>2</v>
      </c>
      <c r="D46" s="31" t="s">
        <v>126</v>
      </c>
      <c r="E46" s="31" t="s">
        <v>127</v>
      </c>
      <c r="F46" s="31">
        <v>4</v>
      </c>
      <c r="G46" s="31" t="s">
        <v>128</v>
      </c>
      <c r="H46" s="31" t="s">
        <v>227</v>
      </c>
      <c r="I46" s="31" t="s">
        <v>23</v>
      </c>
      <c r="J46" s="31" t="s">
        <v>58</v>
      </c>
      <c r="K46" s="31">
        <v>110</v>
      </c>
      <c r="L46" s="32">
        <v>1</v>
      </c>
      <c r="M46" s="33">
        <f t="shared" si="9"/>
        <v>13.75</v>
      </c>
      <c r="N46" s="31" t="str">
        <f t="shared" si="12"/>
        <v>13일 18시간 0분</v>
      </c>
      <c r="O46" s="34">
        <v>31994</v>
      </c>
      <c r="P46" s="34">
        <v>272354</v>
      </c>
      <c r="Q46" s="34">
        <f>(P46 +O46)</f>
        <v>304348</v>
      </c>
      <c r="R46" s="35">
        <f t="shared" si="3"/>
        <v>1</v>
      </c>
      <c r="S46" s="35">
        <f t="shared" si="4"/>
        <v>7</v>
      </c>
    </row>
    <row r="47" spans="1:19" ht="18" customHeight="1">
      <c r="A47" s="16">
        <v>8</v>
      </c>
      <c r="B47" s="16" t="s">
        <v>9</v>
      </c>
      <c r="C47" s="16">
        <v>2</v>
      </c>
      <c r="D47" s="16" t="s">
        <v>126</v>
      </c>
      <c r="E47" s="16" t="s">
        <v>127</v>
      </c>
      <c r="F47" s="16">
        <v>4</v>
      </c>
      <c r="G47" s="16"/>
      <c r="H47" s="16"/>
      <c r="I47" s="16"/>
      <c r="J47" s="16"/>
      <c r="K47" s="16"/>
      <c r="L47" s="15">
        <f>SUM(L46)</f>
        <v>1</v>
      </c>
      <c r="M47" s="29">
        <f>SUM(M41:M46)</f>
        <v>31.23875</v>
      </c>
      <c r="N47" s="16" t="str">
        <f t="shared" si="12"/>
        <v>31일 5시간 44분</v>
      </c>
      <c r="O47" s="15">
        <f>SUM(O46)</f>
        <v>31994</v>
      </c>
      <c r="P47" s="15">
        <f>SUM(P46)</f>
        <v>272354</v>
      </c>
      <c r="Q47" s="15">
        <f>SUM(Q46)</f>
        <v>304348</v>
      </c>
      <c r="R47" s="39">
        <f t="shared" si="3"/>
        <v>1</v>
      </c>
      <c r="S47" s="39">
        <f t="shared" si="4"/>
        <v>7</v>
      </c>
    </row>
    <row r="48" spans="1:19">
      <c r="A48" s="31">
        <v>9.1</v>
      </c>
      <c r="B48" s="31" t="s">
        <v>9</v>
      </c>
      <c r="C48" s="31">
        <v>2</v>
      </c>
      <c r="D48" s="31" t="s">
        <v>129</v>
      </c>
      <c r="E48" s="31" t="s">
        <v>130</v>
      </c>
      <c r="F48" s="31">
        <v>3</v>
      </c>
      <c r="G48" s="31" t="s">
        <v>131</v>
      </c>
      <c r="H48" s="31" t="s">
        <v>133</v>
      </c>
      <c r="I48" s="31" t="s">
        <v>134</v>
      </c>
      <c r="J48" s="31" t="s">
        <v>135</v>
      </c>
      <c r="K48" s="31">
        <v>0.40300000000000002</v>
      </c>
      <c r="L48" s="32">
        <v>1</v>
      </c>
      <c r="M48" s="33">
        <f t="shared" si="9"/>
        <v>5.0375000000000003E-2</v>
      </c>
      <c r="N48" s="31" t="str">
        <f t="shared" si="12"/>
        <v>0일 1시간 13분</v>
      </c>
      <c r="O48" s="34">
        <v>150000</v>
      </c>
      <c r="P48" s="34">
        <v>248350</v>
      </c>
      <c r="Q48" s="34">
        <f>(P48 +O48)</f>
        <v>398350</v>
      </c>
      <c r="R48" s="35">
        <f t="shared" si="3"/>
        <v>1</v>
      </c>
      <c r="S48" s="35">
        <f t="shared" si="4"/>
        <v>6</v>
      </c>
    </row>
    <row r="49" spans="1:19">
      <c r="A49" s="31">
        <v>9.1999999999999993</v>
      </c>
      <c r="B49" s="31" t="s">
        <v>9</v>
      </c>
      <c r="C49" s="31">
        <v>2</v>
      </c>
      <c r="D49" s="31" t="s">
        <v>129</v>
      </c>
      <c r="E49" s="31" t="s">
        <v>130</v>
      </c>
      <c r="F49" s="31">
        <v>3</v>
      </c>
      <c r="G49" s="31" t="s">
        <v>132</v>
      </c>
      <c r="H49" s="31" t="s">
        <v>137</v>
      </c>
      <c r="I49" s="31" t="s">
        <v>139</v>
      </c>
      <c r="J49" s="31" t="s">
        <v>138</v>
      </c>
      <c r="K49" s="31">
        <v>2.5000000000000001E-2</v>
      </c>
      <c r="L49" s="32">
        <v>1</v>
      </c>
      <c r="M49" s="33">
        <f t="shared" si="9"/>
        <v>3.1250000000000002E-3</v>
      </c>
      <c r="N49" s="31" t="str">
        <f t="shared" si="12"/>
        <v>0일 0시간 5분</v>
      </c>
      <c r="O49" s="34">
        <v>4042</v>
      </c>
      <c r="P49" s="34">
        <v>206732</v>
      </c>
      <c r="Q49" s="34">
        <f>(P49 +O49)</f>
        <v>210774</v>
      </c>
      <c r="R49" s="35">
        <f t="shared" si="3"/>
        <v>0</v>
      </c>
      <c r="S49" s="35">
        <f t="shared" si="4"/>
        <v>5</v>
      </c>
    </row>
    <row r="50" spans="1:19">
      <c r="A50" s="16">
        <v>9</v>
      </c>
      <c r="B50" s="16" t="s">
        <v>9</v>
      </c>
      <c r="C50" s="16">
        <v>2</v>
      </c>
      <c r="D50" s="16" t="s">
        <v>129</v>
      </c>
      <c r="E50" s="16" t="s">
        <v>130</v>
      </c>
      <c r="F50" s="16">
        <v>3</v>
      </c>
      <c r="G50" s="16"/>
      <c r="H50" s="16"/>
      <c r="I50" s="16"/>
      <c r="J50" s="16"/>
      <c r="K50" s="16"/>
      <c r="L50" s="19">
        <f xml:space="preserve"> SUM(L48:L49)</f>
        <v>2</v>
      </c>
      <c r="M50" s="29">
        <f xml:space="preserve"> SUM(M48:M49)</f>
        <v>5.3500000000000006E-2</v>
      </c>
      <c r="N50" s="16" t="str">
        <f t="shared" si="12"/>
        <v>0일 1시간 17분</v>
      </c>
      <c r="O50" s="15">
        <f xml:space="preserve"> SUM(O48:O49)</f>
        <v>154042</v>
      </c>
      <c r="P50" s="15">
        <f>SUM(P48:P49)</f>
        <v>455082</v>
      </c>
      <c r="Q50" s="15">
        <f xml:space="preserve"> SUM(Q48:Q49)</f>
        <v>609124</v>
      </c>
      <c r="R50" s="39">
        <f t="shared" si="3"/>
        <v>2</v>
      </c>
      <c r="S50" s="39">
        <f t="shared" si="4"/>
        <v>7</v>
      </c>
    </row>
    <row r="51" spans="1:19">
      <c r="A51" s="31">
        <v>10.1</v>
      </c>
      <c r="B51" s="31" t="s">
        <v>140</v>
      </c>
      <c r="C51" s="31">
        <v>2</v>
      </c>
      <c r="D51" s="31" t="s">
        <v>512</v>
      </c>
      <c r="E51" s="31" t="s">
        <v>396</v>
      </c>
      <c r="F51" s="31">
        <v>3</v>
      </c>
      <c r="G51" s="31" t="s">
        <v>141</v>
      </c>
      <c r="H51" s="31" t="s">
        <v>28</v>
      </c>
      <c r="I51" s="31" t="s">
        <v>22</v>
      </c>
      <c r="J51" s="31" t="s">
        <v>26</v>
      </c>
      <c r="K51" s="31">
        <v>0.13</v>
      </c>
      <c r="L51" s="32">
        <v>1</v>
      </c>
      <c r="M51" s="33">
        <f t="shared" si="9"/>
        <v>1.6250000000000001E-2</v>
      </c>
      <c r="N51" s="31" t="str">
        <f t="shared" si="12"/>
        <v>0일 0시간 23분</v>
      </c>
      <c r="O51" s="34">
        <v>14221</v>
      </c>
      <c r="P51" s="34">
        <v>169804</v>
      </c>
      <c r="Q51" s="34">
        <f>(P51 +O51)</f>
        <v>184025</v>
      </c>
      <c r="R51" s="35">
        <f t="shared" si="3"/>
        <v>0</v>
      </c>
      <c r="S51" s="35">
        <f t="shared" si="4"/>
        <v>5</v>
      </c>
    </row>
    <row r="52" spans="1:19">
      <c r="A52" s="31">
        <v>10.199999999999999</v>
      </c>
      <c r="B52" s="31" t="s">
        <v>140</v>
      </c>
      <c r="C52" s="31">
        <v>2</v>
      </c>
      <c r="D52" s="31" t="s">
        <v>512</v>
      </c>
      <c r="E52" s="31" t="s">
        <v>396</v>
      </c>
      <c r="F52" s="31">
        <v>3</v>
      </c>
      <c r="G52" s="31" t="s">
        <v>144</v>
      </c>
      <c r="H52" s="31" t="s">
        <v>146</v>
      </c>
      <c r="I52" s="31" t="s">
        <v>147</v>
      </c>
      <c r="J52" s="31" t="s">
        <v>89</v>
      </c>
      <c r="K52" s="31">
        <v>2</v>
      </c>
      <c r="L52" s="32">
        <v>1</v>
      </c>
      <c r="M52" s="33">
        <f t="shared" si="9"/>
        <v>0.25</v>
      </c>
      <c r="N52" s="31" t="str">
        <f t="shared" si="12"/>
        <v>0일 6시간 0분</v>
      </c>
      <c r="O52" s="34">
        <v>13458</v>
      </c>
      <c r="P52" s="34">
        <v>252249</v>
      </c>
      <c r="Q52" s="34">
        <f>(P52 +O52)</f>
        <v>265707</v>
      </c>
      <c r="R52" s="35">
        <f t="shared" si="3"/>
        <v>0</v>
      </c>
      <c r="S52" s="35">
        <f t="shared" si="4"/>
        <v>5</v>
      </c>
    </row>
    <row r="53" spans="1:19">
      <c r="A53" s="31">
        <v>10.3</v>
      </c>
      <c r="B53" s="31" t="s">
        <v>140</v>
      </c>
      <c r="C53" s="31">
        <v>2</v>
      </c>
      <c r="D53" s="31" t="s">
        <v>512</v>
      </c>
      <c r="E53" s="31" t="s">
        <v>396</v>
      </c>
      <c r="F53" s="31">
        <v>3</v>
      </c>
      <c r="G53" s="31" t="s">
        <v>145</v>
      </c>
      <c r="H53" s="31" t="s">
        <v>151</v>
      </c>
      <c r="I53" s="31" t="s">
        <v>203</v>
      </c>
      <c r="J53" s="31" t="s">
        <v>89</v>
      </c>
      <c r="K53" s="31">
        <v>2</v>
      </c>
      <c r="L53" s="32">
        <v>1</v>
      </c>
      <c r="M53" s="33">
        <f t="shared" ref="M53" si="16">(K53)/(L53 * 8)</f>
        <v>0.25</v>
      </c>
      <c r="N53" s="31" t="str">
        <f t="shared" ref="N53" si="17">INT(M53) &amp; "일 " &amp; INT(MOD(M53,1)*24) &amp; "시간 " &amp; ROUND(MOD(M53*24,1)*60, 0) &amp; "분"</f>
        <v>0일 6시간 0분</v>
      </c>
      <c r="O53" s="34">
        <v>14975</v>
      </c>
      <c r="P53" s="34">
        <v>252249</v>
      </c>
      <c r="Q53" s="34">
        <f>(P53 +O53)</f>
        <v>267224</v>
      </c>
      <c r="R53" s="35">
        <f t="shared" si="3"/>
        <v>0</v>
      </c>
      <c r="S53" s="35">
        <f t="shared" si="4"/>
        <v>5</v>
      </c>
    </row>
    <row r="54" spans="1:19">
      <c r="A54" s="31">
        <v>10.4</v>
      </c>
      <c r="B54" s="31" t="s">
        <v>140</v>
      </c>
      <c r="C54" s="31">
        <v>2</v>
      </c>
      <c r="D54" s="31" t="s">
        <v>512</v>
      </c>
      <c r="E54" s="31" t="s">
        <v>396</v>
      </c>
      <c r="F54" s="31">
        <v>3</v>
      </c>
      <c r="G54" s="31" t="s">
        <v>142</v>
      </c>
      <c r="H54" s="31" t="s">
        <v>148</v>
      </c>
      <c r="I54" s="31" t="s">
        <v>149</v>
      </c>
      <c r="J54" s="31" t="s">
        <v>150</v>
      </c>
      <c r="K54" s="31">
        <v>2</v>
      </c>
      <c r="L54" s="32">
        <v>1</v>
      </c>
      <c r="M54" s="33">
        <f t="shared" ref="M54" si="18">(K54)/(L54 * 8)</f>
        <v>0.25</v>
      </c>
      <c r="N54" s="31" t="str">
        <f t="shared" ref="N54" si="19">INT(M54) &amp; "일 " &amp; INT(MOD(M54,1)*24) &amp; "시간 " &amp; ROUND(MOD(M54*24,1)*60, 0) &amp; "분"</f>
        <v>0일 6시간 0분</v>
      </c>
      <c r="O54" s="34">
        <v>5837</v>
      </c>
      <c r="P54" s="34">
        <v>222618</v>
      </c>
      <c r="Q54" s="34">
        <f>(P54 +O54)</f>
        <v>228455</v>
      </c>
      <c r="R54" s="35">
        <f t="shared" si="3"/>
        <v>0</v>
      </c>
      <c r="S54" s="35">
        <f t="shared" si="4"/>
        <v>5</v>
      </c>
    </row>
    <row r="55" spans="1:19">
      <c r="A55" s="31">
        <v>10.5</v>
      </c>
      <c r="B55" s="31" t="s">
        <v>140</v>
      </c>
      <c r="C55" s="31">
        <v>2</v>
      </c>
      <c r="D55" s="31" t="s">
        <v>512</v>
      </c>
      <c r="E55" s="31" t="s">
        <v>396</v>
      </c>
      <c r="F55" s="31">
        <v>3</v>
      </c>
      <c r="G55" s="31" t="s">
        <v>143</v>
      </c>
      <c r="H55" s="12" t="s">
        <v>529</v>
      </c>
      <c r="I55" s="10" t="s">
        <v>528</v>
      </c>
      <c r="J55" s="31" t="s">
        <v>31</v>
      </c>
      <c r="K55" s="31">
        <v>1.4999999999999999E-2</v>
      </c>
      <c r="L55" s="32">
        <v>1</v>
      </c>
      <c r="M55" s="33">
        <f t="shared" ref="M55:M113" si="20">(K55)/(L55 * 8)</f>
        <v>1.8749999999999999E-3</v>
      </c>
      <c r="N55" s="31" t="str">
        <f t="shared" si="12"/>
        <v>0일 0시간 3분</v>
      </c>
      <c r="O55" s="34">
        <v>5437</v>
      </c>
      <c r="P55" s="34">
        <v>220722</v>
      </c>
      <c r="Q55" s="34">
        <f>(P55 +O55)</f>
        <v>226159</v>
      </c>
      <c r="R55" s="35">
        <f t="shared" si="3"/>
        <v>0</v>
      </c>
      <c r="S55" s="35">
        <f t="shared" si="4"/>
        <v>5</v>
      </c>
    </row>
    <row r="56" spans="1:19">
      <c r="A56" s="16">
        <v>10</v>
      </c>
      <c r="B56" s="16" t="s">
        <v>140</v>
      </c>
      <c r="C56" s="16">
        <v>2</v>
      </c>
      <c r="D56" s="16" t="s">
        <v>512</v>
      </c>
      <c r="E56" s="16" t="s">
        <v>396</v>
      </c>
      <c r="F56" s="16">
        <v>3</v>
      </c>
      <c r="G56" s="16"/>
      <c r="H56" s="16"/>
      <c r="I56" s="16"/>
      <c r="J56" s="16"/>
      <c r="K56" s="16"/>
      <c r="L56" s="19">
        <f>SUM(L51:L55)</f>
        <v>5</v>
      </c>
      <c r="M56" s="29">
        <f>SUM(M51:M55)</f>
        <v>0.76812499999999995</v>
      </c>
      <c r="N56" s="16" t="str">
        <f t="shared" si="12"/>
        <v>0일 18시간 26분</v>
      </c>
      <c r="O56" s="15">
        <f>SUM(O51:O55)</f>
        <v>53928</v>
      </c>
      <c r="P56" s="15">
        <f>SUM(P51:P55)</f>
        <v>1117642</v>
      </c>
      <c r="Q56" s="15">
        <f>SUM(Q51:Q55)</f>
        <v>1171570</v>
      </c>
      <c r="R56" s="39">
        <f t="shared" si="3"/>
        <v>3</v>
      </c>
      <c r="S56" s="39">
        <f t="shared" si="4"/>
        <v>8</v>
      </c>
    </row>
    <row r="57" spans="1:19">
      <c r="A57" s="31">
        <v>11.1</v>
      </c>
      <c r="B57" s="31" t="s">
        <v>9</v>
      </c>
      <c r="C57" s="31">
        <v>2</v>
      </c>
      <c r="D57" s="31" t="s">
        <v>152</v>
      </c>
      <c r="E57" s="31" t="s">
        <v>153</v>
      </c>
      <c r="F57" s="31">
        <v>7</v>
      </c>
      <c r="G57" s="31" t="s">
        <v>154</v>
      </c>
      <c r="H57" s="31" t="s">
        <v>155</v>
      </c>
      <c r="I57" s="31" t="s">
        <v>511</v>
      </c>
      <c r="J57" s="31" t="s">
        <v>37</v>
      </c>
      <c r="K57" s="31">
        <v>45</v>
      </c>
      <c r="L57" s="32">
        <v>1</v>
      </c>
      <c r="M57" s="33">
        <f t="shared" si="20"/>
        <v>5.625</v>
      </c>
      <c r="N57" s="31" t="str">
        <f t="shared" si="12"/>
        <v>5일 15시간 0분</v>
      </c>
      <c r="O57" s="31">
        <v>0</v>
      </c>
      <c r="P57" s="34">
        <v>221506</v>
      </c>
      <c r="Q57" s="34">
        <f>(P57 +O57)</f>
        <v>221506</v>
      </c>
      <c r="R57" s="35">
        <f t="shared" si="3"/>
        <v>0</v>
      </c>
      <c r="S57" s="35">
        <f t="shared" si="4"/>
        <v>9</v>
      </c>
    </row>
    <row r="58" spans="1:19">
      <c r="A58" s="31">
        <v>11.2</v>
      </c>
      <c r="B58" s="31" t="s">
        <v>9</v>
      </c>
      <c r="C58" s="31">
        <v>2</v>
      </c>
      <c r="D58" s="31" t="s">
        <v>152</v>
      </c>
      <c r="E58" s="31" t="s">
        <v>153</v>
      </c>
      <c r="F58" s="31">
        <v>7</v>
      </c>
      <c r="G58" s="31" t="s">
        <v>156</v>
      </c>
      <c r="H58" s="31" t="s">
        <v>157</v>
      </c>
      <c r="I58" s="31" t="s">
        <v>23</v>
      </c>
      <c r="J58" s="31" t="s">
        <v>37</v>
      </c>
      <c r="K58" s="31">
        <v>28</v>
      </c>
      <c r="L58" s="32">
        <v>1</v>
      </c>
      <c r="M58" s="33">
        <f t="shared" si="20"/>
        <v>3.5</v>
      </c>
      <c r="N58" s="31" t="str">
        <f t="shared" si="12"/>
        <v>3일 12시간 0분</v>
      </c>
      <c r="O58" s="34">
        <v>31994</v>
      </c>
      <c r="P58" s="34">
        <v>221506</v>
      </c>
      <c r="Q58" s="34">
        <f>(P58 +O58)</f>
        <v>253500</v>
      </c>
      <c r="R58" s="35">
        <f t="shared" si="3"/>
        <v>0</v>
      </c>
      <c r="S58" s="35">
        <f t="shared" si="4"/>
        <v>9</v>
      </c>
    </row>
    <row r="59" spans="1:19">
      <c r="A59" s="31">
        <v>11.3</v>
      </c>
      <c r="B59" s="31" t="s">
        <v>9</v>
      </c>
      <c r="C59" s="31">
        <v>2</v>
      </c>
      <c r="D59" s="31" t="s">
        <v>152</v>
      </c>
      <c r="E59" s="31" t="s">
        <v>153</v>
      </c>
      <c r="F59" s="31">
        <v>7</v>
      </c>
      <c r="G59" s="31" t="s">
        <v>158</v>
      </c>
      <c r="H59" s="31" t="s">
        <v>160</v>
      </c>
      <c r="I59" s="31" t="s">
        <v>161</v>
      </c>
      <c r="J59" s="31" t="s">
        <v>58</v>
      </c>
      <c r="K59" s="31">
        <v>50</v>
      </c>
      <c r="L59" s="32">
        <v>1</v>
      </c>
      <c r="M59" s="33">
        <f t="shared" si="20"/>
        <v>6.25</v>
      </c>
      <c r="N59" s="31" t="str">
        <f t="shared" si="12"/>
        <v>6일 6시간 0분</v>
      </c>
      <c r="O59" s="34">
        <v>18859</v>
      </c>
      <c r="P59" s="34">
        <v>272354</v>
      </c>
      <c r="Q59" s="34">
        <f>(P59 +O59)</f>
        <v>291213</v>
      </c>
      <c r="R59" s="35">
        <f t="shared" si="3"/>
        <v>0</v>
      </c>
      <c r="S59" s="35">
        <f t="shared" si="4"/>
        <v>9</v>
      </c>
    </row>
    <row r="60" spans="1:19">
      <c r="A60" s="31">
        <v>11.4</v>
      </c>
      <c r="B60" s="31" t="s">
        <v>9</v>
      </c>
      <c r="C60" s="31">
        <v>2</v>
      </c>
      <c r="D60" s="31" t="s">
        <v>152</v>
      </c>
      <c r="E60" s="31" t="s">
        <v>153</v>
      </c>
      <c r="F60" s="31">
        <v>7</v>
      </c>
      <c r="G60" s="31" t="s">
        <v>159</v>
      </c>
      <c r="H60" s="12" t="s">
        <v>529</v>
      </c>
      <c r="I60" s="10" t="s">
        <v>528</v>
      </c>
      <c r="J60" s="31" t="s">
        <v>26</v>
      </c>
      <c r="K60" s="31">
        <v>8.9999999999999993E-3</v>
      </c>
      <c r="L60" s="32">
        <v>1</v>
      </c>
      <c r="M60" s="33">
        <f t="shared" si="20"/>
        <v>1.1249999999999999E-3</v>
      </c>
      <c r="N60" s="31" t="str">
        <f t="shared" si="12"/>
        <v>0일 0시간 2분</v>
      </c>
      <c r="O60" s="34">
        <v>3844</v>
      </c>
      <c r="P60" s="34">
        <v>169804</v>
      </c>
      <c r="Q60" s="34">
        <f>(P60 +O60)</f>
        <v>173648</v>
      </c>
      <c r="R60" s="35">
        <f t="shared" si="3"/>
        <v>0</v>
      </c>
      <c r="S60" s="35">
        <f t="shared" si="4"/>
        <v>9</v>
      </c>
    </row>
    <row r="61" spans="1:19">
      <c r="A61" s="16">
        <v>11</v>
      </c>
      <c r="B61" s="16" t="s">
        <v>9</v>
      </c>
      <c r="C61" s="16">
        <v>2</v>
      </c>
      <c r="D61" s="16" t="s">
        <v>152</v>
      </c>
      <c r="E61" s="16" t="s">
        <v>153</v>
      </c>
      <c r="F61" s="16">
        <v>7</v>
      </c>
      <c r="G61" s="16"/>
      <c r="H61" s="16"/>
      <c r="I61" s="16"/>
      <c r="J61" s="16"/>
      <c r="K61" s="16"/>
      <c r="L61" s="19">
        <f>SUM(L57:L60)</f>
        <v>4</v>
      </c>
      <c r="M61" s="29">
        <f>SUM(M57:M60)</f>
        <v>15.376125</v>
      </c>
      <c r="N61" s="16" t="str">
        <f t="shared" si="12"/>
        <v>15일 9시간 2분</v>
      </c>
      <c r="O61" s="15">
        <f>SUM(O57:O60)</f>
        <v>54697</v>
      </c>
      <c r="P61" s="15">
        <f>SUM(P57:P60)</f>
        <v>885170</v>
      </c>
      <c r="Q61" s="15">
        <f>SUM(Q57:Q60)</f>
        <v>939867</v>
      </c>
      <c r="R61" s="39">
        <f t="shared" si="3"/>
        <v>3</v>
      </c>
      <c r="S61" s="39">
        <f t="shared" si="4"/>
        <v>12</v>
      </c>
    </row>
    <row r="62" spans="1:19">
      <c r="A62" s="31">
        <v>12.1</v>
      </c>
      <c r="B62" s="31" t="s">
        <v>9</v>
      </c>
      <c r="C62" s="31">
        <v>2</v>
      </c>
      <c r="D62" s="31" t="s">
        <v>162</v>
      </c>
      <c r="E62" s="31" t="s">
        <v>283</v>
      </c>
      <c r="F62" s="31">
        <v>5</v>
      </c>
      <c r="G62" s="31" t="s">
        <v>81</v>
      </c>
      <c r="H62" s="31" t="s">
        <v>167</v>
      </c>
      <c r="I62" s="31" t="s">
        <v>55</v>
      </c>
      <c r="J62" s="31" t="s">
        <v>89</v>
      </c>
      <c r="K62" s="31">
        <v>1.6E-2</v>
      </c>
      <c r="L62" s="32">
        <v>1</v>
      </c>
      <c r="M62" s="33">
        <f t="shared" si="20"/>
        <v>2E-3</v>
      </c>
      <c r="N62" s="31" t="str">
        <f t="shared" si="12"/>
        <v>0일 0시간 3분</v>
      </c>
      <c r="O62" s="31">
        <v>0</v>
      </c>
      <c r="P62" s="34">
        <v>252249</v>
      </c>
      <c r="Q62" s="34">
        <f>(P62 +O62)</f>
        <v>252249</v>
      </c>
      <c r="R62" s="35">
        <f t="shared" si="3"/>
        <v>0</v>
      </c>
      <c r="S62" s="35">
        <f t="shared" si="4"/>
        <v>7</v>
      </c>
    </row>
    <row r="63" spans="1:19">
      <c r="A63" s="31">
        <v>12.2</v>
      </c>
      <c r="B63" s="31" t="s">
        <v>9</v>
      </c>
      <c r="C63" s="31">
        <v>2</v>
      </c>
      <c r="D63" s="31" t="s">
        <v>162</v>
      </c>
      <c r="E63" s="31" t="s">
        <v>283</v>
      </c>
      <c r="F63" s="31">
        <v>5</v>
      </c>
      <c r="G63" s="31" t="s">
        <v>164</v>
      </c>
      <c r="H63" s="31" t="s">
        <v>168</v>
      </c>
      <c r="I63" s="31" t="s">
        <v>188</v>
      </c>
      <c r="J63" s="31" t="s">
        <v>31</v>
      </c>
      <c r="K63" s="31">
        <v>1.0999999999999999E-2</v>
      </c>
      <c r="L63" s="32">
        <v>1</v>
      </c>
      <c r="M63" s="33">
        <f t="shared" si="20"/>
        <v>1.3749999999999999E-3</v>
      </c>
      <c r="N63" s="31" t="str">
        <f t="shared" si="12"/>
        <v>0일 0시간 2분</v>
      </c>
      <c r="O63" s="34">
        <v>2152</v>
      </c>
      <c r="P63" s="34">
        <v>220722</v>
      </c>
      <c r="Q63" s="34">
        <f>(P63 +O63)</f>
        <v>222874</v>
      </c>
      <c r="R63" s="35">
        <f t="shared" si="3"/>
        <v>0</v>
      </c>
      <c r="S63" s="35">
        <f t="shared" si="4"/>
        <v>7</v>
      </c>
    </row>
    <row r="64" spans="1:19">
      <c r="A64" s="31">
        <v>12.3</v>
      </c>
      <c r="B64" s="31" t="s">
        <v>9</v>
      </c>
      <c r="C64" s="31">
        <v>2</v>
      </c>
      <c r="D64" s="31" t="s">
        <v>162</v>
      </c>
      <c r="E64" s="31" t="s">
        <v>283</v>
      </c>
      <c r="F64" s="31">
        <v>5</v>
      </c>
      <c r="G64" s="31" t="s">
        <v>165</v>
      </c>
      <c r="H64" s="31" t="s">
        <v>169</v>
      </c>
      <c r="I64" s="31" t="s">
        <v>178</v>
      </c>
      <c r="J64" s="31" t="s">
        <v>89</v>
      </c>
      <c r="K64" s="31">
        <v>8.1000000000000003E-2</v>
      </c>
      <c r="L64" s="32">
        <v>1</v>
      </c>
      <c r="M64" s="33">
        <f t="shared" si="20"/>
        <v>1.0125E-2</v>
      </c>
      <c r="N64" s="31" t="str">
        <f t="shared" si="12"/>
        <v>0일 0시간 15분</v>
      </c>
      <c r="O64" s="34">
        <v>6850</v>
      </c>
      <c r="P64" s="34">
        <v>252249</v>
      </c>
      <c r="Q64" s="34">
        <f>(P64 +O64)</f>
        <v>259099</v>
      </c>
      <c r="R64" s="35">
        <f t="shared" si="3"/>
        <v>0</v>
      </c>
      <c r="S64" s="35">
        <f t="shared" si="4"/>
        <v>7</v>
      </c>
    </row>
    <row r="65" spans="1:19">
      <c r="A65" s="31">
        <v>12.4</v>
      </c>
      <c r="B65" s="31" t="s">
        <v>9</v>
      </c>
      <c r="C65" s="31">
        <v>2</v>
      </c>
      <c r="D65" s="31" t="s">
        <v>162</v>
      </c>
      <c r="E65" s="31" t="s">
        <v>283</v>
      </c>
      <c r="F65" s="31">
        <v>5</v>
      </c>
      <c r="G65" s="31" t="s">
        <v>166</v>
      </c>
      <c r="H65" s="31" t="s">
        <v>171</v>
      </c>
      <c r="I65" s="31" t="s">
        <v>170</v>
      </c>
      <c r="J65" s="31" t="s">
        <v>30</v>
      </c>
      <c r="K65" s="31">
        <v>1.2E-2</v>
      </c>
      <c r="L65" s="32">
        <v>1</v>
      </c>
      <c r="M65" s="33">
        <f t="shared" si="20"/>
        <v>1.5E-3</v>
      </c>
      <c r="N65" s="31" t="str">
        <f t="shared" si="12"/>
        <v>0일 0시간 2분</v>
      </c>
      <c r="O65" s="34">
        <v>3198</v>
      </c>
      <c r="P65" s="34">
        <v>253409</v>
      </c>
      <c r="Q65" s="34">
        <f>(P65 +O65)</f>
        <v>256607</v>
      </c>
      <c r="R65" s="35">
        <f t="shared" si="3"/>
        <v>0</v>
      </c>
      <c r="S65" s="35">
        <f t="shared" si="4"/>
        <v>7</v>
      </c>
    </row>
    <row r="66" spans="1:19">
      <c r="A66" s="16">
        <v>12</v>
      </c>
      <c r="B66" s="16" t="s">
        <v>9</v>
      </c>
      <c r="C66" s="16">
        <v>2</v>
      </c>
      <c r="D66" s="16" t="s">
        <v>162</v>
      </c>
      <c r="E66" s="16" t="s">
        <v>283</v>
      </c>
      <c r="F66" s="16">
        <v>5</v>
      </c>
      <c r="G66" s="16"/>
      <c r="H66" s="16"/>
      <c r="I66" s="16"/>
      <c r="J66" s="16"/>
      <c r="K66" s="16"/>
      <c r="L66" s="19">
        <f>SUM(L62:L65)</f>
        <v>4</v>
      </c>
      <c r="M66" s="29">
        <f>SUM(M62:M65)</f>
        <v>1.4999999999999999E-2</v>
      </c>
      <c r="N66" s="16" t="str">
        <f t="shared" si="12"/>
        <v>0일 0시간 22분</v>
      </c>
      <c r="O66" s="15">
        <f>SUM(O62:O65)</f>
        <v>12200</v>
      </c>
      <c r="P66" s="15">
        <f>SUM(P62:P65)</f>
        <v>978629</v>
      </c>
      <c r="Q66" s="15">
        <f>SUM(Q62:Q65)</f>
        <v>990829</v>
      </c>
      <c r="R66" s="39">
        <f t="shared" si="3"/>
        <v>3</v>
      </c>
      <c r="S66" s="39">
        <f t="shared" si="4"/>
        <v>10</v>
      </c>
    </row>
    <row r="67" spans="1:19">
      <c r="A67" s="31">
        <v>13.1</v>
      </c>
      <c r="B67" s="31" t="s">
        <v>9</v>
      </c>
      <c r="C67" s="31">
        <v>2</v>
      </c>
      <c r="D67" s="31" t="s">
        <v>41</v>
      </c>
      <c r="E67" s="31" t="s">
        <v>172</v>
      </c>
      <c r="F67" s="31">
        <v>5</v>
      </c>
      <c r="G67" s="31" t="s">
        <v>81</v>
      </c>
      <c r="H67" s="31" t="s">
        <v>167</v>
      </c>
      <c r="I67" s="31" t="s">
        <v>55</v>
      </c>
      <c r="J67" s="31" t="s">
        <v>89</v>
      </c>
      <c r="K67" s="31">
        <v>1.6E-2</v>
      </c>
      <c r="L67" s="32">
        <v>1</v>
      </c>
      <c r="M67" s="33">
        <f t="shared" si="20"/>
        <v>2E-3</v>
      </c>
      <c r="N67" s="31" t="str">
        <f t="shared" si="12"/>
        <v>0일 0시간 3분</v>
      </c>
      <c r="O67" s="31">
        <v>0</v>
      </c>
      <c r="P67" s="34">
        <v>252249</v>
      </c>
      <c r="Q67" s="34">
        <f>(P67 +O67)</f>
        <v>252249</v>
      </c>
      <c r="R67" s="35">
        <f t="shared" ref="R67:R130" si="21">IF(Q67&lt;300000, 0, MIN(10, FLOOR((Q67-300000)/300000, 1) + 1))</f>
        <v>0</v>
      </c>
      <c r="S67" s="35">
        <f t="shared" ref="S67:S130" si="22">C67+R67+F67</f>
        <v>7</v>
      </c>
    </row>
    <row r="68" spans="1:19">
      <c r="A68" s="31">
        <v>13.2</v>
      </c>
      <c r="B68" s="31" t="s">
        <v>9</v>
      </c>
      <c r="C68" s="31">
        <v>2</v>
      </c>
      <c r="D68" s="31" t="s">
        <v>41</v>
      </c>
      <c r="E68" s="31" t="s">
        <v>172</v>
      </c>
      <c r="F68" s="31">
        <v>5</v>
      </c>
      <c r="G68" s="31" t="s">
        <v>173</v>
      </c>
      <c r="H68" s="31" t="s">
        <v>177</v>
      </c>
      <c r="I68" s="31" t="s">
        <v>23</v>
      </c>
      <c r="J68" s="31" t="s">
        <v>37</v>
      </c>
      <c r="K68" s="31">
        <v>28</v>
      </c>
      <c r="L68" s="32">
        <v>1</v>
      </c>
      <c r="M68" s="33">
        <f t="shared" ref="M68" si="23">(K68)/(L68 * 8)</f>
        <v>3.5</v>
      </c>
      <c r="N68" s="31" t="str">
        <f t="shared" si="12"/>
        <v>3일 12시간 0분</v>
      </c>
      <c r="O68" s="34">
        <v>31994</v>
      </c>
      <c r="P68" s="34">
        <v>221506</v>
      </c>
      <c r="Q68" s="34">
        <f>(P68 +O68)</f>
        <v>253500</v>
      </c>
      <c r="R68" s="35">
        <f t="shared" si="21"/>
        <v>0</v>
      </c>
      <c r="S68" s="35">
        <f t="shared" si="22"/>
        <v>7</v>
      </c>
    </row>
    <row r="69" spans="1:19">
      <c r="A69" s="31">
        <v>13.3</v>
      </c>
      <c r="B69" s="31" t="s">
        <v>9</v>
      </c>
      <c r="C69" s="31">
        <v>2</v>
      </c>
      <c r="D69" s="31" t="s">
        <v>41</v>
      </c>
      <c r="E69" s="31" t="s">
        <v>172</v>
      </c>
      <c r="F69" s="31">
        <v>5</v>
      </c>
      <c r="G69" s="31" t="s">
        <v>174</v>
      </c>
      <c r="H69" s="31" t="s">
        <v>169</v>
      </c>
      <c r="I69" s="31" t="s">
        <v>178</v>
      </c>
      <c r="J69" s="31" t="s">
        <v>58</v>
      </c>
      <c r="K69" s="31">
        <v>5.1999999999999998E-2</v>
      </c>
      <c r="L69" s="32">
        <v>1</v>
      </c>
      <c r="M69" s="33">
        <f t="shared" si="20"/>
        <v>6.4999999999999997E-3</v>
      </c>
      <c r="N69" s="31" t="str">
        <f t="shared" si="12"/>
        <v>0일 0시간 9분</v>
      </c>
      <c r="O69" s="34">
        <v>6850</v>
      </c>
      <c r="P69" s="34">
        <v>272354</v>
      </c>
      <c r="Q69" s="34">
        <f>(P69 +O69)</f>
        <v>279204</v>
      </c>
      <c r="R69" s="35">
        <f t="shared" si="21"/>
        <v>0</v>
      </c>
      <c r="S69" s="35">
        <f t="shared" si="22"/>
        <v>7</v>
      </c>
    </row>
    <row r="70" spans="1:19">
      <c r="A70" s="31">
        <v>13.4</v>
      </c>
      <c r="B70" s="31" t="s">
        <v>9</v>
      </c>
      <c r="C70" s="31">
        <v>2</v>
      </c>
      <c r="D70" s="31" t="s">
        <v>41</v>
      </c>
      <c r="E70" s="31" t="s">
        <v>172</v>
      </c>
      <c r="F70" s="31">
        <v>5</v>
      </c>
      <c r="G70" s="31" t="s">
        <v>175</v>
      </c>
      <c r="H70" s="31" t="s">
        <v>180</v>
      </c>
      <c r="I70" s="31" t="s">
        <v>179</v>
      </c>
      <c r="J70" s="31" t="s">
        <v>75</v>
      </c>
      <c r="K70" s="31">
        <v>18</v>
      </c>
      <c r="L70" s="32">
        <v>1</v>
      </c>
      <c r="M70" s="33">
        <f t="shared" si="20"/>
        <v>2.25</v>
      </c>
      <c r="N70" s="31" t="str">
        <f t="shared" si="12"/>
        <v>2일 6시간 0분</v>
      </c>
      <c r="O70" s="34">
        <v>72077</v>
      </c>
      <c r="P70" s="34">
        <v>226624</v>
      </c>
      <c r="Q70" s="34">
        <f>(P70 +O70)</f>
        <v>298701</v>
      </c>
      <c r="R70" s="35">
        <f t="shared" si="21"/>
        <v>0</v>
      </c>
      <c r="S70" s="35">
        <f t="shared" si="22"/>
        <v>7</v>
      </c>
    </row>
    <row r="71" spans="1:19">
      <c r="A71" s="31">
        <v>13.5</v>
      </c>
      <c r="B71" s="31" t="s">
        <v>9</v>
      </c>
      <c r="C71" s="31">
        <v>2</v>
      </c>
      <c r="D71" s="31" t="s">
        <v>41</v>
      </c>
      <c r="E71" s="31" t="s">
        <v>172</v>
      </c>
      <c r="F71" s="31">
        <v>5</v>
      </c>
      <c r="G71" s="31" t="s">
        <v>176</v>
      </c>
      <c r="H71" s="31" t="s">
        <v>137</v>
      </c>
      <c r="I71" s="31" t="s">
        <v>139</v>
      </c>
      <c r="J71" s="31" t="s">
        <v>138</v>
      </c>
      <c r="K71" s="31">
        <v>2.5000000000000001E-2</v>
      </c>
      <c r="L71" s="32">
        <v>1</v>
      </c>
      <c r="M71" s="33">
        <f t="shared" si="20"/>
        <v>3.1250000000000002E-3</v>
      </c>
      <c r="N71" s="31" t="str">
        <f t="shared" si="12"/>
        <v>0일 0시간 5분</v>
      </c>
      <c r="O71" s="34">
        <v>72077</v>
      </c>
      <c r="P71" s="34">
        <v>206732</v>
      </c>
      <c r="Q71" s="34">
        <f>(P71 +O71)</f>
        <v>278809</v>
      </c>
      <c r="R71" s="35">
        <f t="shared" si="21"/>
        <v>0</v>
      </c>
      <c r="S71" s="35">
        <f t="shared" si="22"/>
        <v>7</v>
      </c>
    </row>
    <row r="72" spans="1:19">
      <c r="A72" s="16">
        <v>13</v>
      </c>
      <c r="B72" s="16" t="s">
        <v>9</v>
      </c>
      <c r="C72" s="16">
        <v>2</v>
      </c>
      <c r="D72" s="16" t="s">
        <v>41</v>
      </c>
      <c r="E72" s="16" t="s">
        <v>172</v>
      </c>
      <c r="F72" s="16">
        <v>5</v>
      </c>
      <c r="G72" s="16"/>
      <c r="H72" s="16"/>
      <c r="I72" s="16"/>
      <c r="J72" s="16"/>
      <c r="K72" s="16"/>
      <c r="L72" s="19">
        <f>SUM(L67:L71)</f>
        <v>5</v>
      </c>
      <c r="M72" s="29">
        <f>SUM(M67:M71)</f>
        <v>5.7616249999999996</v>
      </c>
      <c r="N72" s="16" t="str">
        <f>INT(M72) &amp; "일 " &amp; INT(MOD(M72,1)*24) &amp; "시간 " &amp; ROUND(MOD(M72*24,1)*60, 0) &amp; "분"</f>
        <v>5일 18시간 17분</v>
      </c>
      <c r="O72" s="15">
        <f>SUM(O67:O71)</f>
        <v>182998</v>
      </c>
      <c r="P72" s="15">
        <f>SUM(P67:P71)</f>
        <v>1179465</v>
      </c>
      <c r="Q72" s="15">
        <f>SUM(Q67:Q71)</f>
        <v>1362463</v>
      </c>
      <c r="R72" s="39">
        <f t="shared" si="21"/>
        <v>4</v>
      </c>
      <c r="S72" s="39">
        <f t="shared" si="22"/>
        <v>11</v>
      </c>
    </row>
    <row r="73" spans="1:19">
      <c r="A73" s="31">
        <v>14.1</v>
      </c>
      <c r="B73" s="31" t="s">
        <v>9</v>
      </c>
      <c r="C73" s="31">
        <v>2</v>
      </c>
      <c r="D73" s="31" t="s">
        <v>41</v>
      </c>
      <c r="E73" s="31" t="s">
        <v>397</v>
      </c>
      <c r="F73" s="31">
        <v>4</v>
      </c>
      <c r="G73" s="31" t="s">
        <v>186</v>
      </c>
      <c r="H73" s="31" t="s">
        <v>184</v>
      </c>
      <c r="I73" s="31" t="s">
        <v>185</v>
      </c>
      <c r="J73" s="31" t="s">
        <v>204</v>
      </c>
      <c r="K73" s="31">
        <v>0.14000000000000001</v>
      </c>
      <c r="L73" s="32">
        <v>1</v>
      </c>
      <c r="M73" s="33">
        <f t="shared" si="20"/>
        <v>1.7500000000000002E-2</v>
      </c>
      <c r="N73" s="31" t="str">
        <f t="shared" si="12"/>
        <v>0일 0시간 25분</v>
      </c>
      <c r="O73" s="31">
        <v>0</v>
      </c>
      <c r="P73" s="34">
        <v>243075</v>
      </c>
      <c r="Q73" s="34">
        <f>(P73 +O73)</f>
        <v>243075</v>
      </c>
      <c r="R73" s="35">
        <f t="shared" si="21"/>
        <v>0</v>
      </c>
      <c r="S73" s="35">
        <f t="shared" si="22"/>
        <v>6</v>
      </c>
    </row>
    <row r="74" spans="1:19">
      <c r="A74" s="31">
        <v>14.2</v>
      </c>
      <c r="B74" s="31" t="s">
        <v>9</v>
      </c>
      <c r="C74" s="31">
        <v>2</v>
      </c>
      <c r="D74" s="31" t="s">
        <v>41</v>
      </c>
      <c r="E74" s="31" t="s">
        <v>397</v>
      </c>
      <c r="F74" s="31">
        <v>4</v>
      </c>
      <c r="G74" s="31" t="s">
        <v>187</v>
      </c>
      <c r="H74" s="31" t="s">
        <v>168</v>
      </c>
      <c r="I74" s="31" t="s">
        <v>188</v>
      </c>
      <c r="J74" s="31" t="s">
        <v>26</v>
      </c>
      <c r="K74" s="31">
        <v>5.0000000000000001E-3</v>
      </c>
      <c r="L74" s="32">
        <v>1</v>
      </c>
      <c r="M74" s="33">
        <f t="shared" ref="M74" si="24">(K74)/(L74 * 8)</f>
        <v>6.2500000000000001E-4</v>
      </c>
      <c r="N74" s="31" t="str">
        <f t="shared" ref="N74" si="25">INT(M74) &amp; "일 " &amp; INT(MOD(M74,1)*24) &amp; "시간 " &amp; ROUND(MOD(M74*24,1)*60, 0) &amp; "분"</f>
        <v>0일 0시간 1분</v>
      </c>
      <c r="O74" s="34">
        <v>2152</v>
      </c>
      <c r="P74" s="34">
        <v>169804</v>
      </c>
      <c r="Q74" s="34">
        <f>(P74 +O74)</f>
        <v>171956</v>
      </c>
      <c r="R74" s="35">
        <f t="shared" si="21"/>
        <v>0</v>
      </c>
      <c r="S74" s="35">
        <f t="shared" si="22"/>
        <v>6</v>
      </c>
    </row>
    <row r="75" spans="1:19">
      <c r="A75" s="31">
        <v>14.3</v>
      </c>
      <c r="B75" s="31" t="s">
        <v>9</v>
      </c>
      <c r="C75" s="31">
        <v>2</v>
      </c>
      <c r="D75" s="31" t="s">
        <v>41</v>
      </c>
      <c r="E75" s="31" t="s">
        <v>397</v>
      </c>
      <c r="F75" s="31">
        <v>4</v>
      </c>
      <c r="G75" s="31" t="s">
        <v>182</v>
      </c>
      <c r="H75" s="31" t="s">
        <v>189</v>
      </c>
      <c r="I75" s="31" t="s">
        <v>23</v>
      </c>
      <c r="J75" s="31" t="s">
        <v>37</v>
      </c>
      <c r="K75" s="31">
        <v>81</v>
      </c>
      <c r="L75" s="32">
        <v>1</v>
      </c>
      <c r="M75" s="33">
        <f t="shared" si="20"/>
        <v>10.125</v>
      </c>
      <c r="N75" s="31" t="str">
        <f t="shared" si="12"/>
        <v>10일 3시간 0분</v>
      </c>
      <c r="O75" s="34">
        <v>31994</v>
      </c>
      <c r="P75" s="34">
        <v>221506</v>
      </c>
      <c r="Q75" s="34">
        <f>(P75 +O75)</f>
        <v>253500</v>
      </c>
      <c r="R75" s="35">
        <f t="shared" si="21"/>
        <v>0</v>
      </c>
      <c r="S75" s="35">
        <f t="shared" si="22"/>
        <v>6</v>
      </c>
    </row>
    <row r="76" spans="1:19">
      <c r="A76" s="31">
        <v>14.4</v>
      </c>
      <c r="B76" s="31" t="s">
        <v>9</v>
      </c>
      <c r="C76" s="31">
        <v>2</v>
      </c>
      <c r="D76" s="31" t="s">
        <v>41</v>
      </c>
      <c r="E76" s="31" t="s">
        <v>397</v>
      </c>
      <c r="F76" s="31">
        <v>4</v>
      </c>
      <c r="G76" s="31" t="s">
        <v>183</v>
      </c>
      <c r="H76" s="31" t="s">
        <v>190</v>
      </c>
      <c r="I76" s="31" t="s">
        <v>170</v>
      </c>
      <c r="J76" s="31" t="s">
        <v>30</v>
      </c>
      <c r="K76" s="31">
        <v>2.1999999999999999E-2</v>
      </c>
      <c r="L76" s="32">
        <v>1</v>
      </c>
      <c r="M76" s="33">
        <f t="shared" si="20"/>
        <v>2.7499999999999998E-3</v>
      </c>
      <c r="N76" s="31" t="str">
        <f t="shared" si="12"/>
        <v>0일 0시간 4분</v>
      </c>
      <c r="O76" s="34">
        <v>5914</v>
      </c>
      <c r="P76" s="34">
        <v>253409</v>
      </c>
      <c r="Q76" s="34">
        <f>(P76 +O76)</f>
        <v>259323</v>
      </c>
      <c r="R76" s="35">
        <f t="shared" si="21"/>
        <v>0</v>
      </c>
      <c r="S76" s="35">
        <f t="shared" si="22"/>
        <v>6</v>
      </c>
    </row>
    <row r="77" spans="1:19">
      <c r="A77" s="31">
        <v>14.5</v>
      </c>
      <c r="B77" s="31" t="s">
        <v>9</v>
      </c>
      <c r="C77" s="31">
        <v>2</v>
      </c>
      <c r="D77" s="31" t="s">
        <v>41</v>
      </c>
      <c r="E77" s="31" t="s">
        <v>397</v>
      </c>
      <c r="F77" s="31">
        <v>4</v>
      </c>
      <c r="G77" s="31" t="s">
        <v>234</v>
      </c>
      <c r="H77" s="31" t="s">
        <v>511</v>
      </c>
      <c r="I77" s="31" t="s">
        <v>511</v>
      </c>
      <c r="J77" s="31" t="s">
        <v>511</v>
      </c>
      <c r="K77" s="31">
        <v>0</v>
      </c>
      <c r="L77" s="32">
        <v>1</v>
      </c>
      <c r="M77" s="31">
        <f t="shared" si="20"/>
        <v>0</v>
      </c>
      <c r="N77" s="31" t="str">
        <f t="shared" si="12"/>
        <v>0일 0시간 0분</v>
      </c>
      <c r="O77" s="31">
        <v>0</v>
      </c>
      <c r="P77" s="34">
        <v>0</v>
      </c>
      <c r="Q77" s="34">
        <f>(P77 +O77)</f>
        <v>0</v>
      </c>
      <c r="R77" s="35">
        <f t="shared" si="21"/>
        <v>0</v>
      </c>
      <c r="S77" s="35">
        <f t="shared" si="22"/>
        <v>6</v>
      </c>
    </row>
    <row r="78" spans="1:19">
      <c r="A78" s="16">
        <v>14</v>
      </c>
      <c r="B78" s="16" t="s">
        <v>9</v>
      </c>
      <c r="C78" s="16">
        <v>2</v>
      </c>
      <c r="D78" s="16" t="s">
        <v>41</v>
      </c>
      <c r="E78" s="16" t="s">
        <v>397</v>
      </c>
      <c r="F78" s="16">
        <v>4</v>
      </c>
      <c r="G78" s="16"/>
      <c r="H78" s="16"/>
      <c r="I78" s="16"/>
      <c r="J78" s="16"/>
      <c r="K78" s="16"/>
      <c r="L78" s="19">
        <f>SUM(L73:L76)</f>
        <v>4</v>
      </c>
      <c r="M78" s="29">
        <f>SUM(M73:M77)</f>
        <v>10.145875</v>
      </c>
      <c r="N78" s="16" t="str">
        <f t="shared" si="12"/>
        <v>10일 3시간 30분</v>
      </c>
      <c r="O78" s="15">
        <f>SUM(O73:O77)</f>
        <v>40060</v>
      </c>
      <c r="P78" s="15">
        <f>SUM(P73:P77)</f>
        <v>887794</v>
      </c>
      <c r="Q78" s="15">
        <f>SUM(Q73:Q77)</f>
        <v>927854</v>
      </c>
      <c r="R78" s="39">
        <f t="shared" si="21"/>
        <v>3</v>
      </c>
      <c r="S78" s="39">
        <f t="shared" si="22"/>
        <v>9</v>
      </c>
    </row>
    <row r="79" spans="1:19">
      <c r="A79" s="31">
        <v>15.1</v>
      </c>
      <c r="B79" s="31" t="s">
        <v>9</v>
      </c>
      <c r="C79" s="31">
        <v>2</v>
      </c>
      <c r="D79" s="31" t="s">
        <v>41</v>
      </c>
      <c r="E79" s="31" t="s">
        <v>191</v>
      </c>
      <c r="F79" s="31">
        <v>5</v>
      </c>
      <c r="G79" s="31" t="s">
        <v>192</v>
      </c>
      <c r="H79" s="31" t="s">
        <v>105</v>
      </c>
      <c r="I79" s="31" t="s">
        <v>511</v>
      </c>
      <c r="J79" s="31" t="s">
        <v>26</v>
      </c>
      <c r="K79" s="31">
        <v>2.2999999999999998</v>
      </c>
      <c r="L79" s="32">
        <v>1</v>
      </c>
      <c r="M79" s="33">
        <f t="shared" si="20"/>
        <v>0.28749999999999998</v>
      </c>
      <c r="N79" s="31" t="str">
        <f t="shared" si="12"/>
        <v>0일 6시간 54분</v>
      </c>
      <c r="O79" s="31">
        <v>0</v>
      </c>
      <c r="P79" s="34">
        <v>169804</v>
      </c>
      <c r="Q79" s="34">
        <f>(P79 +O79)</f>
        <v>169804</v>
      </c>
      <c r="R79" s="35">
        <f t="shared" si="21"/>
        <v>0</v>
      </c>
      <c r="S79" s="35">
        <f t="shared" si="22"/>
        <v>7</v>
      </c>
    </row>
    <row r="80" spans="1:19">
      <c r="A80" s="31">
        <v>15.2</v>
      </c>
      <c r="B80" s="31" t="s">
        <v>9</v>
      </c>
      <c r="C80" s="31">
        <v>2</v>
      </c>
      <c r="D80" s="31" t="s">
        <v>41</v>
      </c>
      <c r="E80" s="31" t="s">
        <v>191</v>
      </c>
      <c r="F80" s="31">
        <v>5</v>
      </c>
      <c r="G80" s="31" t="s">
        <v>173</v>
      </c>
      <c r="H80" s="31" t="s">
        <v>196</v>
      </c>
      <c r="I80" s="31" t="s">
        <v>23</v>
      </c>
      <c r="J80" s="31" t="s">
        <v>26</v>
      </c>
      <c r="K80" s="31">
        <v>28</v>
      </c>
      <c r="L80" s="32">
        <v>1</v>
      </c>
      <c r="M80" s="33">
        <f t="shared" si="20"/>
        <v>3.5</v>
      </c>
      <c r="N80" s="31" t="str">
        <f t="shared" si="12"/>
        <v>3일 12시간 0분</v>
      </c>
      <c r="O80" s="34">
        <v>31994</v>
      </c>
      <c r="P80" s="34">
        <v>169804</v>
      </c>
      <c r="Q80" s="34">
        <f>(P80 +O80)</f>
        <v>201798</v>
      </c>
      <c r="R80" s="35">
        <f t="shared" si="21"/>
        <v>0</v>
      </c>
      <c r="S80" s="35">
        <f t="shared" si="22"/>
        <v>7</v>
      </c>
    </row>
    <row r="81" spans="1:19">
      <c r="A81" s="31">
        <v>15.3</v>
      </c>
      <c r="B81" s="31" t="s">
        <v>9</v>
      </c>
      <c r="C81" s="31">
        <v>2</v>
      </c>
      <c r="D81" s="31" t="s">
        <v>41</v>
      </c>
      <c r="E81" s="31" t="s">
        <v>191</v>
      </c>
      <c r="F81" s="31">
        <v>5</v>
      </c>
      <c r="G81" s="31" t="s">
        <v>195</v>
      </c>
      <c r="H81" s="31" t="s">
        <v>197</v>
      </c>
      <c r="I81" s="31" t="s">
        <v>62</v>
      </c>
      <c r="J81" s="31" t="s">
        <v>37</v>
      </c>
      <c r="K81" s="31">
        <v>0.06</v>
      </c>
      <c r="L81" s="32">
        <v>1</v>
      </c>
      <c r="M81" s="33">
        <f t="shared" si="20"/>
        <v>7.4999999999999997E-3</v>
      </c>
      <c r="N81" s="31" t="str">
        <f t="shared" si="12"/>
        <v>0일 0시간 11분</v>
      </c>
      <c r="O81" s="34">
        <v>48129</v>
      </c>
      <c r="P81" s="34">
        <v>221506</v>
      </c>
      <c r="Q81" s="34">
        <f>(P81 +O81)</f>
        <v>269635</v>
      </c>
      <c r="R81" s="35">
        <f t="shared" si="21"/>
        <v>0</v>
      </c>
      <c r="S81" s="35">
        <f t="shared" si="22"/>
        <v>7</v>
      </c>
    </row>
    <row r="82" spans="1:19">
      <c r="A82" s="31">
        <v>15.4</v>
      </c>
      <c r="B82" s="31" t="s">
        <v>9</v>
      </c>
      <c r="C82" s="31">
        <v>2</v>
      </c>
      <c r="D82" s="31" t="s">
        <v>41</v>
      </c>
      <c r="E82" s="31" t="s">
        <v>191</v>
      </c>
      <c r="F82" s="31">
        <v>5</v>
      </c>
      <c r="G82" s="31" t="s">
        <v>193</v>
      </c>
      <c r="H82" s="31" t="s">
        <v>180</v>
      </c>
      <c r="I82" s="31" t="s">
        <v>179</v>
      </c>
      <c r="J82" s="31" t="s">
        <v>75</v>
      </c>
      <c r="K82" s="31">
        <v>18</v>
      </c>
      <c r="L82" s="32">
        <v>1</v>
      </c>
      <c r="M82" s="33">
        <f t="shared" si="20"/>
        <v>2.25</v>
      </c>
      <c r="N82" s="31" t="str">
        <f t="shared" si="12"/>
        <v>2일 6시간 0분</v>
      </c>
      <c r="O82" s="34">
        <v>72077</v>
      </c>
      <c r="P82" s="34">
        <v>266624</v>
      </c>
      <c r="Q82" s="34">
        <f>(P82 +O82)</f>
        <v>338701</v>
      </c>
      <c r="R82" s="35">
        <f t="shared" si="21"/>
        <v>1</v>
      </c>
      <c r="S82" s="35">
        <f t="shared" si="22"/>
        <v>8</v>
      </c>
    </row>
    <row r="83" spans="1:19">
      <c r="A83" s="31">
        <v>15.5</v>
      </c>
      <c r="B83" s="31" t="s">
        <v>9</v>
      </c>
      <c r="C83" s="31">
        <v>2</v>
      </c>
      <c r="D83" s="31" t="s">
        <v>41</v>
      </c>
      <c r="E83" s="31" t="s">
        <v>191</v>
      </c>
      <c r="F83" s="31">
        <v>5</v>
      </c>
      <c r="G83" s="31" t="s">
        <v>194</v>
      </c>
      <c r="H83" s="31" t="s">
        <v>171</v>
      </c>
      <c r="I83" s="31" t="s">
        <v>170</v>
      </c>
      <c r="J83" s="31" t="s">
        <v>26</v>
      </c>
      <c r="K83" s="31">
        <v>2E-3</v>
      </c>
      <c r="L83" s="32">
        <v>1</v>
      </c>
      <c r="M83" s="33">
        <f t="shared" si="20"/>
        <v>2.5000000000000001E-4</v>
      </c>
      <c r="N83" s="31" t="str">
        <f t="shared" si="12"/>
        <v>0일 0시간 0분</v>
      </c>
      <c r="O83" s="34">
        <v>3198</v>
      </c>
      <c r="P83" s="34">
        <v>169804</v>
      </c>
      <c r="Q83" s="34">
        <f>(P83 +O83)</f>
        <v>173002</v>
      </c>
      <c r="R83" s="35">
        <f t="shared" si="21"/>
        <v>0</v>
      </c>
      <c r="S83" s="35">
        <f t="shared" si="22"/>
        <v>7</v>
      </c>
    </row>
    <row r="84" spans="1:19">
      <c r="A84" s="16">
        <v>15</v>
      </c>
      <c r="B84" s="16" t="s">
        <v>9</v>
      </c>
      <c r="C84" s="16">
        <v>2</v>
      </c>
      <c r="D84" s="16" t="s">
        <v>41</v>
      </c>
      <c r="E84" s="16" t="s">
        <v>191</v>
      </c>
      <c r="F84" s="16">
        <v>5</v>
      </c>
      <c r="G84" s="16"/>
      <c r="H84" s="16"/>
      <c r="I84" s="16"/>
      <c r="J84" s="16"/>
      <c r="K84" s="16"/>
      <c r="L84" s="19">
        <f>SUM(L79:L83)</f>
        <v>5</v>
      </c>
      <c r="M84" s="29">
        <f>SUM(M79:M83)</f>
        <v>6.0452500000000002</v>
      </c>
      <c r="N84" s="16" t="str">
        <f t="shared" si="12"/>
        <v>6일 1시간 5분</v>
      </c>
      <c r="O84" s="15">
        <f>SUM(O79:O83)</f>
        <v>155398</v>
      </c>
      <c r="P84" s="15">
        <f>SUM(P79:P83)</f>
        <v>997542</v>
      </c>
      <c r="Q84" s="15">
        <f>SUM(Q79:Q83)</f>
        <v>1152940</v>
      </c>
      <c r="R84" s="39">
        <f t="shared" si="21"/>
        <v>3</v>
      </c>
      <c r="S84" s="39">
        <f t="shared" si="22"/>
        <v>10</v>
      </c>
    </row>
    <row r="85" spans="1:19">
      <c r="A85" s="31">
        <v>16.100000000000001</v>
      </c>
      <c r="B85" s="31" t="s">
        <v>9</v>
      </c>
      <c r="C85" s="31">
        <v>2</v>
      </c>
      <c r="D85" s="31" t="s">
        <v>41</v>
      </c>
      <c r="E85" s="31" t="s">
        <v>229</v>
      </c>
      <c r="F85" s="31">
        <v>5</v>
      </c>
      <c r="G85" s="31" t="s">
        <v>28</v>
      </c>
      <c r="H85" s="31" t="s">
        <v>28</v>
      </c>
      <c r="I85" s="31" t="s">
        <v>22</v>
      </c>
      <c r="J85" s="31" t="s">
        <v>26</v>
      </c>
      <c r="K85" s="31">
        <v>0.13</v>
      </c>
      <c r="L85" s="32">
        <v>1</v>
      </c>
      <c r="M85" s="33">
        <f t="shared" si="20"/>
        <v>1.6250000000000001E-2</v>
      </c>
      <c r="N85" s="31" t="str">
        <f t="shared" si="12"/>
        <v>0일 0시간 23분</v>
      </c>
      <c r="O85" s="34">
        <v>14221</v>
      </c>
      <c r="P85" s="34">
        <v>169804</v>
      </c>
      <c r="Q85" s="34">
        <f>(P85 +O85)</f>
        <v>184025</v>
      </c>
      <c r="R85" s="35">
        <f t="shared" si="21"/>
        <v>0</v>
      </c>
      <c r="S85" s="35">
        <f t="shared" si="22"/>
        <v>7</v>
      </c>
    </row>
    <row r="86" spans="1:19">
      <c r="A86" s="31">
        <v>16.2</v>
      </c>
      <c r="B86" s="31" t="s">
        <v>9</v>
      </c>
      <c r="C86" s="31">
        <v>2</v>
      </c>
      <c r="D86" s="31" t="s">
        <v>41</v>
      </c>
      <c r="E86" s="31" t="s">
        <v>229</v>
      </c>
      <c r="F86" s="31">
        <v>5</v>
      </c>
      <c r="G86" s="31" t="s">
        <v>81</v>
      </c>
      <c r="H86" s="31" t="s">
        <v>167</v>
      </c>
      <c r="I86" s="31" t="s">
        <v>55</v>
      </c>
      <c r="J86" s="31" t="s">
        <v>26</v>
      </c>
      <c r="K86" s="31">
        <v>1.0999999999999999E-2</v>
      </c>
      <c r="L86" s="32">
        <v>1</v>
      </c>
      <c r="M86" s="33">
        <f t="shared" si="20"/>
        <v>1.3749999999999999E-3</v>
      </c>
      <c r="N86" s="31" t="str">
        <f t="shared" si="12"/>
        <v>0일 0시간 2분</v>
      </c>
      <c r="O86" s="31">
        <v>0</v>
      </c>
      <c r="P86" s="34">
        <v>169804</v>
      </c>
      <c r="Q86" s="34">
        <f>(P86 +O86)</f>
        <v>169804</v>
      </c>
      <c r="R86" s="35">
        <f t="shared" si="21"/>
        <v>0</v>
      </c>
      <c r="S86" s="35">
        <f t="shared" si="22"/>
        <v>7</v>
      </c>
    </row>
    <row r="87" spans="1:19">
      <c r="A87" s="31">
        <v>16.3</v>
      </c>
      <c r="B87" s="31" t="s">
        <v>9</v>
      </c>
      <c r="C87" s="31">
        <v>2</v>
      </c>
      <c r="D87" s="31" t="s">
        <v>41</v>
      </c>
      <c r="E87" s="31" t="s">
        <v>229</v>
      </c>
      <c r="F87" s="31">
        <v>5</v>
      </c>
      <c r="G87" s="31" t="s">
        <v>198</v>
      </c>
      <c r="H87" s="31" t="s">
        <v>200</v>
      </c>
      <c r="I87" s="31" t="s">
        <v>91</v>
      </c>
      <c r="J87" s="31" t="s">
        <v>26</v>
      </c>
      <c r="K87" s="31">
        <v>65</v>
      </c>
      <c r="L87" s="32">
        <v>1</v>
      </c>
      <c r="M87" s="33">
        <f t="shared" si="20"/>
        <v>8.125</v>
      </c>
      <c r="N87" s="31" t="str">
        <f t="shared" si="12"/>
        <v>8일 3시간 0분</v>
      </c>
      <c r="O87" s="34">
        <v>90000</v>
      </c>
      <c r="P87" s="34">
        <v>169804</v>
      </c>
      <c r="Q87" s="34">
        <f>(P87 +O87)</f>
        <v>259804</v>
      </c>
      <c r="R87" s="35">
        <f t="shared" si="21"/>
        <v>0</v>
      </c>
      <c r="S87" s="35">
        <f t="shared" si="22"/>
        <v>7</v>
      </c>
    </row>
    <row r="88" spans="1:19">
      <c r="A88" s="31">
        <v>16.399999999999999</v>
      </c>
      <c r="B88" s="31" t="s">
        <v>9</v>
      </c>
      <c r="C88" s="31">
        <v>2</v>
      </c>
      <c r="D88" s="31" t="s">
        <v>41</v>
      </c>
      <c r="E88" s="31" t="s">
        <v>229</v>
      </c>
      <c r="F88" s="31">
        <v>5</v>
      </c>
      <c r="G88" s="31" t="s">
        <v>199</v>
      </c>
      <c r="H88" s="31" t="s">
        <v>201</v>
      </c>
      <c r="I88" s="31" t="s">
        <v>511</v>
      </c>
      <c r="J88" s="31" t="s">
        <v>202</v>
      </c>
      <c r="K88" s="31">
        <v>2.8</v>
      </c>
      <c r="L88" s="32">
        <v>1</v>
      </c>
      <c r="M88" s="33">
        <f t="shared" si="20"/>
        <v>0.35</v>
      </c>
      <c r="N88" s="31" t="str">
        <f t="shared" si="12"/>
        <v>0일 8시간 24분</v>
      </c>
      <c r="O88" s="31">
        <v>0</v>
      </c>
      <c r="P88" s="34">
        <v>238145</v>
      </c>
      <c r="Q88" s="34">
        <f>(P88 +O88)</f>
        <v>238145</v>
      </c>
      <c r="R88" s="35">
        <f t="shared" si="21"/>
        <v>0</v>
      </c>
      <c r="S88" s="35">
        <f t="shared" si="22"/>
        <v>7</v>
      </c>
    </row>
    <row r="89" spans="1:19">
      <c r="A89" s="16">
        <v>16</v>
      </c>
      <c r="B89" s="16" t="s">
        <v>9</v>
      </c>
      <c r="C89" s="16">
        <v>2</v>
      </c>
      <c r="D89" s="16" t="s">
        <v>41</v>
      </c>
      <c r="E89" s="16" t="s">
        <v>229</v>
      </c>
      <c r="F89" s="16">
        <v>5</v>
      </c>
      <c r="G89" s="16"/>
      <c r="H89" s="16"/>
      <c r="I89" s="16"/>
      <c r="J89" s="16"/>
      <c r="K89" s="16"/>
      <c r="L89" s="19">
        <f>SUM(L85:L88)</f>
        <v>4</v>
      </c>
      <c r="M89" s="29">
        <f>SUM(M85:M88)</f>
        <v>8.4926250000000003</v>
      </c>
      <c r="N89" s="16" t="str">
        <f t="shared" si="12"/>
        <v>8일 11시간 49분</v>
      </c>
      <c r="O89" s="15">
        <f>SUM(O85:O88)</f>
        <v>104221</v>
      </c>
      <c r="P89" s="15">
        <f>SUM(P85:P88)</f>
        <v>747557</v>
      </c>
      <c r="Q89" s="15">
        <f>SUM(Q85:Q88)</f>
        <v>851778</v>
      </c>
      <c r="R89" s="39">
        <f t="shared" si="21"/>
        <v>2</v>
      </c>
      <c r="S89" s="39">
        <f t="shared" si="22"/>
        <v>9</v>
      </c>
    </row>
    <row r="90" spans="1:19">
      <c r="A90" s="31">
        <v>17.100000000000001</v>
      </c>
      <c r="B90" s="31" t="s">
        <v>9</v>
      </c>
      <c r="C90" s="31">
        <v>2</v>
      </c>
      <c r="D90" s="31" t="s">
        <v>205</v>
      </c>
      <c r="E90" s="31" t="s">
        <v>214</v>
      </c>
      <c r="F90" s="31">
        <v>7</v>
      </c>
      <c r="G90" s="31" t="s">
        <v>215</v>
      </c>
      <c r="H90" s="31" t="s">
        <v>219</v>
      </c>
      <c r="I90" s="31" t="s">
        <v>511</v>
      </c>
      <c r="J90" s="31" t="s">
        <v>89</v>
      </c>
      <c r="K90" s="31">
        <v>1.6E-2</v>
      </c>
      <c r="L90" s="32">
        <v>1</v>
      </c>
      <c r="M90" s="33">
        <f t="shared" si="20"/>
        <v>2E-3</v>
      </c>
      <c r="N90" s="31" t="str">
        <f t="shared" si="12"/>
        <v>0일 0시간 3분</v>
      </c>
      <c r="O90" s="31">
        <v>0</v>
      </c>
      <c r="P90" s="34">
        <v>252249</v>
      </c>
      <c r="Q90" s="34">
        <f>(P90 +O90)</f>
        <v>252249</v>
      </c>
      <c r="R90" s="35">
        <f t="shared" si="21"/>
        <v>0</v>
      </c>
      <c r="S90" s="35">
        <f t="shared" si="22"/>
        <v>9</v>
      </c>
    </row>
    <row r="91" spans="1:19">
      <c r="A91" s="31">
        <v>17.2</v>
      </c>
      <c r="B91" s="31" t="s">
        <v>9</v>
      </c>
      <c r="C91" s="31">
        <v>2</v>
      </c>
      <c r="D91" s="31" t="s">
        <v>205</v>
      </c>
      <c r="E91" s="31" t="s">
        <v>214</v>
      </c>
      <c r="F91" s="31">
        <v>7</v>
      </c>
      <c r="G91" s="31" t="s">
        <v>81</v>
      </c>
      <c r="H91" s="31" t="s">
        <v>218</v>
      </c>
      <c r="I91" s="31" t="s">
        <v>55</v>
      </c>
      <c r="J91" s="31" t="s">
        <v>89</v>
      </c>
      <c r="K91" s="31">
        <v>1.7999999999999999E-2</v>
      </c>
      <c r="L91" s="32">
        <v>1</v>
      </c>
      <c r="M91" s="33">
        <f t="shared" si="20"/>
        <v>2.2499999999999998E-3</v>
      </c>
      <c r="N91" s="31" t="str">
        <f t="shared" si="12"/>
        <v>0일 0시간 3분</v>
      </c>
      <c r="O91" s="31">
        <v>0</v>
      </c>
      <c r="P91" s="34">
        <v>252249</v>
      </c>
      <c r="Q91" s="34">
        <f>(P91 +O91)</f>
        <v>252249</v>
      </c>
      <c r="R91" s="35">
        <f t="shared" si="21"/>
        <v>0</v>
      </c>
      <c r="S91" s="35">
        <f t="shared" si="22"/>
        <v>9</v>
      </c>
    </row>
    <row r="92" spans="1:19">
      <c r="A92" s="31">
        <v>17.3</v>
      </c>
      <c r="B92" s="31" t="s">
        <v>9</v>
      </c>
      <c r="C92" s="31">
        <v>2</v>
      </c>
      <c r="D92" s="31" t="s">
        <v>205</v>
      </c>
      <c r="E92" s="31" t="s">
        <v>214</v>
      </c>
      <c r="F92" s="31">
        <v>7</v>
      </c>
      <c r="G92" s="31" t="s">
        <v>216</v>
      </c>
      <c r="H92" s="31" t="s">
        <v>221</v>
      </c>
      <c r="I92" s="31" t="s">
        <v>220</v>
      </c>
      <c r="J92" s="31" t="s">
        <v>89</v>
      </c>
      <c r="K92" s="31">
        <v>60</v>
      </c>
      <c r="L92" s="32">
        <v>1</v>
      </c>
      <c r="M92" s="33">
        <f t="shared" si="20"/>
        <v>7.5</v>
      </c>
      <c r="N92" s="31" t="str">
        <f t="shared" si="12"/>
        <v>7일 12시간 0분</v>
      </c>
      <c r="O92" s="34">
        <v>11288</v>
      </c>
      <c r="P92" s="34">
        <v>252249</v>
      </c>
      <c r="Q92" s="34">
        <f>(P92 +O92)</f>
        <v>263537</v>
      </c>
      <c r="R92" s="35">
        <f t="shared" si="21"/>
        <v>0</v>
      </c>
      <c r="S92" s="35">
        <f t="shared" si="22"/>
        <v>9</v>
      </c>
    </row>
    <row r="93" spans="1:19">
      <c r="A93" s="31">
        <v>17.399999999999999</v>
      </c>
      <c r="B93" s="31" t="s">
        <v>9</v>
      </c>
      <c r="C93" s="31">
        <v>2</v>
      </c>
      <c r="D93" s="31" t="s">
        <v>205</v>
      </c>
      <c r="E93" s="31" t="s">
        <v>214</v>
      </c>
      <c r="F93" s="31">
        <v>7</v>
      </c>
      <c r="G93" s="31" t="s">
        <v>217</v>
      </c>
      <c r="H93" s="31" t="s">
        <v>151</v>
      </c>
      <c r="I93" s="31" t="s">
        <v>440</v>
      </c>
      <c r="J93" s="31" t="s">
        <v>89</v>
      </c>
      <c r="K93" s="31">
        <v>2</v>
      </c>
      <c r="L93" s="32">
        <v>1</v>
      </c>
      <c r="M93" s="33">
        <f t="shared" si="20"/>
        <v>0.25</v>
      </c>
      <c r="N93" s="31" t="str">
        <f t="shared" si="12"/>
        <v>0일 6시간 0분</v>
      </c>
      <c r="O93" s="34">
        <v>13630</v>
      </c>
      <c r="P93" s="34">
        <v>252249</v>
      </c>
      <c r="Q93" s="34">
        <f>(P93 +O93)</f>
        <v>265879</v>
      </c>
      <c r="R93" s="35">
        <f t="shared" si="21"/>
        <v>0</v>
      </c>
      <c r="S93" s="35">
        <f t="shared" si="22"/>
        <v>9</v>
      </c>
    </row>
    <row r="94" spans="1:19">
      <c r="A94" s="16">
        <v>17</v>
      </c>
      <c r="B94" s="16" t="s">
        <v>9</v>
      </c>
      <c r="C94" s="16">
        <v>2</v>
      </c>
      <c r="D94" s="16" t="s">
        <v>205</v>
      </c>
      <c r="E94" s="16" t="s">
        <v>214</v>
      </c>
      <c r="F94" s="16">
        <v>7</v>
      </c>
      <c r="G94" s="16"/>
      <c r="H94" s="16"/>
      <c r="I94" s="16"/>
      <c r="J94" s="16"/>
      <c r="K94" s="16"/>
      <c r="L94" s="19"/>
      <c r="M94" s="29">
        <f>SUM(M90:M93)</f>
        <v>7.7542499999999999</v>
      </c>
      <c r="N94" s="16" t="str">
        <f t="shared" si="12"/>
        <v>7일 18시간 6분</v>
      </c>
      <c r="O94" s="15">
        <f>SUM(O90:O93)</f>
        <v>24918</v>
      </c>
      <c r="P94" s="15">
        <f>SUM(P90:P93)</f>
        <v>1008996</v>
      </c>
      <c r="Q94" s="15">
        <f>SUM(Q90:Q93)</f>
        <v>1033914</v>
      </c>
      <c r="R94" s="39">
        <f t="shared" si="21"/>
        <v>3</v>
      </c>
      <c r="S94" s="39">
        <f t="shared" si="22"/>
        <v>12</v>
      </c>
    </row>
    <row r="95" spans="1:19">
      <c r="A95" s="31">
        <v>18.100000000000001</v>
      </c>
      <c r="B95" s="31" t="s">
        <v>9</v>
      </c>
      <c r="C95" s="31">
        <v>2</v>
      </c>
      <c r="D95" s="31" t="s">
        <v>41</v>
      </c>
      <c r="E95" s="31" t="s">
        <v>398</v>
      </c>
      <c r="F95" s="31">
        <v>6</v>
      </c>
      <c r="G95" s="31" t="s">
        <v>222</v>
      </c>
      <c r="H95" s="31" t="s">
        <v>225</v>
      </c>
      <c r="I95" s="31" t="s">
        <v>511</v>
      </c>
      <c r="J95" s="31" t="s">
        <v>226</v>
      </c>
      <c r="K95" s="31">
        <v>45</v>
      </c>
      <c r="L95" s="32">
        <v>1</v>
      </c>
      <c r="M95" s="33">
        <f t="shared" si="20"/>
        <v>5.625</v>
      </c>
      <c r="N95" s="31" t="str">
        <f t="shared" si="12"/>
        <v>5일 15시간 0분</v>
      </c>
      <c r="O95" s="31">
        <v>0</v>
      </c>
      <c r="P95" s="34">
        <v>278326</v>
      </c>
      <c r="Q95" s="34">
        <f>(P95 +O95)</f>
        <v>278326</v>
      </c>
      <c r="R95" s="35">
        <f t="shared" si="21"/>
        <v>0</v>
      </c>
      <c r="S95" s="35">
        <f t="shared" si="22"/>
        <v>8</v>
      </c>
    </row>
    <row r="96" spans="1:19">
      <c r="A96" s="31">
        <v>18.2</v>
      </c>
      <c r="B96" s="31" t="s">
        <v>9</v>
      </c>
      <c r="C96" s="31">
        <v>2</v>
      </c>
      <c r="D96" s="31" t="s">
        <v>41</v>
      </c>
      <c r="E96" s="31" t="s">
        <v>398</v>
      </c>
      <c r="F96" s="31">
        <v>6</v>
      </c>
      <c r="G96" s="31" t="s">
        <v>223</v>
      </c>
      <c r="H96" s="31" t="s">
        <v>227</v>
      </c>
      <c r="I96" s="31" t="s">
        <v>442</v>
      </c>
      <c r="J96" s="31" t="s">
        <v>58</v>
      </c>
      <c r="K96" s="31">
        <v>110</v>
      </c>
      <c r="L96" s="32">
        <v>1</v>
      </c>
      <c r="M96" s="33">
        <f t="shared" si="20"/>
        <v>13.75</v>
      </c>
      <c r="N96" s="31" t="str">
        <f t="shared" ref="N96:N159" si="26">INT(M96) &amp; "일 " &amp; INT(MOD(M96,1)*24) &amp; "시간 " &amp; ROUND(MOD(M96*24,1)*60, 0) &amp; "분"</f>
        <v>13일 18시간 0분</v>
      </c>
      <c r="O96" s="34">
        <v>10165</v>
      </c>
      <c r="P96" s="34">
        <v>272354</v>
      </c>
      <c r="Q96" s="34">
        <f>(P96 +O96)</f>
        <v>282519</v>
      </c>
      <c r="R96" s="35">
        <f t="shared" si="21"/>
        <v>0</v>
      </c>
      <c r="S96" s="35">
        <f t="shared" si="22"/>
        <v>8</v>
      </c>
    </row>
    <row r="97" spans="1:19">
      <c r="A97" s="31">
        <v>18.3</v>
      </c>
      <c r="B97" s="31" t="s">
        <v>9</v>
      </c>
      <c r="C97" s="31">
        <v>2</v>
      </c>
      <c r="D97" s="31" t="s">
        <v>41</v>
      </c>
      <c r="E97" s="31" t="s">
        <v>398</v>
      </c>
      <c r="F97" s="31">
        <v>6</v>
      </c>
      <c r="G97" s="31" t="s">
        <v>234</v>
      </c>
      <c r="H97" s="31" t="s">
        <v>450</v>
      </c>
      <c r="I97" s="31" t="s">
        <v>450</v>
      </c>
      <c r="J97" s="31" t="s">
        <v>111</v>
      </c>
      <c r="K97" s="31">
        <v>0.05</v>
      </c>
      <c r="L97" s="32">
        <v>1</v>
      </c>
      <c r="M97" s="31">
        <f t="shared" si="20"/>
        <v>6.2500000000000003E-3</v>
      </c>
      <c r="N97" s="31" t="str">
        <f t="shared" si="12"/>
        <v>0일 0시간 9분</v>
      </c>
      <c r="O97" s="34">
        <v>15262</v>
      </c>
      <c r="P97" s="34">
        <v>250329</v>
      </c>
      <c r="Q97" s="34">
        <f>(P97 +O97)</f>
        <v>265591</v>
      </c>
      <c r="R97" s="35">
        <f t="shared" si="21"/>
        <v>0</v>
      </c>
      <c r="S97" s="35">
        <f t="shared" si="22"/>
        <v>8</v>
      </c>
    </row>
    <row r="98" spans="1:19">
      <c r="A98" s="31">
        <v>18.399999999999999</v>
      </c>
      <c r="B98" s="31" t="s">
        <v>9</v>
      </c>
      <c r="C98" s="31">
        <v>2</v>
      </c>
      <c r="D98" s="31" t="s">
        <v>41</v>
      </c>
      <c r="E98" s="31" t="s">
        <v>398</v>
      </c>
      <c r="F98" s="31">
        <v>6</v>
      </c>
      <c r="G98" s="31" t="s">
        <v>224</v>
      </c>
      <c r="H98" s="12" t="s">
        <v>334</v>
      </c>
      <c r="I98" s="31" t="s">
        <v>228</v>
      </c>
      <c r="J98" s="31" t="s">
        <v>26</v>
      </c>
      <c r="K98" s="31">
        <v>0.04</v>
      </c>
      <c r="L98" s="32">
        <v>1</v>
      </c>
      <c r="M98" s="33">
        <f t="shared" si="20"/>
        <v>5.0000000000000001E-3</v>
      </c>
      <c r="N98" s="31" t="str">
        <f t="shared" si="26"/>
        <v>0일 0시간 7분</v>
      </c>
      <c r="O98" s="34">
        <v>10165</v>
      </c>
      <c r="P98" s="34">
        <v>169804</v>
      </c>
      <c r="Q98" s="34">
        <f>(P98 +O98)</f>
        <v>179969</v>
      </c>
      <c r="R98" s="35">
        <f t="shared" si="21"/>
        <v>0</v>
      </c>
      <c r="S98" s="35">
        <f t="shared" si="22"/>
        <v>8</v>
      </c>
    </row>
    <row r="99" spans="1:19">
      <c r="A99" s="16">
        <v>18</v>
      </c>
      <c r="B99" s="16" t="s">
        <v>9</v>
      </c>
      <c r="C99" s="16">
        <v>2</v>
      </c>
      <c r="D99" s="16" t="s">
        <v>41</v>
      </c>
      <c r="E99" s="16" t="s">
        <v>398</v>
      </c>
      <c r="F99" s="16">
        <v>6</v>
      </c>
      <c r="G99" s="16"/>
      <c r="H99" s="16"/>
      <c r="I99" s="16"/>
      <c r="J99" s="16"/>
      <c r="K99" s="16"/>
      <c r="L99" s="19">
        <v>1</v>
      </c>
      <c r="M99" s="29">
        <f>SUM(M95:M98)</f>
        <v>19.38625</v>
      </c>
      <c r="N99" s="16" t="str">
        <f t="shared" si="26"/>
        <v>19일 9시간 16분</v>
      </c>
      <c r="O99" s="15">
        <f>SUM(O95:O98)</f>
        <v>35592</v>
      </c>
      <c r="P99" s="15">
        <f>SUM(P95:P98)</f>
        <v>970813</v>
      </c>
      <c r="Q99" s="15">
        <f>SUM(Q95:Q98)</f>
        <v>1006405</v>
      </c>
      <c r="R99" s="39">
        <f t="shared" si="21"/>
        <v>3</v>
      </c>
      <c r="S99" s="39">
        <f t="shared" si="22"/>
        <v>11</v>
      </c>
    </row>
    <row r="100" spans="1:19">
      <c r="A100" s="31">
        <v>19.100000000000001</v>
      </c>
      <c r="B100" s="31" t="s">
        <v>9</v>
      </c>
      <c r="C100" s="31">
        <v>2</v>
      </c>
      <c r="D100" s="31" t="s">
        <v>129</v>
      </c>
      <c r="E100" s="31" t="s">
        <v>206</v>
      </c>
      <c r="F100" s="31">
        <v>3</v>
      </c>
      <c r="G100" s="31" t="s">
        <v>131</v>
      </c>
      <c r="H100" s="31" t="s">
        <v>207</v>
      </c>
      <c r="I100" s="31" t="s">
        <v>208</v>
      </c>
      <c r="J100" s="31" t="s">
        <v>209</v>
      </c>
      <c r="K100" s="31">
        <v>0.47599999999999998</v>
      </c>
      <c r="L100" s="32">
        <v>1</v>
      </c>
      <c r="M100" s="33">
        <f t="shared" si="20"/>
        <v>5.9499999999999997E-2</v>
      </c>
      <c r="N100" s="31" t="str">
        <f t="shared" si="26"/>
        <v>0일 1시간 26분</v>
      </c>
      <c r="O100" s="34">
        <v>150000</v>
      </c>
      <c r="P100" s="34">
        <v>248350</v>
      </c>
      <c r="Q100" s="34">
        <f>(P100 +O100)</f>
        <v>398350</v>
      </c>
      <c r="R100" s="35">
        <f t="shared" si="21"/>
        <v>1</v>
      </c>
      <c r="S100" s="35">
        <f t="shared" si="22"/>
        <v>6</v>
      </c>
    </row>
    <row r="101" spans="1:19">
      <c r="A101" s="31">
        <v>19.2</v>
      </c>
      <c r="B101" s="31" t="s">
        <v>9</v>
      </c>
      <c r="C101" s="31">
        <v>2</v>
      </c>
      <c r="D101" s="31" t="s">
        <v>129</v>
      </c>
      <c r="E101" s="31" t="s">
        <v>206</v>
      </c>
      <c r="F101" s="31">
        <v>3</v>
      </c>
      <c r="G101" s="31" t="s">
        <v>132</v>
      </c>
      <c r="H101" s="31" t="s">
        <v>137</v>
      </c>
      <c r="I101" s="31" t="s">
        <v>443</v>
      </c>
      <c r="J101" s="31" t="s">
        <v>138</v>
      </c>
      <c r="K101" s="31">
        <v>2.5000000000000001E-2</v>
      </c>
      <c r="L101" s="32">
        <v>1</v>
      </c>
      <c r="M101" s="33">
        <f t="shared" ref="M101" si="27">(K101)/(L101 * 8)</f>
        <v>3.1250000000000002E-3</v>
      </c>
      <c r="N101" s="31" t="str">
        <f t="shared" si="26"/>
        <v>0일 0시간 5분</v>
      </c>
      <c r="O101" s="34">
        <v>4042</v>
      </c>
      <c r="P101" s="34">
        <v>206732</v>
      </c>
      <c r="Q101" s="34">
        <f>(P101 +O101)</f>
        <v>210774</v>
      </c>
      <c r="R101" s="35">
        <f t="shared" si="21"/>
        <v>0</v>
      </c>
      <c r="S101" s="35">
        <f t="shared" si="22"/>
        <v>5</v>
      </c>
    </row>
    <row r="102" spans="1:19">
      <c r="A102" s="16">
        <v>19</v>
      </c>
      <c r="B102" s="16" t="s">
        <v>9</v>
      </c>
      <c r="C102" s="16">
        <v>2</v>
      </c>
      <c r="D102" s="16" t="s">
        <v>129</v>
      </c>
      <c r="E102" s="16" t="s">
        <v>206</v>
      </c>
      <c r="F102" s="16">
        <v>3</v>
      </c>
      <c r="G102" s="16"/>
      <c r="H102" s="16"/>
      <c r="I102" s="16"/>
      <c r="J102" s="16"/>
      <c r="K102" s="16"/>
      <c r="L102" s="19">
        <f>SUM(L100:L101)</f>
        <v>2</v>
      </c>
      <c r="M102" s="29">
        <f>SUM(M100:M101)</f>
        <v>6.2625E-2</v>
      </c>
      <c r="N102" s="16" t="str">
        <f t="shared" si="26"/>
        <v>0일 1시간 30분</v>
      </c>
      <c r="O102" s="15">
        <f>SUM(O100:O101)</f>
        <v>154042</v>
      </c>
      <c r="P102" s="15">
        <f>SUM(P100:P101)</f>
        <v>455082</v>
      </c>
      <c r="Q102" s="15">
        <f>SUM(Q100:Q101)</f>
        <v>609124</v>
      </c>
      <c r="R102" s="39">
        <f t="shared" si="21"/>
        <v>2</v>
      </c>
      <c r="S102" s="39">
        <f t="shared" si="22"/>
        <v>7</v>
      </c>
    </row>
    <row r="103" spans="1:19">
      <c r="A103" s="31">
        <v>20.100000000000001</v>
      </c>
      <c r="B103" s="31" t="s">
        <v>9</v>
      </c>
      <c r="C103" s="31">
        <v>2</v>
      </c>
      <c r="D103" s="31" t="s">
        <v>129</v>
      </c>
      <c r="E103" s="31" t="s">
        <v>206</v>
      </c>
      <c r="F103" s="31">
        <v>3</v>
      </c>
      <c r="G103" s="31" t="s">
        <v>131</v>
      </c>
      <c r="H103" s="31" t="s">
        <v>210</v>
      </c>
      <c r="I103" s="31" t="s">
        <v>212</v>
      </c>
      <c r="J103" s="31" t="s">
        <v>211</v>
      </c>
      <c r="K103" s="31">
        <v>0.155</v>
      </c>
      <c r="L103" s="32">
        <v>1</v>
      </c>
      <c r="M103" s="33">
        <f t="shared" si="20"/>
        <v>1.9375E-2</v>
      </c>
      <c r="N103" s="31" t="str">
        <f t="shared" si="26"/>
        <v>0일 0시간 28분</v>
      </c>
      <c r="O103" s="34">
        <v>33818</v>
      </c>
      <c r="P103" s="34">
        <v>248139</v>
      </c>
      <c r="Q103" s="34">
        <f>(P103 +O103)</f>
        <v>281957</v>
      </c>
      <c r="R103" s="35">
        <f t="shared" si="21"/>
        <v>0</v>
      </c>
      <c r="S103" s="35">
        <f t="shared" si="22"/>
        <v>5</v>
      </c>
    </row>
    <row r="104" spans="1:19">
      <c r="A104" s="31">
        <v>20.2</v>
      </c>
      <c r="B104" s="31" t="s">
        <v>9</v>
      </c>
      <c r="C104" s="31">
        <v>2</v>
      </c>
      <c r="D104" s="31" t="s">
        <v>129</v>
      </c>
      <c r="E104" s="31" t="s">
        <v>206</v>
      </c>
      <c r="F104" s="31">
        <v>3</v>
      </c>
      <c r="G104" s="31" t="s">
        <v>132</v>
      </c>
      <c r="H104" s="31" t="s">
        <v>137</v>
      </c>
      <c r="I104" s="31" t="s">
        <v>444</v>
      </c>
      <c r="J104" s="31" t="s">
        <v>138</v>
      </c>
      <c r="K104" s="31">
        <v>2.5000000000000001E-2</v>
      </c>
      <c r="L104" s="32">
        <v>1</v>
      </c>
      <c r="M104" s="33">
        <f t="shared" si="20"/>
        <v>3.1250000000000002E-3</v>
      </c>
      <c r="N104" s="31" t="str">
        <f t="shared" si="26"/>
        <v>0일 0시간 5분</v>
      </c>
      <c r="O104" s="34">
        <v>4246</v>
      </c>
      <c r="P104" s="34">
        <v>206732</v>
      </c>
      <c r="Q104" s="34">
        <f>(P104 +O104)</f>
        <v>210978</v>
      </c>
      <c r="R104" s="35">
        <f t="shared" si="21"/>
        <v>0</v>
      </c>
      <c r="S104" s="35">
        <f t="shared" si="22"/>
        <v>5</v>
      </c>
    </row>
    <row r="105" spans="1:19">
      <c r="A105" s="16">
        <v>20</v>
      </c>
      <c r="B105" s="16" t="s">
        <v>9</v>
      </c>
      <c r="C105" s="16">
        <v>2</v>
      </c>
      <c r="D105" s="16" t="s">
        <v>129</v>
      </c>
      <c r="E105" s="16" t="s">
        <v>206</v>
      </c>
      <c r="F105" s="16">
        <v>3</v>
      </c>
      <c r="G105" s="16"/>
      <c r="H105" s="16"/>
      <c r="I105" s="16"/>
      <c r="J105" s="16"/>
      <c r="K105" s="16"/>
      <c r="L105" s="19">
        <f>SUM(L103:L104)</f>
        <v>2</v>
      </c>
      <c r="M105" s="29">
        <f>SUM(M103:M104)</f>
        <v>2.2499999999999999E-2</v>
      </c>
      <c r="N105" s="16" t="str">
        <f t="shared" si="26"/>
        <v>0일 0시간 32분</v>
      </c>
      <c r="O105" s="15">
        <f>SUM(O103:O104)</f>
        <v>38064</v>
      </c>
      <c r="P105" s="15">
        <f>SUM(P103:P104)</f>
        <v>454871</v>
      </c>
      <c r="Q105" s="15">
        <f>SUM(Q103:Q104)</f>
        <v>492935</v>
      </c>
      <c r="R105" s="39">
        <f t="shared" si="21"/>
        <v>1</v>
      </c>
      <c r="S105" s="39">
        <f t="shared" si="22"/>
        <v>6</v>
      </c>
    </row>
    <row r="106" spans="1:19">
      <c r="A106" s="31">
        <v>21.1</v>
      </c>
      <c r="B106" s="31" t="s">
        <v>9</v>
      </c>
      <c r="C106" s="31">
        <v>2</v>
      </c>
      <c r="D106" s="31" t="s">
        <v>129</v>
      </c>
      <c r="E106" s="31" t="s">
        <v>206</v>
      </c>
      <c r="F106" s="31">
        <v>3</v>
      </c>
      <c r="G106" s="31" t="s">
        <v>131</v>
      </c>
      <c r="H106" s="31" t="s">
        <v>133</v>
      </c>
      <c r="I106" s="31" t="s">
        <v>134</v>
      </c>
      <c r="J106" s="31" t="s">
        <v>26</v>
      </c>
      <c r="K106" s="31">
        <v>4.7E-2</v>
      </c>
      <c r="L106" s="32">
        <v>1</v>
      </c>
      <c r="M106" s="33">
        <f t="shared" si="20"/>
        <v>5.875E-3</v>
      </c>
      <c r="N106" s="31" t="str">
        <f t="shared" si="26"/>
        <v>0일 0시간 8분</v>
      </c>
      <c r="O106" s="34">
        <v>150000</v>
      </c>
      <c r="P106" s="34">
        <v>169804</v>
      </c>
      <c r="Q106" s="34">
        <f>(P106 +O106)</f>
        <v>319804</v>
      </c>
      <c r="R106" s="35">
        <f t="shared" si="21"/>
        <v>1</v>
      </c>
      <c r="S106" s="35">
        <f t="shared" si="22"/>
        <v>6</v>
      </c>
    </row>
    <row r="107" spans="1:19">
      <c r="A107" s="31">
        <v>21.2</v>
      </c>
      <c r="B107" s="31" t="s">
        <v>9</v>
      </c>
      <c r="C107" s="31">
        <v>2</v>
      </c>
      <c r="D107" s="31" t="s">
        <v>129</v>
      </c>
      <c r="E107" s="31" t="s">
        <v>206</v>
      </c>
      <c r="F107" s="31"/>
      <c r="G107" s="31" t="s">
        <v>132</v>
      </c>
      <c r="H107" s="31" t="s">
        <v>137</v>
      </c>
      <c r="I107" s="31" t="s">
        <v>443</v>
      </c>
      <c r="J107" s="31" t="s">
        <v>138</v>
      </c>
      <c r="K107" s="31">
        <v>2.5000000000000001E-2</v>
      </c>
      <c r="L107" s="32">
        <v>1</v>
      </c>
      <c r="M107" s="33">
        <f t="shared" si="20"/>
        <v>3.1250000000000002E-3</v>
      </c>
      <c r="N107" s="31" t="str">
        <f t="shared" si="26"/>
        <v>0일 0시간 5분</v>
      </c>
      <c r="O107" s="34">
        <v>4042</v>
      </c>
      <c r="P107" s="34">
        <v>206732</v>
      </c>
      <c r="Q107" s="34">
        <f>(P107 +O107)</f>
        <v>210774</v>
      </c>
      <c r="R107" s="35">
        <f t="shared" si="21"/>
        <v>0</v>
      </c>
      <c r="S107" s="35">
        <f t="shared" si="22"/>
        <v>2</v>
      </c>
    </row>
    <row r="108" spans="1:19">
      <c r="A108" s="16">
        <v>21</v>
      </c>
      <c r="B108" s="16" t="s">
        <v>9</v>
      </c>
      <c r="C108" s="16">
        <v>2</v>
      </c>
      <c r="D108" s="16" t="s">
        <v>129</v>
      </c>
      <c r="E108" s="16" t="s">
        <v>206</v>
      </c>
      <c r="F108" s="16">
        <v>3</v>
      </c>
      <c r="G108" s="16"/>
      <c r="H108" s="16"/>
      <c r="I108" s="16"/>
      <c r="J108" s="16"/>
      <c r="K108" s="16"/>
      <c r="L108" s="19">
        <f>SUM(L106:L107)</f>
        <v>2</v>
      </c>
      <c r="M108" s="29">
        <f>SUM(M106:M107)</f>
        <v>9.0000000000000011E-3</v>
      </c>
      <c r="N108" s="16" t="str">
        <f t="shared" si="26"/>
        <v>0일 0시간 13분</v>
      </c>
      <c r="O108" s="15">
        <f>SUM(O106:O107)</f>
        <v>154042</v>
      </c>
      <c r="P108" s="15">
        <f>SUM(P106:P107)</f>
        <v>376536</v>
      </c>
      <c r="Q108" s="15">
        <f>SUM(Q106:Q107)</f>
        <v>530578</v>
      </c>
      <c r="R108" s="39">
        <f t="shared" si="21"/>
        <v>1</v>
      </c>
      <c r="S108" s="39">
        <f t="shared" si="22"/>
        <v>6</v>
      </c>
    </row>
    <row r="109" spans="1:19">
      <c r="A109" s="31">
        <v>22.1</v>
      </c>
      <c r="B109" s="31" t="s">
        <v>9</v>
      </c>
      <c r="C109" s="31">
        <v>2</v>
      </c>
      <c r="D109" s="31" t="s">
        <v>129</v>
      </c>
      <c r="E109" s="31" t="s">
        <v>206</v>
      </c>
      <c r="F109" s="31">
        <v>3</v>
      </c>
      <c r="G109" s="31" t="s">
        <v>131</v>
      </c>
      <c r="H109" s="31" t="s">
        <v>210</v>
      </c>
      <c r="I109" s="31" t="s">
        <v>213</v>
      </c>
      <c r="J109" s="31" t="s">
        <v>211</v>
      </c>
      <c r="K109" s="31">
        <v>0.14499999999999999</v>
      </c>
      <c r="L109" s="32">
        <v>1</v>
      </c>
      <c r="M109" s="33">
        <f t="shared" ref="M109:M110" si="28">(K109)/(L109 * 8)</f>
        <v>1.8124999999999999E-2</v>
      </c>
      <c r="N109" s="31" t="str">
        <f t="shared" ref="N109:N110" si="29">INT(M109) &amp; "일 " &amp; INT(MOD(M109,1)*24) &amp; "시간 " &amp; ROUND(MOD(M109*24,1)*60, 0) &amp; "분"</f>
        <v>0일 0시간 26분</v>
      </c>
      <c r="O109" s="34">
        <v>33818</v>
      </c>
      <c r="P109" s="34">
        <v>248139</v>
      </c>
      <c r="Q109" s="34">
        <f>(P109 +O109)</f>
        <v>281957</v>
      </c>
      <c r="R109" s="35">
        <f t="shared" si="21"/>
        <v>0</v>
      </c>
      <c r="S109" s="35">
        <f t="shared" si="22"/>
        <v>5</v>
      </c>
    </row>
    <row r="110" spans="1:19">
      <c r="A110" s="31">
        <v>22.2</v>
      </c>
      <c r="B110" s="31" t="s">
        <v>9</v>
      </c>
      <c r="C110" s="31">
        <v>2</v>
      </c>
      <c r="D110" s="31" t="s">
        <v>129</v>
      </c>
      <c r="E110" s="31" t="s">
        <v>206</v>
      </c>
      <c r="F110" s="31">
        <v>3</v>
      </c>
      <c r="G110" s="31" t="s">
        <v>132</v>
      </c>
      <c r="H110" s="31" t="s">
        <v>137</v>
      </c>
      <c r="I110" s="31" t="s">
        <v>443</v>
      </c>
      <c r="J110" s="31" t="s">
        <v>138</v>
      </c>
      <c r="K110" s="31">
        <v>2.5000000000000001E-2</v>
      </c>
      <c r="L110" s="32">
        <v>1</v>
      </c>
      <c r="M110" s="33">
        <f t="shared" si="28"/>
        <v>3.1250000000000002E-3</v>
      </c>
      <c r="N110" s="31" t="str">
        <f t="shared" si="29"/>
        <v>0일 0시간 5분</v>
      </c>
      <c r="O110" s="34">
        <v>4042</v>
      </c>
      <c r="P110" s="34">
        <v>206732</v>
      </c>
      <c r="Q110" s="34">
        <f>(P110 +O110)</f>
        <v>210774</v>
      </c>
      <c r="R110" s="35">
        <f t="shared" si="21"/>
        <v>0</v>
      </c>
      <c r="S110" s="35">
        <f t="shared" si="22"/>
        <v>5</v>
      </c>
    </row>
    <row r="111" spans="1:19">
      <c r="A111" s="16">
        <v>22</v>
      </c>
      <c r="B111" s="16" t="s">
        <v>9</v>
      </c>
      <c r="C111" s="16">
        <v>2</v>
      </c>
      <c r="D111" s="16" t="s">
        <v>129</v>
      </c>
      <c r="E111" s="16" t="s">
        <v>206</v>
      </c>
      <c r="F111" s="16">
        <v>3</v>
      </c>
      <c r="G111" s="16"/>
      <c r="H111" s="16"/>
      <c r="I111" s="16"/>
      <c r="J111" s="16"/>
      <c r="K111" s="16"/>
      <c r="L111" s="19">
        <f>SUM(L109:L110)</f>
        <v>2</v>
      </c>
      <c r="M111" s="29">
        <f>SUM(M109:M110)</f>
        <v>2.1249999999999998E-2</v>
      </c>
      <c r="N111" s="16" t="str">
        <f t="shared" si="26"/>
        <v>0일 0시간 31분</v>
      </c>
      <c r="O111" s="15">
        <f>SUM(O109:O110)</f>
        <v>37860</v>
      </c>
      <c r="P111" s="15">
        <f>SUM(P109:P110)</f>
        <v>454871</v>
      </c>
      <c r="Q111" s="15">
        <f>SUM(Q109:Q110)</f>
        <v>492731</v>
      </c>
      <c r="R111" s="39">
        <f t="shared" si="21"/>
        <v>1</v>
      </c>
      <c r="S111" s="39">
        <f t="shared" si="22"/>
        <v>6</v>
      </c>
    </row>
    <row r="112" spans="1:19">
      <c r="A112" s="31">
        <v>23.1</v>
      </c>
      <c r="B112" s="31" t="s">
        <v>9</v>
      </c>
      <c r="C112" s="31">
        <v>2</v>
      </c>
      <c r="D112" s="31" t="s">
        <v>41</v>
      </c>
      <c r="E112" s="31" t="s">
        <v>399</v>
      </c>
      <c r="F112" s="31">
        <v>5</v>
      </c>
      <c r="G112" s="31" t="s">
        <v>230</v>
      </c>
      <c r="H112" s="31" t="s">
        <v>236</v>
      </c>
      <c r="I112" s="31" t="s">
        <v>511</v>
      </c>
      <c r="J112" s="31" t="s">
        <v>235</v>
      </c>
      <c r="K112" s="31">
        <v>0.06</v>
      </c>
      <c r="L112" s="32">
        <v>1</v>
      </c>
      <c r="M112" s="33">
        <f t="shared" si="20"/>
        <v>7.4999999999999997E-3</v>
      </c>
      <c r="N112" s="31" t="str">
        <f t="shared" si="26"/>
        <v>0일 0시간 11분</v>
      </c>
      <c r="O112" s="31">
        <v>0</v>
      </c>
      <c r="P112" s="34">
        <v>220081</v>
      </c>
      <c r="Q112" s="34">
        <f>(P112 +O112)</f>
        <v>220081</v>
      </c>
      <c r="R112" s="35">
        <f t="shared" si="21"/>
        <v>0</v>
      </c>
      <c r="S112" s="35">
        <f t="shared" si="22"/>
        <v>7</v>
      </c>
    </row>
    <row r="113" spans="1:19">
      <c r="A113" s="31">
        <v>23.2</v>
      </c>
      <c r="B113" s="31" t="s">
        <v>9</v>
      </c>
      <c r="C113" s="31">
        <v>2</v>
      </c>
      <c r="D113" s="31" t="s">
        <v>41</v>
      </c>
      <c r="E113" s="31" t="s">
        <v>399</v>
      </c>
      <c r="F113" s="31">
        <v>5</v>
      </c>
      <c r="G113" s="31" t="s">
        <v>231</v>
      </c>
      <c r="H113" s="31" t="s">
        <v>237</v>
      </c>
      <c r="I113" s="31" t="s">
        <v>511</v>
      </c>
      <c r="J113" s="31" t="s">
        <v>31</v>
      </c>
      <c r="K113" s="31">
        <v>4.1000000000000002E-2</v>
      </c>
      <c r="L113" s="32">
        <v>1</v>
      </c>
      <c r="M113" s="33">
        <f t="shared" si="20"/>
        <v>5.1250000000000002E-3</v>
      </c>
      <c r="N113" s="31" t="str">
        <f t="shared" si="26"/>
        <v>0일 0시간 7분</v>
      </c>
      <c r="O113" s="31">
        <v>0</v>
      </c>
      <c r="P113" s="34">
        <v>220722</v>
      </c>
      <c r="Q113" s="34">
        <f>(P113 +O113)</f>
        <v>220722</v>
      </c>
      <c r="R113" s="35">
        <f t="shared" si="21"/>
        <v>0</v>
      </c>
      <c r="S113" s="35">
        <f t="shared" si="22"/>
        <v>7</v>
      </c>
    </row>
    <row r="114" spans="1:19">
      <c r="A114" s="31">
        <v>23.3</v>
      </c>
      <c r="B114" s="31" t="s">
        <v>9</v>
      </c>
      <c r="C114" s="31">
        <v>2</v>
      </c>
      <c r="D114" s="31" t="s">
        <v>41</v>
      </c>
      <c r="E114" s="31" t="s">
        <v>399</v>
      </c>
      <c r="F114" s="31">
        <v>5</v>
      </c>
      <c r="G114" s="31" t="s">
        <v>232</v>
      </c>
      <c r="H114" s="31" t="s">
        <v>239</v>
      </c>
      <c r="I114" s="31" t="s">
        <v>239</v>
      </c>
      <c r="J114" s="31" t="s">
        <v>89</v>
      </c>
      <c r="K114" s="31">
        <v>2</v>
      </c>
      <c r="L114" s="32">
        <v>1</v>
      </c>
      <c r="M114" s="33">
        <f t="shared" ref="M114:M139" si="30">(K114)/(L114 * 8)</f>
        <v>0.25</v>
      </c>
      <c r="N114" s="31" t="str">
        <f t="shared" si="26"/>
        <v>0일 6시간 0분</v>
      </c>
      <c r="O114" s="34">
        <v>14576</v>
      </c>
      <c r="P114" s="34">
        <v>252249</v>
      </c>
      <c r="Q114" s="34">
        <f>(P114 +O114)</f>
        <v>266825</v>
      </c>
      <c r="R114" s="35">
        <f t="shared" si="21"/>
        <v>0</v>
      </c>
      <c r="S114" s="35">
        <f t="shared" si="22"/>
        <v>7</v>
      </c>
    </row>
    <row r="115" spans="1:19">
      <c r="A115" s="31">
        <v>23.4</v>
      </c>
      <c r="B115" s="31" t="s">
        <v>9</v>
      </c>
      <c r="C115" s="31">
        <v>2</v>
      </c>
      <c r="D115" s="31" t="s">
        <v>41</v>
      </c>
      <c r="E115" s="31" t="s">
        <v>399</v>
      </c>
      <c r="F115" s="31">
        <v>5</v>
      </c>
      <c r="G115" s="31" t="s">
        <v>233</v>
      </c>
      <c r="H115" s="31" t="s">
        <v>190</v>
      </c>
      <c r="I115" s="31" t="s">
        <v>241</v>
      </c>
      <c r="J115" s="31" t="s">
        <v>30</v>
      </c>
      <c r="K115" s="31">
        <v>2.1999999999999999E-2</v>
      </c>
      <c r="L115" s="32">
        <v>1</v>
      </c>
      <c r="M115" s="33">
        <f t="shared" si="30"/>
        <v>2.7499999999999998E-3</v>
      </c>
      <c r="N115" s="31" t="str">
        <f t="shared" si="26"/>
        <v>0일 0시간 4분</v>
      </c>
      <c r="O115" s="34">
        <v>5914</v>
      </c>
      <c r="P115" s="34">
        <v>253409</v>
      </c>
      <c r="Q115" s="34">
        <f>(P115 +O115)</f>
        <v>259323</v>
      </c>
      <c r="R115" s="35">
        <f t="shared" si="21"/>
        <v>0</v>
      </c>
      <c r="S115" s="35">
        <f t="shared" si="22"/>
        <v>7</v>
      </c>
    </row>
    <row r="116" spans="1:19">
      <c r="A116" s="31">
        <v>23.5</v>
      </c>
      <c r="B116" s="31" t="s">
        <v>9</v>
      </c>
      <c r="C116" s="31">
        <v>2</v>
      </c>
      <c r="D116" s="31" t="s">
        <v>41</v>
      </c>
      <c r="E116" s="31" t="s">
        <v>399</v>
      </c>
      <c r="F116" s="31">
        <v>5</v>
      </c>
      <c r="G116" s="31" t="s">
        <v>234</v>
      </c>
      <c r="H116" s="31" t="s">
        <v>511</v>
      </c>
      <c r="I116" s="31" t="s">
        <v>511</v>
      </c>
      <c r="J116" s="31" t="s">
        <v>511</v>
      </c>
      <c r="K116" s="31">
        <v>0</v>
      </c>
      <c r="L116" s="32">
        <v>1</v>
      </c>
      <c r="M116" s="31">
        <f t="shared" si="30"/>
        <v>0</v>
      </c>
      <c r="N116" s="31" t="str">
        <f t="shared" si="26"/>
        <v>0일 0시간 0분</v>
      </c>
      <c r="O116" s="34">
        <v>0</v>
      </c>
      <c r="P116" s="34">
        <v>0</v>
      </c>
      <c r="Q116" s="34">
        <f>(P116 +O116)</f>
        <v>0</v>
      </c>
      <c r="R116" s="35">
        <f t="shared" si="21"/>
        <v>0</v>
      </c>
      <c r="S116" s="35">
        <f t="shared" si="22"/>
        <v>7</v>
      </c>
    </row>
    <row r="117" spans="1:19">
      <c r="A117" s="16">
        <v>23</v>
      </c>
      <c r="B117" s="16" t="s">
        <v>9</v>
      </c>
      <c r="C117" s="16">
        <v>2</v>
      </c>
      <c r="D117" s="16" t="s">
        <v>41</v>
      </c>
      <c r="E117" s="16" t="s">
        <v>399</v>
      </c>
      <c r="F117" s="16">
        <v>5</v>
      </c>
      <c r="G117" s="16"/>
      <c r="H117" s="16"/>
      <c r="I117" s="16"/>
      <c r="J117" s="16"/>
      <c r="K117" s="16"/>
      <c r="L117" s="19"/>
      <c r="M117" s="29">
        <f>SUM(M112:M116)</f>
        <v>0.26537499999999997</v>
      </c>
      <c r="N117" s="16" t="str">
        <f t="shared" si="26"/>
        <v>0일 6시간 22분</v>
      </c>
      <c r="O117" s="15">
        <f>SUM(O112:O116)</f>
        <v>20490</v>
      </c>
      <c r="P117" s="15">
        <f>SUM(P112:P116)</f>
        <v>946461</v>
      </c>
      <c r="Q117" s="15">
        <f>SUM(Q112:Q116)</f>
        <v>966951</v>
      </c>
      <c r="R117" s="39">
        <f t="shared" si="21"/>
        <v>3</v>
      </c>
      <c r="S117" s="39">
        <f t="shared" si="22"/>
        <v>10</v>
      </c>
    </row>
    <row r="118" spans="1:19">
      <c r="A118" s="31">
        <v>24.1</v>
      </c>
      <c r="B118" s="31" t="s">
        <v>9</v>
      </c>
      <c r="C118" s="31">
        <v>2</v>
      </c>
      <c r="D118" s="31" t="s">
        <v>205</v>
      </c>
      <c r="E118" s="31" t="s">
        <v>249</v>
      </c>
      <c r="F118" s="31">
        <v>7</v>
      </c>
      <c r="G118" s="31" t="s">
        <v>250</v>
      </c>
      <c r="H118" s="31" t="s">
        <v>255</v>
      </c>
      <c r="I118" s="31" t="s">
        <v>511</v>
      </c>
      <c r="J118" s="31" t="s">
        <v>256</v>
      </c>
      <c r="K118" s="31">
        <v>3.3</v>
      </c>
      <c r="L118" s="32">
        <v>1</v>
      </c>
      <c r="M118" s="33">
        <f t="shared" si="30"/>
        <v>0.41249999999999998</v>
      </c>
      <c r="N118" s="31" t="str">
        <f t="shared" si="26"/>
        <v>0일 9시간 54분</v>
      </c>
      <c r="O118" s="31">
        <v>0</v>
      </c>
      <c r="P118" s="34">
        <v>220081</v>
      </c>
      <c r="Q118" s="34">
        <f>(P118 +O118)</f>
        <v>220081</v>
      </c>
      <c r="R118" s="35">
        <f t="shared" si="21"/>
        <v>0</v>
      </c>
      <c r="S118" s="35">
        <f t="shared" si="22"/>
        <v>9</v>
      </c>
    </row>
    <row r="119" spans="1:19">
      <c r="A119" s="31">
        <v>24.2</v>
      </c>
      <c r="B119" s="31" t="s">
        <v>9</v>
      </c>
      <c r="C119" s="31">
        <v>2</v>
      </c>
      <c r="D119" s="31" t="s">
        <v>205</v>
      </c>
      <c r="E119" s="31" t="s">
        <v>249</v>
      </c>
      <c r="F119" s="31">
        <v>7</v>
      </c>
      <c r="G119" s="31" t="s">
        <v>251</v>
      </c>
      <c r="H119" s="31" t="s">
        <v>29</v>
      </c>
      <c r="I119" s="31" t="s">
        <v>39</v>
      </c>
      <c r="J119" s="31" t="s">
        <v>30</v>
      </c>
      <c r="K119" s="31">
        <v>1.4999999999999999E-2</v>
      </c>
      <c r="L119" s="32">
        <v>1</v>
      </c>
      <c r="M119" s="33">
        <f t="shared" si="30"/>
        <v>1.8749999999999999E-3</v>
      </c>
      <c r="N119" s="31" t="str">
        <f t="shared" si="26"/>
        <v>0일 0시간 3분</v>
      </c>
      <c r="O119" s="34">
        <v>3988</v>
      </c>
      <c r="P119" s="34">
        <v>253409</v>
      </c>
      <c r="Q119" s="34">
        <f>(P119 +O119)</f>
        <v>257397</v>
      </c>
      <c r="R119" s="35">
        <f t="shared" si="21"/>
        <v>0</v>
      </c>
      <c r="S119" s="35">
        <f t="shared" si="22"/>
        <v>9</v>
      </c>
    </row>
    <row r="120" spans="1:19">
      <c r="A120" s="31">
        <v>24.3</v>
      </c>
      <c r="B120" s="31" t="s">
        <v>9</v>
      </c>
      <c r="C120" s="31">
        <v>2</v>
      </c>
      <c r="D120" s="31" t="s">
        <v>205</v>
      </c>
      <c r="E120" s="31" t="s">
        <v>249</v>
      </c>
      <c r="F120" s="31">
        <v>7</v>
      </c>
      <c r="G120" s="31" t="s">
        <v>252</v>
      </c>
      <c r="H120" s="31" t="s">
        <v>257</v>
      </c>
      <c r="I120" s="31" t="s">
        <v>188</v>
      </c>
      <c r="J120" s="31" t="s">
        <v>37</v>
      </c>
      <c r="K120" s="31">
        <v>9</v>
      </c>
      <c r="L120" s="32">
        <v>1</v>
      </c>
      <c r="M120" s="33">
        <f t="shared" si="30"/>
        <v>1.125</v>
      </c>
      <c r="N120" s="31" t="str">
        <f t="shared" si="26"/>
        <v>1일 3시간 0분</v>
      </c>
      <c r="O120" s="34">
        <v>2512</v>
      </c>
      <c r="P120" s="34">
        <v>221506</v>
      </c>
      <c r="Q120" s="34">
        <f>(P120 +O120)</f>
        <v>224018</v>
      </c>
      <c r="R120" s="35">
        <f t="shared" si="21"/>
        <v>0</v>
      </c>
      <c r="S120" s="35">
        <f t="shared" si="22"/>
        <v>9</v>
      </c>
    </row>
    <row r="121" spans="1:19">
      <c r="A121" s="31">
        <v>24.4</v>
      </c>
      <c r="B121" s="31" t="s">
        <v>9</v>
      </c>
      <c r="C121" s="31">
        <v>2</v>
      </c>
      <c r="D121" s="31" t="s">
        <v>205</v>
      </c>
      <c r="E121" s="31" t="s">
        <v>249</v>
      </c>
      <c r="F121" s="31">
        <v>7</v>
      </c>
      <c r="G121" s="31" t="s">
        <v>253</v>
      </c>
      <c r="H121" s="31" t="s">
        <v>454</v>
      </c>
      <c r="I121" s="31" t="s">
        <v>453</v>
      </c>
      <c r="J121" s="31" t="s">
        <v>89</v>
      </c>
      <c r="K121" s="31">
        <v>2</v>
      </c>
      <c r="L121" s="32">
        <v>1</v>
      </c>
      <c r="M121" s="33">
        <f t="shared" si="30"/>
        <v>0.25</v>
      </c>
      <c r="N121" s="31" t="str">
        <f t="shared" si="26"/>
        <v>0일 6시간 0분</v>
      </c>
      <c r="O121" s="34">
        <v>12056</v>
      </c>
      <c r="P121" s="34">
        <v>252249</v>
      </c>
      <c r="Q121" s="34">
        <f>(P121 +O121)</f>
        <v>264305</v>
      </c>
      <c r="R121" s="35">
        <f t="shared" si="21"/>
        <v>0</v>
      </c>
      <c r="S121" s="35">
        <f t="shared" si="22"/>
        <v>9</v>
      </c>
    </row>
    <row r="122" spans="1:19">
      <c r="A122" s="31">
        <v>24.5</v>
      </c>
      <c r="B122" s="31" t="s">
        <v>9</v>
      </c>
      <c r="C122" s="31">
        <v>2</v>
      </c>
      <c r="D122" s="31" t="s">
        <v>205</v>
      </c>
      <c r="E122" s="31" t="s">
        <v>249</v>
      </c>
      <c r="F122" s="31">
        <v>7</v>
      </c>
      <c r="G122" s="31" t="s">
        <v>254</v>
      </c>
      <c r="H122" s="31" t="s">
        <v>171</v>
      </c>
      <c r="I122" s="31" t="s">
        <v>241</v>
      </c>
      <c r="J122" s="31" t="s">
        <v>30</v>
      </c>
      <c r="K122" s="31">
        <v>1.2E-2</v>
      </c>
      <c r="L122" s="32">
        <v>1</v>
      </c>
      <c r="M122" s="33">
        <f t="shared" si="30"/>
        <v>1.5E-3</v>
      </c>
      <c r="N122" s="31" t="str">
        <f t="shared" si="26"/>
        <v>0일 0시간 2분</v>
      </c>
      <c r="O122" s="34">
        <v>3198</v>
      </c>
      <c r="P122" s="34">
        <v>253409</v>
      </c>
      <c r="Q122" s="34">
        <f>(P122 +O122)</f>
        <v>256607</v>
      </c>
      <c r="R122" s="35">
        <f t="shared" si="21"/>
        <v>0</v>
      </c>
      <c r="S122" s="35">
        <f t="shared" si="22"/>
        <v>9</v>
      </c>
    </row>
    <row r="123" spans="1:19">
      <c r="A123" s="16">
        <v>24</v>
      </c>
      <c r="B123" s="16" t="s">
        <v>9</v>
      </c>
      <c r="C123" s="16">
        <v>2</v>
      </c>
      <c r="D123" s="16" t="s">
        <v>205</v>
      </c>
      <c r="E123" s="16" t="s">
        <v>249</v>
      </c>
      <c r="F123" s="16">
        <v>7</v>
      </c>
      <c r="G123" s="16"/>
      <c r="H123" s="16"/>
      <c r="I123" s="16"/>
      <c r="J123" s="16"/>
      <c r="K123" s="16"/>
      <c r="L123" s="19">
        <v>1</v>
      </c>
      <c r="M123" s="29">
        <f>SUM(M118:M122)</f>
        <v>1.790875</v>
      </c>
      <c r="N123" s="16" t="str">
        <f t="shared" si="26"/>
        <v>1일 18시간 59분</v>
      </c>
      <c r="O123" s="15">
        <f>SUM(O118:O122)</f>
        <v>21754</v>
      </c>
      <c r="P123" s="15">
        <f>SUM(P118:P122)</f>
        <v>1200654</v>
      </c>
      <c r="Q123" s="15">
        <f>SUM(Q118:Q122)</f>
        <v>1222408</v>
      </c>
      <c r="R123" s="39">
        <f t="shared" si="21"/>
        <v>4</v>
      </c>
      <c r="S123" s="39">
        <f t="shared" si="22"/>
        <v>13</v>
      </c>
    </row>
    <row r="124" spans="1:19">
      <c r="A124" s="31">
        <v>25.1</v>
      </c>
      <c r="B124" s="31" t="s">
        <v>9</v>
      </c>
      <c r="C124" s="31">
        <v>2</v>
      </c>
      <c r="D124" s="31" t="s">
        <v>181</v>
      </c>
      <c r="E124" s="31" t="s">
        <v>401</v>
      </c>
      <c r="F124" s="31">
        <v>5</v>
      </c>
      <c r="G124" s="31" t="s">
        <v>258</v>
      </c>
      <c r="H124" s="31" t="s">
        <v>264</v>
      </c>
      <c r="I124" s="31" t="s">
        <v>511</v>
      </c>
      <c r="J124" s="31" t="s">
        <v>263</v>
      </c>
      <c r="K124" s="31">
        <v>3.6999999999999998E-2</v>
      </c>
      <c r="L124" s="32">
        <v>1</v>
      </c>
      <c r="M124" s="33">
        <f t="shared" si="30"/>
        <v>4.6249999999999998E-3</v>
      </c>
      <c r="N124" s="31" t="str">
        <f t="shared" si="26"/>
        <v>0일 0시간 7분</v>
      </c>
      <c r="O124" s="31">
        <v>0</v>
      </c>
      <c r="P124" s="34">
        <v>284337</v>
      </c>
      <c r="Q124" s="34">
        <f>(P124 +O124)</f>
        <v>284337</v>
      </c>
      <c r="R124" s="35">
        <f t="shared" si="21"/>
        <v>0</v>
      </c>
      <c r="S124" s="35">
        <f t="shared" si="22"/>
        <v>7</v>
      </c>
    </row>
    <row r="125" spans="1:19">
      <c r="A125" s="31">
        <v>25.2</v>
      </c>
      <c r="B125" s="31" t="s">
        <v>9</v>
      </c>
      <c r="C125" s="31">
        <v>2</v>
      </c>
      <c r="D125" s="31" t="s">
        <v>181</v>
      </c>
      <c r="E125" s="31" t="s">
        <v>401</v>
      </c>
      <c r="F125" s="31">
        <v>5</v>
      </c>
      <c r="G125" s="31" t="s">
        <v>259</v>
      </c>
      <c r="H125" s="31" t="s">
        <v>266</v>
      </c>
      <c r="I125" s="31" t="s">
        <v>188</v>
      </c>
      <c r="J125" s="31" t="s">
        <v>58</v>
      </c>
      <c r="K125" s="31">
        <v>45</v>
      </c>
      <c r="L125" s="32">
        <v>1</v>
      </c>
      <c r="M125" s="33">
        <f t="shared" si="30"/>
        <v>5.625</v>
      </c>
      <c r="N125" s="31" t="str">
        <f t="shared" si="26"/>
        <v>5일 15시간 0분</v>
      </c>
      <c r="O125" s="34">
        <v>2512</v>
      </c>
      <c r="P125" s="34">
        <v>272354</v>
      </c>
      <c r="Q125" s="34">
        <f>(P125 +O125)</f>
        <v>274866</v>
      </c>
      <c r="R125" s="35">
        <f t="shared" si="21"/>
        <v>0</v>
      </c>
      <c r="S125" s="35">
        <f t="shared" si="22"/>
        <v>7</v>
      </c>
    </row>
    <row r="126" spans="1:19">
      <c r="A126" s="31">
        <v>25.3</v>
      </c>
      <c r="B126" s="31" t="s">
        <v>9</v>
      </c>
      <c r="C126" s="31">
        <v>2</v>
      </c>
      <c r="D126" s="31" t="s">
        <v>181</v>
      </c>
      <c r="E126" s="31" t="s">
        <v>401</v>
      </c>
      <c r="F126" s="31">
        <v>5</v>
      </c>
      <c r="G126" s="31" t="s">
        <v>260</v>
      </c>
      <c r="H126" s="31" t="s">
        <v>267</v>
      </c>
      <c r="I126" s="31" t="s">
        <v>455</v>
      </c>
      <c r="J126" s="31" t="s">
        <v>107</v>
      </c>
      <c r="K126" s="31">
        <v>18</v>
      </c>
      <c r="L126" s="32">
        <v>1</v>
      </c>
      <c r="M126" s="33">
        <f t="shared" si="30"/>
        <v>2.25</v>
      </c>
      <c r="N126" s="31" t="str">
        <f t="shared" si="26"/>
        <v>2일 6시간 0분</v>
      </c>
      <c r="O126" s="34">
        <v>38972</v>
      </c>
      <c r="P126" s="34">
        <v>284337</v>
      </c>
      <c r="Q126" s="34">
        <f>(P126 +O126)</f>
        <v>323309</v>
      </c>
      <c r="R126" s="35">
        <f t="shared" si="21"/>
        <v>1</v>
      </c>
      <c r="S126" s="35">
        <f t="shared" si="22"/>
        <v>8</v>
      </c>
    </row>
    <row r="127" spans="1:19">
      <c r="A127" s="31">
        <v>25.4</v>
      </c>
      <c r="B127" s="31" t="s">
        <v>9</v>
      </c>
      <c r="C127" s="31">
        <v>2</v>
      </c>
      <c r="D127" s="31" t="s">
        <v>181</v>
      </c>
      <c r="E127" s="31" t="s">
        <v>401</v>
      </c>
      <c r="F127" s="31">
        <v>5</v>
      </c>
      <c r="G127" s="31" t="s">
        <v>268</v>
      </c>
      <c r="H127" s="31" t="s">
        <v>456</v>
      </c>
      <c r="I127" s="31" t="s">
        <v>457</v>
      </c>
      <c r="J127" s="31" t="s">
        <v>269</v>
      </c>
      <c r="K127" s="31">
        <v>1.4999999999999999E-2</v>
      </c>
      <c r="L127" s="32">
        <v>1</v>
      </c>
      <c r="M127" s="33">
        <f t="shared" si="30"/>
        <v>1.8749999999999999E-3</v>
      </c>
      <c r="N127" s="31" t="str">
        <f t="shared" si="26"/>
        <v>0일 0시간 3분</v>
      </c>
      <c r="O127" s="34">
        <v>11000</v>
      </c>
      <c r="P127" s="34">
        <v>202696</v>
      </c>
      <c r="Q127" s="34">
        <f>(P127 +O127)</f>
        <v>213696</v>
      </c>
      <c r="R127" s="35">
        <f t="shared" si="21"/>
        <v>0</v>
      </c>
      <c r="S127" s="35">
        <f t="shared" si="22"/>
        <v>7</v>
      </c>
    </row>
    <row r="128" spans="1:19">
      <c r="A128" s="16">
        <v>25</v>
      </c>
      <c r="B128" s="16" t="s">
        <v>9</v>
      </c>
      <c r="C128" s="16">
        <v>2</v>
      </c>
      <c r="D128" s="16" t="s">
        <v>181</v>
      </c>
      <c r="E128" s="16" t="s">
        <v>401</v>
      </c>
      <c r="F128" s="16">
        <v>5</v>
      </c>
      <c r="G128" s="16"/>
      <c r="H128" s="16"/>
      <c r="I128" s="16"/>
      <c r="J128" s="16"/>
      <c r="K128" s="16"/>
      <c r="L128" s="19"/>
      <c r="M128" s="29">
        <f>SUM(M124:M127)</f>
        <v>7.8815</v>
      </c>
      <c r="N128" s="16" t="str">
        <f t="shared" si="26"/>
        <v>7일 21시간 9분</v>
      </c>
      <c r="O128" s="15">
        <f>SUM(O124:O127)</f>
        <v>52484</v>
      </c>
      <c r="P128" s="15">
        <f>SUM(P124:P127)</f>
        <v>1043724</v>
      </c>
      <c r="Q128" s="15">
        <f>SUM(Q124:Q127)</f>
        <v>1096208</v>
      </c>
      <c r="R128" s="39">
        <f t="shared" si="21"/>
        <v>3</v>
      </c>
      <c r="S128" s="39">
        <f t="shared" si="22"/>
        <v>10</v>
      </c>
    </row>
    <row r="129" spans="1:19">
      <c r="A129" s="31">
        <v>26.1</v>
      </c>
      <c r="B129" s="31" t="s">
        <v>9</v>
      </c>
      <c r="C129" s="31">
        <v>2</v>
      </c>
      <c r="D129" s="31" t="s">
        <v>126</v>
      </c>
      <c r="E129" s="31" t="s">
        <v>400</v>
      </c>
      <c r="F129" s="31">
        <v>5</v>
      </c>
      <c r="G129" s="31" t="s">
        <v>261</v>
      </c>
      <c r="H129" s="31" t="s">
        <v>265</v>
      </c>
      <c r="I129" s="31" t="s">
        <v>511</v>
      </c>
      <c r="J129" s="31" t="s">
        <v>107</v>
      </c>
      <c r="K129" s="31">
        <v>4.1000000000000002E-2</v>
      </c>
      <c r="L129" s="32">
        <v>1</v>
      </c>
      <c r="M129" s="33">
        <f t="shared" si="30"/>
        <v>5.1250000000000002E-3</v>
      </c>
      <c r="N129" s="31" t="str">
        <f t="shared" si="26"/>
        <v>0일 0시간 7분</v>
      </c>
      <c r="O129" s="31">
        <v>0</v>
      </c>
      <c r="P129" s="34">
        <v>284337</v>
      </c>
      <c r="Q129" s="34">
        <f>(P129 +O129)</f>
        <v>284337</v>
      </c>
      <c r="R129" s="35">
        <f t="shared" si="21"/>
        <v>0</v>
      </c>
      <c r="S129" s="35">
        <f t="shared" si="22"/>
        <v>7</v>
      </c>
    </row>
    <row r="130" spans="1:19">
      <c r="A130" s="31">
        <v>26.2</v>
      </c>
      <c r="B130" s="31" t="s">
        <v>9</v>
      </c>
      <c r="C130" s="31">
        <v>2</v>
      </c>
      <c r="D130" s="31" t="s">
        <v>126</v>
      </c>
      <c r="E130" s="31" t="s">
        <v>400</v>
      </c>
      <c r="F130" s="31">
        <v>5</v>
      </c>
      <c r="G130" s="31" t="s">
        <v>262</v>
      </c>
      <c r="H130" s="31" t="s">
        <v>270</v>
      </c>
      <c r="I130" s="31" t="s">
        <v>188</v>
      </c>
      <c r="J130" s="31" t="s">
        <v>58</v>
      </c>
      <c r="K130" s="31">
        <v>45</v>
      </c>
      <c r="L130" s="32">
        <v>1</v>
      </c>
      <c r="M130" s="33">
        <f t="shared" ref="M130" si="31">(K130)/(L130 * 8)</f>
        <v>5.625</v>
      </c>
      <c r="N130" s="31" t="str">
        <f t="shared" ref="N130" si="32">INT(M130) &amp; "일 " &amp; INT(MOD(M130,1)*24) &amp; "시간 " &amp; ROUND(MOD(M130*24,1)*60, 0) &amp; "분"</f>
        <v>5일 15시간 0분</v>
      </c>
      <c r="O130" s="34">
        <v>2512</v>
      </c>
      <c r="P130" s="34">
        <v>272354</v>
      </c>
      <c r="Q130" s="34">
        <f>(P130 +O130)</f>
        <v>274866</v>
      </c>
      <c r="R130" s="35">
        <f t="shared" si="21"/>
        <v>0</v>
      </c>
      <c r="S130" s="35">
        <f t="shared" si="22"/>
        <v>7</v>
      </c>
    </row>
    <row r="131" spans="1:19">
      <c r="A131" s="31">
        <v>26.3</v>
      </c>
      <c r="B131" s="31" t="s">
        <v>9</v>
      </c>
      <c r="C131" s="31">
        <v>2</v>
      </c>
      <c r="D131" s="31" t="s">
        <v>126</v>
      </c>
      <c r="E131" s="31" t="s">
        <v>400</v>
      </c>
      <c r="F131" s="31">
        <v>5</v>
      </c>
      <c r="G131" s="31" t="s">
        <v>260</v>
      </c>
      <c r="H131" s="31" t="s">
        <v>271</v>
      </c>
      <c r="I131" s="31" t="s">
        <v>271</v>
      </c>
      <c r="J131" s="31" t="s">
        <v>107</v>
      </c>
      <c r="K131" s="31">
        <v>22</v>
      </c>
      <c r="L131" s="32">
        <v>1</v>
      </c>
      <c r="M131" s="33">
        <f t="shared" si="30"/>
        <v>2.75</v>
      </c>
      <c r="N131" s="31" t="str">
        <f t="shared" si="26"/>
        <v>2일 18시간 0분</v>
      </c>
      <c r="O131" s="34">
        <v>38972</v>
      </c>
      <c r="P131" s="34">
        <v>284337</v>
      </c>
      <c r="Q131" s="34">
        <f>(P131 +O131)</f>
        <v>323309</v>
      </c>
      <c r="R131" s="35">
        <f t="shared" ref="R131:R194" si="33">IF(Q131&lt;300000, 0, MIN(10, FLOOR((Q131-300000)/300000, 1) + 1))</f>
        <v>1</v>
      </c>
      <c r="S131" s="35">
        <f t="shared" ref="S131:S194" si="34">C131+R131+F131</f>
        <v>8</v>
      </c>
    </row>
    <row r="132" spans="1:19">
      <c r="A132" s="31">
        <v>26.4</v>
      </c>
      <c r="B132" s="31" t="s">
        <v>9</v>
      </c>
      <c r="C132" s="31">
        <v>2</v>
      </c>
      <c r="D132" s="31" t="s">
        <v>126</v>
      </c>
      <c r="E132" s="31" t="s">
        <v>400</v>
      </c>
      <c r="F132" s="31">
        <v>5</v>
      </c>
      <c r="G132" s="31" t="s">
        <v>268</v>
      </c>
      <c r="H132" s="31" t="s">
        <v>456</v>
      </c>
      <c r="I132" s="31" t="s">
        <v>457</v>
      </c>
      <c r="J132" s="31" t="s">
        <v>269</v>
      </c>
      <c r="K132" s="31">
        <v>1.4999999999999999E-2</v>
      </c>
      <c r="L132" s="32">
        <v>1</v>
      </c>
      <c r="M132" s="33">
        <f t="shared" ref="M132" si="35">(K132)/(L132 * 8)</f>
        <v>1.8749999999999999E-3</v>
      </c>
      <c r="N132" s="31" t="str">
        <f t="shared" ref="N132" si="36">INT(M132) &amp; "일 " &amp; INT(MOD(M132,1)*24) &amp; "시간 " &amp; ROUND(MOD(M132*24,1)*60, 0) &amp; "분"</f>
        <v>0일 0시간 3분</v>
      </c>
      <c r="O132" s="34">
        <v>11000</v>
      </c>
      <c r="P132" s="34">
        <v>202696</v>
      </c>
      <c r="Q132" s="34">
        <f>(P132 +O132)</f>
        <v>213696</v>
      </c>
      <c r="R132" s="35">
        <f t="shared" si="33"/>
        <v>0</v>
      </c>
      <c r="S132" s="35">
        <f t="shared" si="34"/>
        <v>7</v>
      </c>
    </row>
    <row r="133" spans="1:19">
      <c r="A133" s="16">
        <v>26</v>
      </c>
      <c r="B133" s="16" t="s">
        <v>9</v>
      </c>
      <c r="C133" s="16">
        <v>2</v>
      </c>
      <c r="D133" s="16" t="s">
        <v>126</v>
      </c>
      <c r="E133" s="16" t="s">
        <v>400</v>
      </c>
      <c r="F133" s="16">
        <v>5</v>
      </c>
      <c r="G133" s="16"/>
      <c r="H133" s="16"/>
      <c r="I133" s="16"/>
      <c r="J133" s="16"/>
      <c r="K133" s="16"/>
      <c r="L133" s="19"/>
      <c r="M133" s="29">
        <f>SUM(M129:M132)</f>
        <v>8.3819999999999997</v>
      </c>
      <c r="N133" s="16" t="str">
        <f t="shared" si="26"/>
        <v>8일 9시간 10분</v>
      </c>
      <c r="O133" s="15">
        <f>SUM(O129:O132)</f>
        <v>52484</v>
      </c>
      <c r="P133" s="15">
        <f>SUM(P129:P132)</f>
        <v>1043724</v>
      </c>
      <c r="Q133" s="15">
        <f>SUM(Q129:Q132)</f>
        <v>1096208</v>
      </c>
      <c r="R133" s="39">
        <f t="shared" si="33"/>
        <v>3</v>
      </c>
      <c r="S133" s="39">
        <f t="shared" si="34"/>
        <v>10</v>
      </c>
    </row>
    <row r="134" spans="1:19">
      <c r="A134" s="31">
        <v>27.1</v>
      </c>
      <c r="B134" s="31" t="s">
        <v>9</v>
      </c>
      <c r="C134" s="31">
        <v>2</v>
      </c>
      <c r="D134" s="31" t="s">
        <v>181</v>
      </c>
      <c r="E134" s="31" t="s">
        <v>401</v>
      </c>
      <c r="F134" s="31">
        <v>5</v>
      </c>
      <c r="G134" s="31" t="s">
        <v>258</v>
      </c>
      <c r="H134" s="31" t="s">
        <v>272</v>
      </c>
      <c r="I134" s="31" t="s">
        <v>511</v>
      </c>
      <c r="J134" s="31" t="s">
        <v>263</v>
      </c>
      <c r="K134" s="31">
        <v>4.1000000000000002E-2</v>
      </c>
      <c r="L134" s="32">
        <v>1</v>
      </c>
      <c r="M134" s="33">
        <f t="shared" si="30"/>
        <v>5.1250000000000002E-3</v>
      </c>
      <c r="N134" s="31" t="str">
        <f t="shared" si="26"/>
        <v>0일 0시간 7분</v>
      </c>
      <c r="O134" s="31">
        <v>0</v>
      </c>
      <c r="P134" s="34">
        <v>284337</v>
      </c>
      <c r="Q134" s="34">
        <f>(P134 +O134)</f>
        <v>284337</v>
      </c>
      <c r="R134" s="35">
        <f t="shared" si="33"/>
        <v>0</v>
      </c>
      <c r="S134" s="35">
        <f t="shared" si="34"/>
        <v>7</v>
      </c>
    </row>
    <row r="135" spans="1:19">
      <c r="A135" s="31">
        <v>27.2</v>
      </c>
      <c r="B135" s="31" t="s">
        <v>9</v>
      </c>
      <c r="C135" s="31">
        <v>2</v>
      </c>
      <c r="D135" s="31" t="s">
        <v>181</v>
      </c>
      <c r="E135" s="31" t="s">
        <v>401</v>
      </c>
      <c r="F135" s="31">
        <v>5</v>
      </c>
      <c r="G135" s="31" t="s">
        <v>259</v>
      </c>
      <c r="H135" s="31" t="s">
        <v>262</v>
      </c>
      <c r="I135" s="31" t="s">
        <v>188</v>
      </c>
      <c r="J135" s="31" t="s">
        <v>58</v>
      </c>
      <c r="K135" s="31">
        <v>45</v>
      </c>
      <c r="L135" s="32">
        <v>1</v>
      </c>
      <c r="M135" s="33">
        <f t="shared" ref="M135" si="37">(K135)/(L135 * 8)</f>
        <v>5.625</v>
      </c>
      <c r="N135" s="31" t="str">
        <f t="shared" ref="N135" si="38">INT(M135) &amp; "일 " &amp; INT(MOD(M135,1)*24) &amp; "시간 " &amp; ROUND(MOD(M135*24,1)*60, 0) &amp; "분"</f>
        <v>5일 15시간 0분</v>
      </c>
      <c r="O135" s="34">
        <v>2512</v>
      </c>
      <c r="P135" s="34">
        <v>272354</v>
      </c>
      <c r="Q135" s="34">
        <f>(P135 +O135)</f>
        <v>274866</v>
      </c>
      <c r="R135" s="35">
        <f t="shared" si="33"/>
        <v>0</v>
      </c>
      <c r="S135" s="35">
        <f t="shared" si="34"/>
        <v>7</v>
      </c>
    </row>
    <row r="136" spans="1:19">
      <c r="A136" s="31" t="s">
        <v>510</v>
      </c>
      <c r="B136" s="31" t="s">
        <v>9</v>
      </c>
      <c r="C136" s="31">
        <v>2</v>
      </c>
      <c r="D136" s="31" t="s">
        <v>181</v>
      </c>
      <c r="E136" s="31" t="s">
        <v>401</v>
      </c>
      <c r="F136" s="31">
        <v>5</v>
      </c>
      <c r="G136" s="31" t="s">
        <v>260</v>
      </c>
      <c r="H136" s="31" t="s">
        <v>273</v>
      </c>
      <c r="I136" s="31" t="s">
        <v>273</v>
      </c>
      <c r="J136" s="31" t="s">
        <v>263</v>
      </c>
      <c r="K136" s="31">
        <v>30</v>
      </c>
      <c r="L136" s="32">
        <v>1</v>
      </c>
      <c r="M136" s="33">
        <f t="shared" si="30"/>
        <v>3.75</v>
      </c>
      <c r="N136" s="31" t="str">
        <f t="shared" si="26"/>
        <v>3일 18시간 0분</v>
      </c>
      <c r="O136" s="34">
        <v>24916</v>
      </c>
      <c r="P136" s="34">
        <v>284337</v>
      </c>
      <c r="Q136" s="34">
        <f>(P136 +O136)</f>
        <v>309253</v>
      </c>
      <c r="R136" s="35">
        <f t="shared" si="33"/>
        <v>1</v>
      </c>
      <c r="S136" s="35">
        <f t="shared" si="34"/>
        <v>8</v>
      </c>
    </row>
    <row r="137" spans="1:19">
      <c r="A137" s="31">
        <v>27.4</v>
      </c>
      <c r="B137" s="31" t="s">
        <v>9</v>
      </c>
      <c r="C137" s="31">
        <v>2</v>
      </c>
      <c r="D137" s="31" t="s">
        <v>181</v>
      </c>
      <c r="E137" s="31" t="s">
        <v>401</v>
      </c>
      <c r="F137" s="31">
        <v>5</v>
      </c>
      <c r="G137" s="31" t="s">
        <v>260</v>
      </c>
      <c r="H137" s="31" t="s">
        <v>456</v>
      </c>
      <c r="I137" s="31" t="s">
        <v>457</v>
      </c>
      <c r="J137" s="31" t="s">
        <v>269</v>
      </c>
      <c r="K137" s="31">
        <v>1.4999999999999999E-2</v>
      </c>
      <c r="L137" s="32">
        <v>1</v>
      </c>
      <c r="M137" s="33">
        <f t="shared" si="30"/>
        <v>1.8749999999999999E-3</v>
      </c>
      <c r="N137" s="31" t="str">
        <f t="shared" si="26"/>
        <v>0일 0시간 3분</v>
      </c>
      <c r="O137" s="34">
        <v>11000</v>
      </c>
      <c r="P137" s="34">
        <v>202696</v>
      </c>
      <c r="Q137" s="34"/>
      <c r="R137" s="35">
        <f t="shared" si="33"/>
        <v>0</v>
      </c>
      <c r="S137" s="35">
        <f t="shared" si="34"/>
        <v>7</v>
      </c>
    </row>
    <row r="138" spans="1:19">
      <c r="A138" s="16">
        <v>27</v>
      </c>
      <c r="B138" s="16" t="s">
        <v>9</v>
      </c>
      <c r="C138" s="16">
        <v>2</v>
      </c>
      <c r="D138" s="16" t="s">
        <v>181</v>
      </c>
      <c r="E138" s="16" t="s">
        <v>401</v>
      </c>
      <c r="F138" s="16">
        <v>5</v>
      </c>
      <c r="G138" s="16"/>
      <c r="H138" s="16"/>
      <c r="I138" s="16"/>
      <c r="J138" s="16"/>
      <c r="K138" s="16"/>
      <c r="L138" s="19"/>
      <c r="M138" s="29">
        <f>SUM(M134:M137)</f>
        <v>9.3819999999999997</v>
      </c>
      <c r="N138" s="16" t="str">
        <f t="shared" si="26"/>
        <v>9일 9시간 10분</v>
      </c>
      <c r="O138" s="15">
        <f>SUM(O134:O137)</f>
        <v>38428</v>
      </c>
      <c r="P138" s="15">
        <f>SUM(P134:P137)</f>
        <v>1043724</v>
      </c>
      <c r="Q138" s="15">
        <f>SUM(Q134:Q137)</f>
        <v>868456</v>
      </c>
      <c r="R138" s="39">
        <f t="shared" si="33"/>
        <v>2</v>
      </c>
      <c r="S138" s="39">
        <f t="shared" si="34"/>
        <v>9</v>
      </c>
    </row>
    <row r="139" spans="1:19">
      <c r="A139" s="31">
        <v>28.1</v>
      </c>
      <c r="B139" s="31" t="s">
        <v>9</v>
      </c>
      <c r="C139" s="31">
        <v>2</v>
      </c>
      <c r="D139" s="31" t="s">
        <v>181</v>
      </c>
      <c r="E139" s="31" t="s">
        <v>370</v>
      </c>
      <c r="F139" s="31">
        <v>4</v>
      </c>
      <c r="G139" s="31" t="s">
        <v>371</v>
      </c>
      <c r="H139" s="31" t="s">
        <v>375</v>
      </c>
      <c r="I139" s="31" t="s">
        <v>511</v>
      </c>
      <c r="J139" s="31" t="s">
        <v>107</v>
      </c>
      <c r="K139" s="31">
        <v>3.6999999999999998E-2</v>
      </c>
      <c r="L139" s="32">
        <v>1</v>
      </c>
      <c r="M139" s="33">
        <f t="shared" si="30"/>
        <v>4.6249999999999998E-3</v>
      </c>
      <c r="N139" s="31" t="str">
        <f t="shared" si="26"/>
        <v>0일 0시간 7분</v>
      </c>
      <c r="O139" s="31">
        <v>0</v>
      </c>
      <c r="P139" s="34">
        <v>284337</v>
      </c>
      <c r="Q139" s="34">
        <f>(P139 +O139)</f>
        <v>284337</v>
      </c>
      <c r="R139" s="35">
        <f t="shared" si="33"/>
        <v>0</v>
      </c>
      <c r="S139" s="35">
        <f t="shared" si="34"/>
        <v>6</v>
      </c>
    </row>
    <row r="140" spans="1:19">
      <c r="A140" s="31">
        <v>28.2</v>
      </c>
      <c r="B140" s="31" t="s">
        <v>9</v>
      </c>
      <c r="C140" s="31">
        <v>2</v>
      </c>
      <c r="D140" s="31" t="s">
        <v>181</v>
      </c>
      <c r="E140" s="31" t="s">
        <v>370</v>
      </c>
      <c r="F140" s="31">
        <v>4</v>
      </c>
      <c r="G140" s="31" t="s">
        <v>372</v>
      </c>
      <c r="H140" s="31" t="s">
        <v>262</v>
      </c>
      <c r="I140" s="31" t="s">
        <v>511</v>
      </c>
      <c r="J140" s="31" t="s">
        <v>58</v>
      </c>
      <c r="K140" s="31">
        <v>45</v>
      </c>
      <c r="L140" s="32">
        <v>1</v>
      </c>
      <c r="M140" s="33">
        <f t="shared" ref="M140:M250" si="39">(K140)/(L140 * 8)</f>
        <v>5.625</v>
      </c>
      <c r="N140" s="31" t="str">
        <f t="shared" si="26"/>
        <v>5일 15시간 0분</v>
      </c>
      <c r="O140" s="31">
        <v>0</v>
      </c>
      <c r="P140" s="34">
        <v>272354</v>
      </c>
      <c r="Q140" s="34">
        <f>(P140 +O140)</f>
        <v>272354</v>
      </c>
      <c r="R140" s="35">
        <f t="shared" si="33"/>
        <v>0</v>
      </c>
      <c r="S140" s="35">
        <f t="shared" si="34"/>
        <v>6</v>
      </c>
    </row>
    <row r="141" spans="1:19">
      <c r="A141" s="31">
        <v>28.3</v>
      </c>
      <c r="B141" s="31" t="s">
        <v>9</v>
      </c>
      <c r="C141" s="31">
        <v>2</v>
      </c>
      <c r="D141" s="31" t="s">
        <v>181</v>
      </c>
      <c r="E141" s="31" t="s">
        <v>370</v>
      </c>
      <c r="F141" s="31">
        <v>4</v>
      </c>
      <c r="G141" s="31" t="s">
        <v>373</v>
      </c>
      <c r="H141" s="31" t="s">
        <v>376</v>
      </c>
      <c r="I141" s="31" t="s">
        <v>376</v>
      </c>
      <c r="J141" s="31" t="s">
        <v>26</v>
      </c>
      <c r="K141" s="31">
        <v>15</v>
      </c>
      <c r="L141" s="32">
        <v>2</v>
      </c>
      <c r="M141" s="33">
        <f t="shared" si="39"/>
        <v>0.9375</v>
      </c>
      <c r="N141" s="31" t="str">
        <f t="shared" ref="N141" si="40">INT(M141) &amp; "일 " &amp; INT(MOD(M141,1)*24) &amp; "시간 " &amp; ROUND(MOD(M141*24,1)*60, 0) &amp; "분"</f>
        <v>0일 22시간 30분</v>
      </c>
      <c r="O141" s="34">
        <v>42477</v>
      </c>
      <c r="P141" s="34">
        <v>169804</v>
      </c>
      <c r="Q141" s="34">
        <f>(P141 +O141)</f>
        <v>212281</v>
      </c>
      <c r="R141" s="35">
        <f t="shared" si="33"/>
        <v>0</v>
      </c>
      <c r="S141" s="35">
        <f t="shared" si="34"/>
        <v>6</v>
      </c>
    </row>
    <row r="142" spans="1:19">
      <c r="A142" s="31">
        <v>28.4</v>
      </c>
      <c r="B142" s="31" t="s">
        <v>9</v>
      </c>
      <c r="C142" s="31">
        <v>2</v>
      </c>
      <c r="D142" s="31" t="s">
        <v>181</v>
      </c>
      <c r="E142" s="31" t="s">
        <v>370</v>
      </c>
      <c r="F142" s="31">
        <v>4</v>
      </c>
      <c r="G142" s="31" t="s">
        <v>374</v>
      </c>
      <c r="H142" s="31" t="s">
        <v>456</v>
      </c>
      <c r="I142" s="31" t="s">
        <v>457</v>
      </c>
      <c r="J142" s="31" t="s">
        <v>269</v>
      </c>
      <c r="K142" s="31">
        <v>1.4999999999999999E-2</v>
      </c>
      <c r="L142" s="32">
        <v>1</v>
      </c>
      <c r="M142" s="33">
        <f t="shared" si="39"/>
        <v>1.8749999999999999E-3</v>
      </c>
      <c r="N142" s="31" t="str">
        <f t="shared" ref="N142:N143" si="41">INT(M142) &amp; "일 " &amp; INT(MOD(M142,1)*24) &amp; "시간 " &amp; ROUND(MOD(M142*24,1)*60, 0) &amp; "분"</f>
        <v>0일 0시간 3분</v>
      </c>
      <c r="O142" s="34">
        <v>11000</v>
      </c>
      <c r="P142" s="34">
        <v>202696</v>
      </c>
      <c r="Q142" s="34">
        <f>(P142 +O142)</f>
        <v>213696</v>
      </c>
      <c r="R142" s="35">
        <f t="shared" si="33"/>
        <v>0</v>
      </c>
      <c r="S142" s="35">
        <f t="shared" si="34"/>
        <v>6</v>
      </c>
    </row>
    <row r="143" spans="1:19">
      <c r="A143" s="31">
        <v>28.5</v>
      </c>
      <c r="B143" s="31" t="s">
        <v>9</v>
      </c>
      <c r="C143" s="31">
        <v>2</v>
      </c>
      <c r="D143" s="31" t="s">
        <v>181</v>
      </c>
      <c r="E143" s="31" t="s">
        <v>370</v>
      </c>
      <c r="F143" s="31">
        <v>4</v>
      </c>
      <c r="G143" s="31" t="s">
        <v>234</v>
      </c>
      <c r="H143" s="31" t="s">
        <v>511</v>
      </c>
      <c r="I143" s="31" t="s">
        <v>511</v>
      </c>
      <c r="J143" s="31" t="s">
        <v>511</v>
      </c>
      <c r="K143" s="31">
        <v>0</v>
      </c>
      <c r="L143" s="32">
        <v>1</v>
      </c>
      <c r="M143" s="31">
        <f t="shared" si="39"/>
        <v>0</v>
      </c>
      <c r="N143" s="31" t="str">
        <f t="shared" si="41"/>
        <v>0일 0시간 0분</v>
      </c>
      <c r="O143" s="34">
        <v>0</v>
      </c>
      <c r="P143" s="34">
        <v>0</v>
      </c>
      <c r="Q143" s="34">
        <f>(P143 +O143)</f>
        <v>0</v>
      </c>
      <c r="R143" s="35">
        <f t="shared" si="33"/>
        <v>0</v>
      </c>
      <c r="S143" s="35">
        <f t="shared" si="34"/>
        <v>6</v>
      </c>
    </row>
    <row r="144" spans="1:19">
      <c r="A144" s="16">
        <v>28</v>
      </c>
      <c r="B144" s="16" t="s">
        <v>9</v>
      </c>
      <c r="C144" s="16">
        <v>2</v>
      </c>
      <c r="D144" s="16" t="s">
        <v>181</v>
      </c>
      <c r="E144" s="16" t="s">
        <v>370</v>
      </c>
      <c r="F144" s="16">
        <v>4</v>
      </c>
      <c r="G144" s="16"/>
      <c r="H144" s="16"/>
      <c r="I144" s="16"/>
      <c r="J144" s="16"/>
      <c r="K144" s="16"/>
      <c r="L144" s="19">
        <v>1</v>
      </c>
      <c r="M144" s="29">
        <f>SUM(M139:M143)</f>
        <v>6.569</v>
      </c>
      <c r="N144" s="16" t="str">
        <f t="shared" si="26"/>
        <v>6일 13시간 39분</v>
      </c>
      <c r="O144" s="15">
        <f>SUM(O139:O143)</f>
        <v>53477</v>
      </c>
      <c r="P144" s="15">
        <f>SUM(P139:P143)</f>
        <v>929191</v>
      </c>
      <c r="Q144" s="15">
        <f>SUM(Q139:Q143)</f>
        <v>982668</v>
      </c>
      <c r="R144" s="39">
        <f t="shared" si="33"/>
        <v>3</v>
      </c>
      <c r="S144" s="39">
        <f t="shared" si="34"/>
        <v>9</v>
      </c>
    </row>
    <row r="145" spans="1:19">
      <c r="A145" s="31">
        <v>29.1</v>
      </c>
      <c r="B145" s="31" t="s">
        <v>9</v>
      </c>
      <c r="C145" s="31">
        <v>2</v>
      </c>
      <c r="D145" s="31" t="s">
        <v>181</v>
      </c>
      <c r="E145" s="31" t="s">
        <v>401</v>
      </c>
      <c r="F145" s="31">
        <v>5</v>
      </c>
      <c r="G145" s="31" t="s">
        <v>258</v>
      </c>
      <c r="H145" s="31" t="s">
        <v>274</v>
      </c>
      <c r="I145" s="31" t="s">
        <v>511</v>
      </c>
      <c r="J145" s="31" t="s">
        <v>26</v>
      </c>
      <c r="K145" s="31">
        <v>2.7E-2</v>
      </c>
      <c r="L145" s="32">
        <v>1</v>
      </c>
      <c r="M145" s="33">
        <f t="shared" si="39"/>
        <v>3.375E-3</v>
      </c>
      <c r="N145" s="31" t="str">
        <f t="shared" si="26"/>
        <v>0일 0시간 5분</v>
      </c>
      <c r="O145" s="31">
        <v>0</v>
      </c>
      <c r="P145" s="34">
        <v>169804</v>
      </c>
      <c r="Q145" s="34">
        <f>(P145 +O145)</f>
        <v>169804</v>
      </c>
      <c r="R145" s="35">
        <f t="shared" si="33"/>
        <v>0</v>
      </c>
      <c r="S145" s="35">
        <f t="shared" si="34"/>
        <v>7</v>
      </c>
    </row>
    <row r="146" spans="1:19">
      <c r="A146" s="31">
        <v>29.2</v>
      </c>
      <c r="B146" s="31" t="s">
        <v>9</v>
      </c>
      <c r="C146" s="31">
        <v>2</v>
      </c>
      <c r="D146" s="31" t="s">
        <v>181</v>
      </c>
      <c r="E146" s="31" t="s">
        <v>401</v>
      </c>
      <c r="F146" s="31">
        <v>5</v>
      </c>
      <c r="G146" s="31" t="s">
        <v>259</v>
      </c>
      <c r="H146" s="31" t="s">
        <v>262</v>
      </c>
      <c r="I146" s="31" t="s">
        <v>188</v>
      </c>
      <c r="J146" s="31" t="s">
        <v>58</v>
      </c>
      <c r="K146" s="31">
        <v>45</v>
      </c>
      <c r="L146" s="32">
        <v>1</v>
      </c>
      <c r="M146" s="33">
        <f t="shared" si="39"/>
        <v>5.625</v>
      </c>
      <c r="N146" s="31" t="str">
        <f t="shared" ref="N146" si="42">INT(M146) &amp; "일 " &amp; INT(MOD(M146,1)*24) &amp; "시간 " &amp; ROUND(MOD(M146*24,1)*60, 0) &amp; "분"</f>
        <v>5일 15시간 0분</v>
      </c>
      <c r="O146" s="34">
        <v>2512</v>
      </c>
      <c r="P146" s="34">
        <v>272354</v>
      </c>
      <c r="Q146" s="34">
        <f>(P146 +O146)</f>
        <v>274866</v>
      </c>
      <c r="R146" s="35">
        <f t="shared" si="33"/>
        <v>0</v>
      </c>
      <c r="S146" s="35">
        <f t="shared" si="34"/>
        <v>7</v>
      </c>
    </row>
    <row r="147" spans="1:19">
      <c r="A147" s="31">
        <v>29.3</v>
      </c>
      <c r="B147" s="31" t="s">
        <v>9</v>
      </c>
      <c r="C147" s="31">
        <v>2</v>
      </c>
      <c r="D147" s="31" t="s">
        <v>181</v>
      </c>
      <c r="E147" s="31" t="s">
        <v>401</v>
      </c>
      <c r="F147" s="31">
        <v>5</v>
      </c>
      <c r="G147" s="31" t="s">
        <v>260</v>
      </c>
      <c r="H147" s="31" t="s">
        <v>275</v>
      </c>
      <c r="I147" s="31" t="s">
        <v>455</v>
      </c>
      <c r="J147" s="31" t="s">
        <v>26</v>
      </c>
      <c r="K147" s="31">
        <v>16</v>
      </c>
      <c r="L147" s="32">
        <v>1</v>
      </c>
      <c r="M147" s="33">
        <f t="shared" si="39"/>
        <v>2</v>
      </c>
      <c r="N147" s="31" t="str">
        <f t="shared" si="26"/>
        <v>2일 0시간 0분</v>
      </c>
      <c r="O147" s="34">
        <v>36265</v>
      </c>
      <c r="P147" s="34">
        <v>169804</v>
      </c>
      <c r="Q147" s="34">
        <f>(P147 +O147)</f>
        <v>206069</v>
      </c>
      <c r="R147" s="35">
        <f t="shared" si="33"/>
        <v>0</v>
      </c>
      <c r="S147" s="35">
        <f t="shared" si="34"/>
        <v>7</v>
      </c>
    </row>
    <row r="148" spans="1:19">
      <c r="A148" s="16">
        <v>29</v>
      </c>
      <c r="B148" s="16" t="s">
        <v>9</v>
      </c>
      <c r="C148" s="16">
        <v>2</v>
      </c>
      <c r="D148" s="16" t="s">
        <v>181</v>
      </c>
      <c r="E148" s="16" t="s">
        <v>401</v>
      </c>
      <c r="F148" s="16">
        <v>5</v>
      </c>
      <c r="G148" s="16"/>
      <c r="H148" s="16"/>
      <c r="I148" s="16"/>
      <c r="J148" s="16"/>
      <c r="K148" s="16"/>
      <c r="L148" s="19">
        <v>1</v>
      </c>
      <c r="M148" s="29">
        <f>SUM(M145:M147)</f>
        <v>7.6283750000000001</v>
      </c>
      <c r="N148" s="16" t="str">
        <f t="shared" si="26"/>
        <v>7일 15시간 5분</v>
      </c>
      <c r="O148" s="15">
        <f>SUM(O145:O147)</f>
        <v>38777</v>
      </c>
      <c r="P148" s="15">
        <f>SUM(P145:P147)</f>
        <v>611962</v>
      </c>
      <c r="Q148" s="15">
        <f>SUM(Q145:Q147)</f>
        <v>650739</v>
      </c>
      <c r="R148" s="39">
        <f t="shared" si="33"/>
        <v>2</v>
      </c>
      <c r="S148" s="39">
        <f t="shared" si="34"/>
        <v>9</v>
      </c>
    </row>
    <row r="149" spans="1:19">
      <c r="A149" s="31">
        <v>30.1</v>
      </c>
      <c r="B149" s="31" t="s">
        <v>9</v>
      </c>
      <c r="C149" s="31">
        <v>2</v>
      </c>
      <c r="D149" s="31" t="s">
        <v>41</v>
      </c>
      <c r="E149" s="31" t="s">
        <v>229</v>
      </c>
      <c r="F149" s="31">
        <v>5</v>
      </c>
      <c r="G149" s="31" t="s">
        <v>81</v>
      </c>
      <c r="H149" s="31" t="s">
        <v>167</v>
      </c>
      <c r="I149" s="31" t="s">
        <v>55</v>
      </c>
      <c r="J149" s="31" t="s">
        <v>26</v>
      </c>
      <c r="K149" s="31">
        <v>1.0999999999999999E-2</v>
      </c>
      <c r="L149" s="32">
        <v>1</v>
      </c>
      <c r="M149" s="33">
        <f t="shared" si="39"/>
        <v>1.3749999999999999E-3</v>
      </c>
      <c r="N149" s="31" t="str">
        <f t="shared" si="26"/>
        <v>0일 0시간 2분</v>
      </c>
      <c r="O149" s="31">
        <v>0</v>
      </c>
      <c r="P149" s="34">
        <v>169804</v>
      </c>
      <c r="Q149" s="34">
        <f>(P149 +O149)</f>
        <v>169804</v>
      </c>
      <c r="R149" s="35">
        <f t="shared" si="33"/>
        <v>0</v>
      </c>
      <c r="S149" s="35">
        <f t="shared" si="34"/>
        <v>7</v>
      </c>
    </row>
    <row r="150" spans="1:19">
      <c r="A150" s="31">
        <v>30.2</v>
      </c>
      <c r="B150" s="31" t="s">
        <v>9</v>
      </c>
      <c r="C150" s="31">
        <v>2</v>
      </c>
      <c r="D150" s="31" t="s">
        <v>41</v>
      </c>
      <c r="E150" s="31" t="s">
        <v>229</v>
      </c>
      <c r="F150" s="31">
        <v>5</v>
      </c>
      <c r="G150" s="31" t="s">
        <v>276</v>
      </c>
      <c r="H150" s="31" t="s">
        <v>287</v>
      </c>
      <c r="I150" s="31" t="s">
        <v>288</v>
      </c>
      <c r="J150" s="31" t="s">
        <v>50</v>
      </c>
      <c r="K150" s="31">
        <v>3.71</v>
      </c>
      <c r="L150" s="32">
        <v>1</v>
      </c>
      <c r="M150" s="33">
        <f t="shared" si="39"/>
        <v>0.46375</v>
      </c>
      <c r="N150" s="31" t="str">
        <f t="shared" si="26"/>
        <v>0일 11시간 8분</v>
      </c>
      <c r="O150" s="34">
        <v>90000</v>
      </c>
      <c r="P150" s="34">
        <v>237754</v>
      </c>
      <c r="Q150" s="34">
        <f>(P150 +O150)</f>
        <v>327754</v>
      </c>
      <c r="R150" s="35">
        <f t="shared" si="33"/>
        <v>1</v>
      </c>
      <c r="S150" s="35">
        <f t="shared" si="34"/>
        <v>8</v>
      </c>
    </row>
    <row r="151" spans="1:19">
      <c r="A151" s="31">
        <v>30.3</v>
      </c>
      <c r="B151" s="31" t="s">
        <v>9</v>
      </c>
      <c r="C151" s="31">
        <v>2</v>
      </c>
      <c r="D151" s="31" t="s">
        <v>41</v>
      </c>
      <c r="E151" s="31" t="s">
        <v>229</v>
      </c>
      <c r="F151" s="31">
        <v>5</v>
      </c>
      <c r="G151" s="31" t="s">
        <v>73</v>
      </c>
      <c r="H151" s="31" t="s">
        <v>137</v>
      </c>
      <c r="I151" s="31" t="s">
        <v>445</v>
      </c>
      <c r="J151" s="31" t="s">
        <v>138</v>
      </c>
      <c r="K151" s="31">
        <v>2.5000000000000001E-2</v>
      </c>
      <c r="L151" s="32">
        <v>1</v>
      </c>
      <c r="M151" s="33">
        <f t="shared" si="39"/>
        <v>3.1250000000000002E-3</v>
      </c>
      <c r="N151" s="31" t="str">
        <f t="shared" ref="N151" si="43">INT(M151) &amp; "일 " &amp; INT(MOD(M151,1)*24) &amp; "시간 " &amp; ROUND(MOD(M151*24,1)*60, 0) &amp; "분"</f>
        <v>0일 0시간 5분</v>
      </c>
      <c r="O151" s="34">
        <v>3629</v>
      </c>
      <c r="P151" s="34">
        <v>206732</v>
      </c>
      <c r="Q151" s="34">
        <f>(P151 +O151)</f>
        <v>210361</v>
      </c>
      <c r="R151" s="35">
        <f t="shared" si="33"/>
        <v>0</v>
      </c>
      <c r="S151" s="35">
        <f t="shared" si="34"/>
        <v>7</v>
      </c>
    </row>
    <row r="152" spans="1:19">
      <c r="A152" s="16">
        <v>30</v>
      </c>
      <c r="B152" s="16" t="s">
        <v>9</v>
      </c>
      <c r="C152" s="16">
        <v>2</v>
      </c>
      <c r="D152" s="16" t="s">
        <v>41</v>
      </c>
      <c r="E152" s="16" t="s">
        <v>229</v>
      </c>
      <c r="F152" s="16">
        <v>5</v>
      </c>
      <c r="G152" s="16"/>
      <c r="H152" s="16"/>
      <c r="I152" s="16"/>
      <c r="J152" s="16"/>
      <c r="K152" s="16"/>
      <c r="L152" s="19"/>
      <c r="M152" s="29">
        <f>SUM(M149:M151)</f>
        <v>0.46825</v>
      </c>
      <c r="N152" s="16" t="str">
        <f t="shared" si="26"/>
        <v>0일 11시간 14분</v>
      </c>
      <c r="O152" s="15">
        <f>SUM(O149:O151)</f>
        <v>93629</v>
      </c>
      <c r="P152" s="15">
        <f>SUM(P149:P151)</f>
        <v>614290</v>
      </c>
      <c r="Q152" s="15">
        <f>SUM(Q149:Q151)</f>
        <v>707919</v>
      </c>
      <c r="R152" s="39">
        <f t="shared" si="33"/>
        <v>2</v>
      </c>
      <c r="S152" s="39">
        <f t="shared" si="34"/>
        <v>9</v>
      </c>
    </row>
    <row r="153" spans="1:19">
      <c r="A153" s="31">
        <v>31.1</v>
      </c>
      <c r="B153" s="31" t="s">
        <v>9</v>
      </c>
      <c r="C153" s="31">
        <v>2</v>
      </c>
      <c r="D153" s="31" t="s">
        <v>41</v>
      </c>
      <c r="E153" s="31" t="s">
        <v>229</v>
      </c>
      <c r="F153" s="31">
        <v>5</v>
      </c>
      <c r="G153" s="31" t="s">
        <v>81</v>
      </c>
      <c r="H153" s="31" t="s">
        <v>54</v>
      </c>
      <c r="I153" s="31" t="s">
        <v>55</v>
      </c>
      <c r="J153" s="31" t="s">
        <v>26</v>
      </c>
      <c r="K153" s="31">
        <v>2.7E-2</v>
      </c>
      <c r="L153" s="32">
        <v>1</v>
      </c>
      <c r="M153" s="33">
        <f t="shared" si="39"/>
        <v>3.375E-3</v>
      </c>
      <c r="N153" s="31" t="str">
        <f t="shared" ref="N153:N154" si="44">INT(M153) &amp; "일 " &amp; INT(MOD(M153,1)*24) &amp; "시간 " &amp; ROUND(MOD(M153*24,1)*60, 0) &amp; "분"</f>
        <v>0일 0시간 5분</v>
      </c>
      <c r="O153" s="31">
        <v>0</v>
      </c>
      <c r="P153" s="34">
        <v>169804</v>
      </c>
      <c r="Q153" s="34">
        <f>(P153 +O153)</f>
        <v>169804</v>
      </c>
      <c r="R153" s="35">
        <f t="shared" si="33"/>
        <v>0</v>
      </c>
      <c r="S153" s="35">
        <f t="shared" si="34"/>
        <v>7</v>
      </c>
    </row>
    <row r="154" spans="1:19">
      <c r="A154" s="31">
        <v>31.2</v>
      </c>
      <c r="B154" s="31" t="s">
        <v>9</v>
      </c>
      <c r="C154" s="31">
        <v>2</v>
      </c>
      <c r="D154" s="31" t="s">
        <v>41</v>
      </c>
      <c r="E154" s="31" t="s">
        <v>229</v>
      </c>
      <c r="F154" s="31">
        <v>5</v>
      </c>
      <c r="G154" s="31" t="s">
        <v>281</v>
      </c>
      <c r="H154" s="31" t="s">
        <v>289</v>
      </c>
      <c r="I154" s="31" t="s">
        <v>188</v>
      </c>
      <c r="J154" s="31" t="s">
        <v>58</v>
      </c>
      <c r="K154" s="31">
        <v>45</v>
      </c>
      <c r="L154" s="32">
        <v>1</v>
      </c>
      <c r="M154" s="33">
        <f t="shared" si="39"/>
        <v>5.625</v>
      </c>
      <c r="N154" s="31" t="str">
        <f t="shared" si="44"/>
        <v>5일 15시간 0분</v>
      </c>
      <c r="O154" s="34">
        <v>2512</v>
      </c>
      <c r="P154" s="34">
        <v>272354</v>
      </c>
      <c r="Q154" s="34">
        <f>(P154 +O154)</f>
        <v>274866</v>
      </c>
      <c r="R154" s="35">
        <f t="shared" si="33"/>
        <v>0</v>
      </c>
      <c r="S154" s="35">
        <f t="shared" si="34"/>
        <v>7</v>
      </c>
    </row>
    <row r="155" spans="1:19">
      <c r="A155" s="31">
        <v>31.3</v>
      </c>
      <c r="B155" s="31" t="s">
        <v>9</v>
      </c>
      <c r="C155" s="31">
        <v>2</v>
      </c>
      <c r="D155" s="31" t="s">
        <v>41</v>
      </c>
      <c r="E155" s="31" t="s">
        <v>229</v>
      </c>
      <c r="F155" s="31">
        <v>5</v>
      </c>
      <c r="G155" s="31" t="s">
        <v>193</v>
      </c>
      <c r="H155" s="31" t="s">
        <v>287</v>
      </c>
      <c r="I155" s="31" t="s">
        <v>288</v>
      </c>
      <c r="J155" s="31" t="s">
        <v>226</v>
      </c>
      <c r="K155" s="31">
        <v>1.35</v>
      </c>
      <c r="L155" s="32">
        <v>1</v>
      </c>
      <c r="M155" s="33">
        <f t="shared" si="39"/>
        <v>0.16875000000000001</v>
      </c>
      <c r="N155" s="31" t="str">
        <f t="shared" ref="N155" si="45">INT(M155) &amp; "일 " &amp; INT(MOD(M155,1)*24) &amp; "시간 " &amp; ROUND(MOD(M155*24,1)*60, 0) &amp; "분"</f>
        <v>0일 4시간 3분</v>
      </c>
      <c r="O155" s="34">
        <v>90000</v>
      </c>
      <c r="P155" s="34">
        <v>278326</v>
      </c>
      <c r="Q155" s="34">
        <f>(P155 +O155)</f>
        <v>368326</v>
      </c>
      <c r="R155" s="35">
        <f t="shared" si="33"/>
        <v>1</v>
      </c>
      <c r="S155" s="35">
        <f t="shared" si="34"/>
        <v>8</v>
      </c>
    </row>
    <row r="156" spans="1:19">
      <c r="A156" s="31">
        <v>31.4</v>
      </c>
      <c r="B156" s="31" t="s">
        <v>9</v>
      </c>
      <c r="C156" s="31">
        <v>2</v>
      </c>
      <c r="D156" s="31" t="s">
        <v>41</v>
      </c>
      <c r="E156" s="31" t="s">
        <v>229</v>
      </c>
      <c r="F156" s="31">
        <v>5</v>
      </c>
      <c r="G156" s="31" t="s">
        <v>73</v>
      </c>
      <c r="H156" s="31" t="s">
        <v>137</v>
      </c>
      <c r="I156" s="31" t="s">
        <v>445</v>
      </c>
      <c r="J156" s="31" t="s">
        <v>138</v>
      </c>
      <c r="K156" s="31">
        <v>2.5000000000000001E-2</v>
      </c>
      <c r="L156" s="32">
        <v>1</v>
      </c>
      <c r="M156" s="33">
        <f t="shared" si="39"/>
        <v>3.1250000000000002E-3</v>
      </c>
      <c r="N156" s="31" t="str">
        <f t="shared" si="26"/>
        <v>0일 0시간 5분</v>
      </c>
      <c r="O156" s="34">
        <v>3629</v>
      </c>
      <c r="P156" s="34">
        <v>206732</v>
      </c>
      <c r="Q156" s="34">
        <f>(P156 +O156)</f>
        <v>210361</v>
      </c>
      <c r="R156" s="35">
        <f t="shared" si="33"/>
        <v>0</v>
      </c>
      <c r="S156" s="35">
        <f t="shared" si="34"/>
        <v>7</v>
      </c>
    </row>
    <row r="157" spans="1:19">
      <c r="A157" s="16">
        <v>31</v>
      </c>
      <c r="B157" s="16" t="s">
        <v>9</v>
      </c>
      <c r="C157" s="16">
        <v>2</v>
      </c>
      <c r="D157" s="16" t="s">
        <v>41</v>
      </c>
      <c r="E157" s="16" t="s">
        <v>229</v>
      </c>
      <c r="F157" s="16">
        <v>5</v>
      </c>
      <c r="G157" s="16"/>
      <c r="H157" s="16"/>
      <c r="I157" s="16"/>
      <c r="J157" s="16"/>
      <c r="K157" s="16"/>
      <c r="L157" s="19">
        <v>1</v>
      </c>
      <c r="M157" s="29">
        <f>SUM(M153:M156)</f>
        <v>5.8002500000000001</v>
      </c>
      <c r="N157" s="16" t="str">
        <f t="shared" si="26"/>
        <v>5일 19시간 12분</v>
      </c>
      <c r="O157" s="15">
        <f>SUM(O153:O156)</f>
        <v>96141</v>
      </c>
      <c r="P157" s="15">
        <f>SUM(P153:P156)</f>
        <v>927216</v>
      </c>
      <c r="Q157" s="15">
        <f>SUM(Q153:Q156)</f>
        <v>1023357</v>
      </c>
      <c r="R157" s="39">
        <f t="shared" si="33"/>
        <v>3</v>
      </c>
      <c r="S157" s="39">
        <f t="shared" si="34"/>
        <v>10</v>
      </c>
    </row>
    <row r="158" spans="1:19">
      <c r="A158" s="31">
        <v>32.1</v>
      </c>
      <c r="B158" s="31" t="s">
        <v>242</v>
      </c>
      <c r="C158" s="31">
        <v>2</v>
      </c>
      <c r="D158" s="31" t="s">
        <v>205</v>
      </c>
      <c r="E158" s="31" t="s">
        <v>243</v>
      </c>
      <c r="F158" s="31">
        <v>5</v>
      </c>
      <c r="G158" s="31" t="s">
        <v>278</v>
      </c>
      <c r="H158" s="31" t="s">
        <v>219</v>
      </c>
      <c r="I158" s="31" t="s">
        <v>511</v>
      </c>
      <c r="J158" s="31" t="s">
        <v>26</v>
      </c>
      <c r="K158" s="31">
        <v>1.0999999999999999E-2</v>
      </c>
      <c r="L158" s="32">
        <v>1</v>
      </c>
      <c r="M158" s="33">
        <f t="shared" si="39"/>
        <v>1.3749999999999999E-3</v>
      </c>
      <c r="N158" s="31" t="str">
        <f t="shared" si="26"/>
        <v>0일 0시간 2분</v>
      </c>
      <c r="O158" s="31">
        <v>0</v>
      </c>
      <c r="P158" s="34">
        <v>169804</v>
      </c>
      <c r="Q158" s="34">
        <f>(P158 +O158)</f>
        <v>169804</v>
      </c>
      <c r="R158" s="35">
        <f t="shared" si="33"/>
        <v>0</v>
      </c>
      <c r="S158" s="35">
        <f t="shared" si="34"/>
        <v>7</v>
      </c>
    </row>
    <row r="159" spans="1:19">
      <c r="A159" s="31">
        <v>32.200000000000003</v>
      </c>
      <c r="B159" s="31" t="s">
        <v>242</v>
      </c>
      <c r="C159" s="31">
        <v>2</v>
      </c>
      <c r="D159" s="31" t="s">
        <v>205</v>
      </c>
      <c r="E159" s="31" t="s">
        <v>243</v>
      </c>
      <c r="F159" s="31">
        <v>5</v>
      </c>
      <c r="G159" s="31" t="s">
        <v>81</v>
      </c>
      <c r="H159" s="31" t="s">
        <v>290</v>
      </c>
      <c r="I159" s="31" t="s">
        <v>55</v>
      </c>
      <c r="J159" s="31" t="s">
        <v>26</v>
      </c>
      <c r="K159" s="31">
        <v>1.2E-2</v>
      </c>
      <c r="L159" s="32">
        <v>1</v>
      </c>
      <c r="M159" s="33">
        <f t="shared" si="39"/>
        <v>1.5E-3</v>
      </c>
      <c r="N159" s="31" t="str">
        <f t="shared" si="26"/>
        <v>0일 0시간 2분</v>
      </c>
      <c r="O159" s="31">
        <v>0</v>
      </c>
      <c r="P159" s="34">
        <v>169804</v>
      </c>
      <c r="Q159" s="34">
        <f>(P159 +O159)</f>
        <v>169804</v>
      </c>
      <c r="R159" s="35">
        <f t="shared" si="33"/>
        <v>0</v>
      </c>
      <c r="S159" s="35">
        <f t="shared" si="34"/>
        <v>7</v>
      </c>
    </row>
    <row r="160" spans="1:19">
      <c r="A160" s="31">
        <v>32.299999999999997</v>
      </c>
      <c r="B160" s="31" t="s">
        <v>242</v>
      </c>
      <c r="C160" s="31">
        <v>2</v>
      </c>
      <c r="D160" s="31" t="s">
        <v>205</v>
      </c>
      <c r="E160" s="31" t="s">
        <v>243</v>
      </c>
      <c r="F160" s="31">
        <v>5</v>
      </c>
      <c r="G160" s="31" t="s">
        <v>279</v>
      </c>
      <c r="H160" s="31" t="s">
        <v>291</v>
      </c>
      <c r="I160" s="31" t="s">
        <v>292</v>
      </c>
      <c r="J160" s="31" t="s">
        <v>89</v>
      </c>
      <c r="K160" s="31">
        <v>62</v>
      </c>
      <c r="L160" s="32">
        <v>1</v>
      </c>
      <c r="M160" s="33">
        <f t="shared" si="39"/>
        <v>7.75</v>
      </c>
      <c r="N160" s="31" t="str">
        <f t="shared" ref="N160:N234" si="46">INT(M160) &amp; "일 " &amp; INT(MOD(M160,1)*24) &amp; "시간 " &amp; ROUND(MOD(M160*24,1)*60, 0) &amp; "분"</f>
        <v>7일 18시간 0분</v>
      </c>
      <c r="O160" s="34">
        <v>11288</v>
      </c>
      <c r="P160" s="34">
        <v>252249</v>
      </c>
      <c r="Q160" s="34">
        <f>(P160 +O160)</f>
        <v>263537</v>
      </c>
      <c r="R160" s="35">
        <f t="shared" si="33"/>
        <v>0</v>
      </c>
      <c r="S160" s="35">
        <f t="shared" si="34"/>
        <v>7</v>
      </c>
    </row>
    <row r="161" spans="1:19">
      <c r="A161" s="31">
        <v>32.4</v>
      </c>
      <c r="B161" s="31" t="s">
        <v>242</v>
      </c>
      <c r="C161" s="31">
        <v>2</v>
      </c>
      <c r="D161" s="31" t="s">
        <v>205</v>
      </c>
      <c r="E161" s="31" t="s">
        <v>243</v>
      </c>
      <c r="F161" s="31">
        <v>5</v>
      </c>
      <c r="G161" s="31" t="s">
        <v>280</v>
      </c>
      <c r="H161" s="31" t="s">
        <v>293</v>
      </c>
      <c r="I161" s="31" t="s">
        <v>441</v>
      </c>
      <c r="J161" s="31" t="s">
        <v>89</v>
      </c>
      <c r="K161" s="31">
        <v>2</v>
      </c>
      <c r="L161" s="32">
        <v>1</v>
      </c>
      <c r="M161" s="33">
        <f t="shared" si="39"/>
        <v>0.25</v>
      </c>
      <c r="N161" s="31" t="str">
        <f t="shared" ref="N161:N162" si="47">INT(M161) &amp; "일 " &amp; INT(MOD(M161,1)*24) &amp; "시간 " &amp; ROUND(MOD(M161*24,1)*60, 0) &amp; "분"</f>
        <v>0일 6시간 0분</v>
      </c>
      <c r="O161" s="34">
        <v>13630</v>
      </c>
      <c r="P161" s="34">
        <v>252249</v>
      </c>
      <c r="Q161" s="34">
        <f>(P161 +O161)</f>
        <v>265879</v>
      </c>
      <c r="R161" s="35">
        <f t="shared" si="33"/>
        <v>0</v>
      </c>
      <c r="S161" s="35">
        <f t="shared" si="34"/>
        <v>7</v>
      </c>
    </row>
    <row r="162" spans="1:19">
      <c r="A162" s="31">
        <v>32.5</v>
      </c>
      <c r="B162" s="31" t="s">
        <v>242</v>
      </c>
      <c r="C162" s="31">
        <v>2</v>
      </c>
      <c r="D162" s="31" t="s">
        <v>205</v>
      </c>
      <c r="E162" s="31" t="s">
        <v>243</v>
      </c>
      <c r="F162" s="31">
        <v>5</v>
      </c>
      <c r="G162" s="31" t="s">
        <v>234</v>
      </c>
      <c r="H162" s="31" t="s">
        <v>511</v>
      </c>
      <c r="I162" s="31" t="s">
        <v>511</v>
      </c>
      <c r="J162" s="31" t="s">
        <v>511</v>
      </c>
      <c r="K162" s="31">
        <v>0</v>
      </c>
      <c r="L162" s="32">
        <v>1</v>
      </c>
      <c r="M162" s="31">
        <f t="shared" si="39"/>
        <v>0</v>
      </c>
      <c r="N162" s="31" t="str">
        <f t="shared" si="47"/>
        <v>0일 0시간 0분</v>
      </c>
      <c r="O162" s="34">
        <v>0</v>
      </c>
      <c r="P162" s="34">
        <v>0</v>
      </c>
      <c r="Q162" s="34">
        <f>(P162 +O162)</f>
        <v>0</v>
      </c>
      <c r="R162" s="35">
        <f t="shared" si="33"/>
        <v>0</v>
      </c>
      <c r="S162" s="35">
        <f t="shared" si="34"/>
        <v>7</v>
      </c>
    </row>
    <row r="163" spans="1:19">
      <c r="A163" s="16">
        <v>32</v>
      </c>
      <c r="B163" s="16" t="s">
        <v>242</v>
      </c>
      <c r="C163" s="16">
        <v>2</v>
      </c>
      <c r="D163" s="16" t="s">
        <v>205</v>
      </c>
      <c r="E163" s="16" t="s">
        <v>243</v>
      </c>
      <c r="F163" s="16">
        <v>5</v>
      </c>
      <c r="G163" s="16"/>
      <c r="H163" s="16"/>
      <c r="I163" s="16"/>
      <c r="J163" s="16"/>
      <c r="K163" s="16"/>
      <c r="L163" s="19"/>
      <c r="M163" s="29">
        <f>SUM(M158:M162)</f>
        <v>8.0028749999999995</v>
      </c>
      <c r="N163" s="16" t="str">
        <f t="shared" ref="N163" si="48">INT(M163) &amp; "일 " &amp; INT(MOD(M163,1)*24) &amp; "시간 " &amp; ROUND(MOD(M163*24,1)*60, 0) &amp; "분"</f>
        <v>8일 0시간 4분</v>
      </c>
      <c r="O163" s="15">
        <f>SUM(O158:O162)</f>
        <v>24918</v>
      </c>
      <c r="P163" s="15">
        <f>SUM(P158:P162)</f>
        <v>844106</v>
      </c>
      <c r="Q163" s="15">
        <f>SUM(Q158:Q162)</f>
        <v>869024</v>
      </c>
      <c r="R163" s="39">
        <f t="shared" si="33"/>
        <v>2</v>
      </c>
      <c r="S163" s="39">
        <f t="shared" si="34"/>
        <v>9</v>
      </c>
    </row>
    <row r="164" spans="1:19">
      <c r="A164" s="31">
        <v>33.1</v>
      </c>
      <c r="B164" s="31" t="s">
        <v>9</v>
      </c>
      <c r="C164" s="31">
        <v>2</v>
      </c>
      <c r="D164" s="31" t="s">
        <v>41</v>
      </c>
      <c r="E164" s="31" t="s">
        <v>402</v>
      </c>
      <c r="F164" s="31">
        <v>7</v>
      </c>
      <c r="G164" s="31" t="s">
        <v>19</v>
      </c>
      <c r="H164" s="31" t="s">
        <v>384</v>
      </c>
      <c r="I164" s="31" t="s">
        <v>21</v>
      </c>
      <c r="J164" s="31" t="s">
        <v>26</v>
      </c>
      <c r="K164" s="31">
        <v>2.2999999999999998</v>
      </c>
      <c r="L164" s="32">
        <v>1</v>
      </c>
      <c r="M164" s="33">
        <f t="shared" si="39"/>
        <v>0.28749999999999998</v>
      </c>
      <c r="N164" s="31" t="str">
        <f t="shared" si="46"/>
        <v>0일 6시간 54분</v>
      </c>
      <c r="O164" s="31">
        <v>0</v>
      </c>
      <c r="P164" s="34">
        <v>169804</v>
      </c>
      <c r="Q164" s="34">
        <f>(P164 +O164)</f>
        <v>169804</v>
      </c>
      <c r="R164" s="35">
        <f t="shared" si="33"/>
        <v>0</v>
      </c>
      <c r="S164" s="35">
        <f t="shared" si="34"/>
        <v>9</v>
      </c>
    </row>
    <row r="165" spans="1:19">
      <c r="A165" s="31">
        <v>33.200000000000003</v>
      </c>
      <c r="B165" s="31" t="s">
        <v>9</v>
      </c>
      <c r="C165" s="31">
        <v>2</v>
      </c>
      <c r="D165" s="31" t="s">
        <v>41</v>
      </c>
      <c r="E165" s="31" t="s">
        <v>402</v>
      </c>
      <c r="F165" s="31">
        <v>7</v>
      </c>
      <c r="G165" s="31" t="s">
        <v>380</v>
      </c>
      <c r="H165" s="31" t="s">
        <v>381</v>
      </c>
      <c r="I165" s="31" t="s">
        <v>22</v>
      </c>
      <c r="J165" s="31" t="s">
        <v>26</v>
      </c>
      <c r="K165" s="31">
        <v>9</v>
      </c>
      <c r="L165" s="32">
        <v>1</v>
      </c>
      <c r="M165" s="33">
        <f t="shared" si="39"/>
        <v>1.125</v>
      </c>
      <c r="N165" s="31" t="str">
        <f t="shared" si="46"/>
        <v>1일 3시간 0분</v>
      </c>
      <c r="O165" s="31">
        <v>0</v>
      </c>
      <c r="P165" s="34">
        <v>169804</v>
      </c>
      <c r="Q165" s="34">
        <f>(P165 +O165)</f>
        <v>169804</v>
      </c>
      <c r="R165" s="35">
        <f t="shared" si="33"/>
        <v>0</v>
      </c>
      <c r="S165" s="35">
        <f t="shared" si="34"/>
        <v>9</v>
      </c>
    </row>
    <row r="166" spans="1:19">
      <c r="A166" s="31">
        <v>33.299999999999997</v>
      </c>
      <c r="B166" s="31" t="s">
        <v>9</v>
      </c>
      <c r="C166" s="31">
        <v>2</v>
      </c>
      <c r="D166" s="31" t="s">
        <v>41</v>
      </c>
      <c r="E166" s="31" t="s">
        <v>402</v>
      </c>
      <c r="F166" s="31">
        <v>7</v>
      </c>
      <c r="G166" s="31" t="s">
        <v>16</v>
      </c>
      <c r="H166" s="31" t="s">
        <v>29</v>
      </c>
      <c r="I166" s="31" t="s">
        <v>39</v>
      </c>
      <c r="J166" s="31" t="s">
        <v>26</v>
      </c>
      <c r="K166" s="31">
        <v>3.0000000000000001E-3</v>
      </c>
      <c r="L166" s="32">
        <v>1</v>
      </c>
      <c r="M166" s="33">
        <f t="shared" si="39"/>
        <v>3.7500000000000001E-4</v>
      </c>
      <c r="N166" s="31" t="str">
        <f t="shared" ref="N166:N168" si="49">INT(M166) &amp; "일 " &amp; INT(MOD(M166,1)*24) &amp; "시간 " &amp; ROUND(MOD(M166*24,1)*60, 0) &amp; "분"</f>
        <v>0일 0시간 1분</v>
      </c>
      <c r="O166" s="34">
        <v>3988</v>
      </c>
      <c r="P166" s="34">
        <v>169804</v>
      </c>
      <c r="Q166" s="34">
        <f>(P166 +O166)</f>
        <v>173792</v>
      </c>
      <c r="R166" s="35">
        <f t="shared" si="33"/>
        <v>0</v>
      </c>
      <c r="S166" s="35">
        <f t="shared" si="34"/>
        <v>9</v>
      </c>
    </row>
    <row r="167" spans="1:19">
      <c r="A167" s="31">
        <v>33.4</v>
      </c>
      <c r="B167" s="31" t="s">
        <v>9</v>
      </c>
      <c r="C167" s="31">
        <v>2</v>
      </c>
      <c r="D167" s="31" t="s">
        <v>41</v>
      </c>
      <c r="E167" s="31" t="s">
        <v>402</v>
      </c>
      <c r="F167" s="31">
        <v>7</v>
      </c>
      <c r="G167" s="31" t="s">
        <v>103</v>
      </c>
      <c r="H167" s="31" t="s">
        <v>297</v>
      </c>
      <c r="I167" s="31" t="s">
        <v>241</v>
      </c>
      <c r="J167" s="31" t="s">
        <v>30</v>
      </c>
      <c r="K167" s="31">
        <v>2.1999999999999999E-2</v>
      </c>
      <c r="L167" s="32">
        <v>1</v>
      </c>
      <c r="M167" s="33">
        <f t="shared" si="39"/>
        <v>2.7499999999999998E-3</v>
      </c>
      <c r="N167" s="31" t="str">
        <f t="shared" si="49"/>
        <v>0일 0시간 4분</v>
      </c>
      <c r="O167" s="34">
        <v>5914</v>
      </c>
      <c r="P167" s="34">
        <v>253409</v>
      </c>
      <c r="Q167" s="34">
        <f>(P167 +O167)</f>
        <v>259323</v>
      </c>
      <c r="R167" s="35">
        <f t="shared" si="33"/>
        <v>0</v>
      </c>
      <c r="S167" s="35">
        <f t="shared" si="34"/>
        <v>9</v>
      </c>
    </row>
    <row r="168" spans="1:19">
      <c r="A168" s="31">
        <v>33.5</v>
      </c>
      <c r="B168" s="31" t="s">
        <v>9</v>
      </c>
      <c r="C168" s="31">
        <v>2</v>
      </c>
      <c r="D168" s="31" t="s">
        <v>41</v>
      </c>
      <c r="E168" s="31" t="s">
        <v>402</v>
      </c>
      <c r="F168" s="31">
        <v>7</v>
      </c>
      <c r="G168" s="31" t="s">
        <v>382</v>
      </c>
      <c r="H168" s="31" t="s">
        <v>460</v>
      </c>
      <c r="I168" s="31" t="s">
        <v>383</v>
      </c>
      <c r="J168" s="31" t="s">
        <v>26</v>
      </c>
      <c r="K168" s="31">
        <v>8.4000000000000005E-2</v>
      </c>
      <c r="L168" s="32">
        <v>1</v>
      </c>
      <c r="M168" s="33">
        <f t="shared" si="39"/>
        <v>1.0500000000000001E-2</v>
      </c>
      <c r="N168" s="31" t="str">
        <f t="shared" si="49"/>
        <v>0일 0시간 15분</v>
      </c>
      <c r="O168" s="34">
        <v>101488</v>
      </c>
      <c r="P168" s="34">
        <v>169804</v>
      </c>
      <c r="Q168" s="34">
        <f>(P168 +O168)</f>
        <v>271292</v>
      </c>
      <c r="R168" s="35">
        <f t="shared" si="33"/>
        <v>0</v>
      </c>
      <c r="S168" s="35">
        <f t="shared" si="34"/>
        <v>9</v>
      </c>
    </row>
    <row r="169" spans="1:19">
      <c r="A169" s="16">
        <v>33</v>
      </c>
      <c r="B169" s="16" t="s">
        <v>9</v>
      </c>
      <c r="C169" s="16">
        <v>2</v>
      </c>
      <c r="D169" s="16" t="s">
        <v>41</v>
      </c>
      <c r="E169" s="16" t="s">
        <v>402</v>
      </c>
      <c r="F169" s="16">
        <v>7</v>
      </c>
      <c r="G169" s="16"/>
      <c r="H169" s="16"/>
      <c r="I169" s="16"/>
      <c r="J169" s="16"/>
      <c r="K169" s="16"/>
      <c r="L169" s="19"/>
      <c r="M169" s="29">
        <f>SUM(M164:M168)</f>
        <v>1.4261250000000001</v>
      </c>
      <c r="N169" s="16" t="str">
        <f t="shared" si="46"/>
        <v>1일 10시간 14분</v>
      </c>
      <c r="O169" s="15">
        <f>SUM(O164:O168)</f>
        <v>111390</v>
      </c>
      <c r="P169" s="15">
        <f>SUM(P164:P168)</f>
        <v>932625</v>
      </c>
      <c r="Q169" s="15">
        <f>SUM(Q164:Q168)</f>
        <v>1044015</v>
      </c>
      <c r="R169" s="39">
        <f t="shared" si="33"/>
        <v>3</v>
      </c>
      <c r="S169" s="39">
        <f t="shared" si="34"/>
        <v>12</v>
      </c>
    </row>
    <row r="170" spans="1:19">
      <c r="A170" s="31">
        <v>34.1</v>
      </c>
      <c r="B170" s="31" t="s">
        <v>9</v>
      </c>
      <c r="C170" s="31">
        <v>2</v>
      </c>
      <c r="D170" s="31" t="s">
        <v>41</v>
      </c>
      <c r="E170" s="31" t="s">
        <v>283</v>
      </c>
      <c r="F170" s="31">
        <v>5</v>
      </c>
      <c r="G170" s="31" t="s">
        <v>231</v>
      </c>
      <c r="H170" s="31" t="s">
        <v>294</v>
      </c>
      <c r="I170" s="31" t="s">
        <v>511</v>
      </c>
      <c r="J170" s="31" t="s">
        <v>256</v>
      </c>
      <c r="K170" s="31">
        <v>0.06</v>
      </c>
      <c r="L170" s="32">
        <v>1</v>
      </c>
      <c r="M170" s="33">
        <f t="shared" si="39"/>
        <v>7.4999999999999997E-3</v>
      </c>
      <c r="N170" s="31" t="str">
        <f t="shared" si="46"/>
        <v>0일 0시간 11분</v>
      </c>
      <c r="O170" s="31">
        <v>0</v>
      </c>
      <c r="P170" s="34">
        <v>220081</v>
      </c>
      <c r="Q170" s="34">
        <f>(P170 +O170)</f>
        <v>220081</v>
      </c>
      <c r="R170" s="35">
        <f t="shared" si="33"/>
        <v>0</v>
      </c>
      <c r="S170" s="35">
        <f t="shared" si="34"/>
        <v>7</v>
      </c>
    </row>
    <row r="171" spans="1:19">
      <c r="A171" s="31">
        <v>34.200000000000003</v>
      </c>
      <c r="B171" s="31" t="s">
        <v>9</v>
      </c>
      <c r="C171" s="31">
        <v>2</v>
      </c>
      <c r="D171" s="31" t="s">
        <v>41</v>
      </c>
      <c r="E171" s="31" t="s">
        <v>283</v>
      </c>
      <c r="F171" s="31">
        <v>5</v>
      </c>
      <c r="G171" s="31" t="s">
        <v>281</v>
      </c>
      <c r="H171" s="31" t="s">
        <v>289</v>
      </c>
      <c r="I171" s="31" t="s">
        <v>188</v>
      </c>
      <c r="J171" s="31" t="s">
        <v>58</v>
      </c>
      <c r="K171" s="31">
        <v>45</v>
      </c>
      <c r="L171" s="32">
        <v>1</v>
      </c>
      <c r="M171" s="33">
        <f t="shared" si="39"/>
        <v>5.625</v>
      </c>
      <c r="N171" s="31" t="str">
        <f t="shared" si="46"/>
        <v>5일 15시간 0분</v>
      </c>
      <c r="O171" s="34">
        <v>2512</v>
      </c>
      <c r="P171" s="34">
        <v>272354</v>
      </c>
      <c r="Q171" s="34">
        <f>(P171 +O171)</f>
        <v>274866</v>
      </c>
      <c r="R171" s="35">
        <f t="shared" si="33"/>
        <v>0</v>
      </c>
      <c r="S171" s="35">
        <f t="shared" si="34"/>
        <v>7</v>
      </c>
    </row>
    <row r="172" spans="1:19">
      <c r="A172" s="31">
        <v>34.299999999999997</v>
      </c>
      <c r="B172" s="31" t="s">
        <v>9</v>
      </c>
      <c r="C172" s="31">
        <v>2</v>
      </c>
      <c r="D172" s="31" t="s">
        <v>41</v>
      </c>
      <c r="E172" s="31" t="s">
        <v>283</v>
      </c>
      <c r="F172" s="31">
        <v>5</v>
      </c>
      <c r="G172" s="31" t="s">
        <v>385</v>
      </c>
      <c r="H172" s="31" t="s">
        <v>57</v>
      </c>
      <c r="I172" s="31" t="s">
        <v>188</v>
      </c>
      <c r="J172" s="31" t="s">
        <v>58</v>
      </c>
      <c r="K172" s="31">
        <v>45</v>
      </c>
      <c r="L172" s="32">
        <v>1</v>
      </c>
      <c r="M172" s="33">
        <f t="shared" si="39"/>
        <v>5.625</v>
      </c>
      <c r="N172" s="31" t="str">
        <f t="shared" si="46"/>
        <v>5일 15시간 0분</v>
      </c>
      <c r="O172" s="34">
        <v>2512</v>
      </c>
      <c r="P172" s="34">
        <v>272354</v>
      </c>
      <c r="Q172" s="34">
        <f>(P172 +O172)</f>
        <v>274866</v>
      </c>
      <c r="R172" s="35">
        <f t="shared" si="33"/>
        <v>0</v>
      </c>
      <c r="S172" s="35">
        <f t="shared" si="34"/>
        <v>7</v>
      </c>
    </row>
    <row r="173" spans="1:19">
      <c r="A173" s="31">
        <v>34.4</v>
      </c>
      <c r="B173" s="31" t="s">
        <v>9</v>
      </c>
      <c r="C173" s="31">
        <v>2</v>
      </c>
      <c r="D173" s="31" t="s">
        <v>41</v>
      </c>
      <c r="E173" s="31" t="s">
        <v>283</v>
      </c>
      <c r="F173" s="31">
        <v>5</v>
      </c>
      <c r="G173" s="31" t="s">
        <v>386</v>
      </c>
      <c r="H173" s="31" t="s">
        <v>459</v>
      </c>
      <c r="I173" s="31" t="s">
        <v>388</v>
      </c>
      <c r="J173" s="31" t="s">
        <v>58</v>
      </c>
      <c r="K173" s="31">
        <v>37</v>
      </c>
      <c r="L173" s="32">
        <v>1</v>
      </c>
      <c r="M173" s="33">
        <f t="shared" si="39"/>
        <v>4.625</v>
      </c>
      <c r="N173" s="31" t="str">
        <f t="shared" si="46"/>
        <v>4일 15시간 0분</v>
      </c>
      <c r="O173" s="34">
        <v>20074</v>
      </c>
      <c r="P173" s="34">
        <v>272354</v>
      </c>
      <c r="Q173" s="34">
        <f>(P173 +O173)</f>
        <v>292428</v>
      </c>
      <c r="R173" s="35">
        <f t="shared" si="33"/>
        <v>0</v>
      </c>
      <c r="S173" s="35">
        <f t="shared" si="34"/>
        <v>7</v>
      </c>
    </row>
    <row r="174" spans="1:19">
      <c r="A174" s="31">
        <v>34.5</v>
      </c>
      <c r="B174" s="31" t="s">
        <v>9</v>
      </c>
      <c r="C174" s="31">
        <v>2</v>
      </c>
      <c r="D174" s="31" t="s">
        <v>41</v>
      </c>
      <c r="E174" s="31" t="s">
        <v>283</v>
      </c>
      <c r="F174" s="31">
        <v>5</v>
      </c>
      <c r="G174" s="31" t="s">
        <v>387</v>
      </c>
      <c r="H174" s="31" t="s">
        <v>335</v>
      </c>
      <c r="I174" s="31" t="s">
        <v>336</v>
      </c>
      <c r="J174" s="31" t="s">
        <v>30</v>
      </c>
      <c r="K174" s="31">
        <v>4.3999999999999997E-2</v>
      </c>
      <c r="L174" s="32">
        <v>1</v>
      </c>
      <c r="M174" s="33">
        <f t="shared" si="39"/>
        <v>5.4999999999999997E-3</v>
      </c>
      <c r="N174" s="31" t="str">
        <f t="shared" si="46"/>
        <v>0일 0시간 8분</v>
      </c>
      <c r="O174" s="34">
        <v>48000</v>
      </c>
      <c r="P174" s="34">
        <v>253409</v>
      </c>
      <c r="Q174" s="34">
        <f>(P174 +O174)</f>
        <v>301409</v>
      </c>
      <c r="R174" s="35">
        <f t="shared" si="33"/>
        <v>1</v>
      </c>
      <c r="S174" s="35">
        <f t="shared" si="34"/>
        <v>8</v>
      </c>
    </row>
    <row r="175" spans="1:19">
      <c r="A175" s="16">
        <v>34</v>
      </c>
      <c r="B175" s="16" t="s">
        <v>9</v>
      </c>
      <c r="C175" s="16">
        <v>2</v>
      </c>
      <c r="D175" s="16" t="s">
        <v>41</v>
      </c>
      <c r="E175" s="16" t="s">
        <v>283</v>
      </c>
      <c r="F175" s="16">
        <v>5</v>
      </c>
      <c r="G175" s="16"/>
      <c r="H175" s="16"/>
      <c r="I175" s="16"/>
      <c r="J175" s="16"/>
      <c r="K175" s="16"/>
      <c r="L175" s="19"/>
      <c r="M175" s="29">
        <f>SUM(M170:M174)</f>
        <v>15.888</v>
      </c>
      <c r="N175" s="16" t="str">
        <f t="shared" si="46"/>
        <v>15일 21시간 19분</v>
      </c>
      <c r="O175" s="15">
        <f>SUM(O170:O174)</f>
        <v>73098</v>
      </c>
      <c r="P175" s="15">
        <f>SUM(P170:P174)</f>
        <v>1290552</v>
      </c>
      <c r="Q175" s="15">
        <f>SUM(Q170:Q174)</f>
        <v>1363650</v>
      </c>
      <c r="R175" s="39">
        <f t="shared" si="33"/>
        <v>4</v>
      </c>
      <c r="S175" s="39">
        <f t="shared" si="34"/>
        <v>11</v>
      </c>
    </row>
    <row r="176" spans="1:19">
      <c r="A176" s="31">
        <v>35.1</v>
      </c>
      <c r="B176" s="31" t="s">
        <v>9</v>
      </c>
      <c r="C176" s="31">
        <v>2</v>
      </c>
      <c r="D176" s="31" t="s">
        <v>41</v>
      </c>
      <c r="E176" s="31" t="s">
        <v>399</v>
      </c>
      <c r="F176" s="31">
        <v>5</v>
      </c>
      <c r="G176" s="31" t="s">
        <v>282</v>
      </c>
      <c r="H176" s="31" t="s">
        <v>236</v>
      </c>
      <c r="I176" s="31" t="s">
        <v>511</v>
      </c>
      <c r="J176" s="31" t="s">
        <v>235</v>
      </c>
      <c r="K176" s="31">
        <v>0.06</v>
      </c>
      <c r="L176" s="32">
        <v>1</v>
      </c>
      <c r="M176" s="33">
        <f t="shared" si="39"/>
        <v>7.4999999999999997E-3</v>
      </c>
      <c r="N176" s="31" t="str">
        <f t="shared" si="46"/>
        <v>0일 0시간 11분</v>
      </c>
      <c r="O176" s="31">
        <v>0</v>
      </c>
      <c r="P176" s="34">
        <v>220081</v>
      </c>
      <c r="Q176" s="34">
        <f>(P176 +O176)</f>
        <v>220081</v>
      </c>
      <c r="R176" s="35">
        <f t="shared" si="33"/>
        <v>0</v>
      </c>
      <c r="S176" s="35">
        <f t="shared" si="34"/>
        <v>7</v>
      </c>
    </row>
    <row r="177" spans="1:19">
      <c r="A177" s="31">
        <v>35.200000000000003</v>
      </c>
      <c r="B177" s="31" t="s">
        <v>9</v>
      </c>
      <c r="C177" s="31">
        <v>2</v>
      </c>
      <c r="D177" s="31" t="s">
        <v>41</v>
      </c>
      <c r="E177" s="31" t="s">
        <v>399</v>
      </c>
      <c r="F177" s="31">
        <v>5</v>
      </c>
      <c r="G177" s="31" t="s">
        <v>231</v>
      </c>
      <c r="H177" s="31" t="s">
        <v>237</v>
      </c>
      <c r="I177" s="31" t="s">
        <v>511</v>
      </c>
      <c r="J177" s="31" t="s">
        <v>31</v>
      </c>
      <c r="K177" s="31">
        <v>4.1000000000000002E-2</v>
      </c>
      <c r="L177" s="32">
        <v>1</v>
      </c>
      <c r="M177" s="33">
        <f t="shared" si="39"/>
        <v>5.1250000000000002E-3</v>
      </c>
      <c r="N177" s="31" t="str">
        <f t="shared" si="46"/>
        <v>0일 0시간 7분</v>
      </c>
      <c r="O177" s="31">
        <v>0</v>
      </c>
      <c r="P177" s="34">
        <v>220722</v>
      </c>
      <c r="Q177" s="34">
        <f>(P177 +O177)</f>
        <v>220722</v>
      </c>
      <c r="R177" s="35">
        <f t="shared" si="33"/>
        <v>0</v>
      </c>
      <c r="S177" s="35">
        <f t="shared" si="34"/>
        <v>7</v>
      </c>
    </row>
    <row r="178" spans="1:19">
      <c r="A178" s="31">
        <v>35.299999999999997</v>
      </c>
      <c r="B178" s="31" t="s">
        <v>9</v>
      </c>
      <c r="C178" s="31">
        <v>2</v>
      </c>
      <c r="D178" s="31" t="s">
        <v>41</v>
      </c>
      <c r="E178" s="31" t="s">
        <v>399</v>
      </c>
      <c r="F178" s="31">
        <v>5</v>
      </c>
      <c r="G178" s="31" t="s">
        <v>232</v>
      </c>
      <c r="H178" s="31" t="s">
        <v>451</v>
      </c>
      <c r="I178" s="31" t="s">
        <v>240</v>
      </c>
      <c r="J178" s="31" t="s">
        <v>26</v>
      </c>
      <c r="K178" s="31">
        <v>3.3000000000000002E-2</v>
      </c>
      <c r="L178" s="32">
        <v>1</v>
      </c>
      <c r="M178" s="33">
        <f t="shared" si="39"/>
        <v>4.1250000000000002E-3</v>
      </c>
      <c r="N178" s="31" t="str">
        <f t="shared" si="46"/>
        <v>0일 0시간 6분</v>
      </c>
      <c r="O178" s="34">
        <v>12936</v>
      </c>
      <c r="P178" s="34">
        <v>169804</v>
      </c>
      <c r="Q178" s="34">
        <f>(P178 +O178)</f>
        <v>182740</v>
      </c>
      <c r="R178" s="35">
        <f t="shared" si="33"/>
        <v>0</v>
      </c>
      <c r="S178" s="35">
        <f t="shared" si="34"/>
        <v>7</v>
      </c>
    </row>
    <row r="179" spans="1:19">
      <c r="A179" s="31">
        <v>35.4</v>
      </c>
      <c r="B179" s="31" t="s">
        <v>9</v>
      </c>
      <c r="C179" s="31">
        <v>2</v>
      </c>
      <c r="D179" s="31" t="s">
        <v>41</v>
      </c>
      <c r="E179" s="31" t="s">
        <v>399</v>
      </c>
      <c r="F179" s="31">
        <v>5</v>
      </c>
      <c r="G179" s="31" t="s">
        <v>284</v>
      </c>
      <c r="H179" s="31" t="s">
        <v>296</v>
      </c>
      <c r="I179" s="31" t="s">
        <v>288</v>
      </c>
      <c r="J179" s="31" t="s">
        <v>26</v>
      </c>
      <c r="K179" s="31">
        <v>0.52</v>
      </c>
      <c r="L179" s="32">
        <v>1</v>
      </c>
      <c r="M179" s="33">
        <f t="shared" si="39"/>
        <v>6.5000000000000002E-2</v>
      </c>
      <c r="N179" s="31" t="str">
        <f t="shared" si="46"/>
        <v>0일 1시간 34분</v>
      </c>
      <c r="O179" s="34">
        <v>90000</v>
      </c>
      <c r="P179" s="34">
        <v>169804</v>
      </c>
      <c r="Q179" s="34">
        <f>(P179 +O179)</f>
        <v>259804</v>
      </c>
      <c r="R179" s="35">
        <f t="shared" si="33"/>
        <v>0</v>
      </c>
      <c r="S179" s="35">
        <f t="shared" si="34"/>
        <v>7</v>
      </c>
    </row>
    <row r="180" spans="1:19">
      <c r="A180" s="31">
        <v>35.5</v>
      </c>
      <c r="B180" s="31" t="s">
        <v>9</v>
      </c>
      <c r="C180" s="31">
        <v>2</v>
      </c>
      <c r="D180" s="31" t="s">
        <v>41</v>
      </c>
      <c r="E180" s="31" t="s">
        <v>399</v>
      </c>
      <c r="F180" s="31">
        <v>5</v>
      </c>
      <c r="G180" s="31" t="s">
        <v>234</v>
      </c>
      <c r="H180" s="31" t="s">
        <v>511</v>
      </c>
      <c r="I180" s="31" t="s">
        <v>511</v>
      </c>
      <c r="J180" s="31" t="s">
        <v>511</v>
      </c>
      <c r="K180" s="31">
        <v>0</v>
      </c>
      <c r="L180" s="32">
        <v>1</v>
      </c>
      <c r="M180" s="31">
        <f t="shared" si="39"/>
        <v>0</v>
      </c>
      <c r="N180" s="31" t="str">
        <f t="shared" si="46"/>
        <v>0일 0시간 0분</v>
      </c>
      <c r="O180" s="34">
        <v>0</v>
      </c>
      <c r="P180" s="34">
        <v>0</v>
      </c>
      <c r="Q180" s="34">
        <f>(P180 +O180)</f>
        <v>0</v>
      </c>
      <c r="R180" s="35">
        <f t="shared" si="33"/>
        <v>0</v>
      </c>
      <c r="S180" s="35">
        <f t="shared" si="34"/>
        <v>7</v>
      </c>
    </row>
    <row r="181" spans="1:19">
      <c r="A181" s="16">
        <v>35</v>
      </c>
      <c r="B181" s="16" t="s">
        <v>9</v>
      </c>
      <c r="C181" s="16">
        <v>2</v>
      </c>
      <c r="D181" s="16" t="s">
        <v>41</v>
      </c>
      <c r="E181" s="16" t="s">
        <v>399</v>
      </c>
      <c r="F181" s="16">
        <v>5</v>
      </c>
      <c r="G181" s="16"/>
      <c r="H181" s="16"/>
      <c r="I181" s="16"/>
      <c r="J181" s="16"/>
      <c r="K181" s="16"/>
      <c r="L181" s="19"/>
      <c r="M181" s="29">
        <f>SUM(M176:M180)</f>
        <v>8.1750000000000003E-2</v>
      </c>
      <c r="N181" s="16" t="str">
        <f t="shared" si="46"/>
        <v>0일 1시간 58분</v>
      </c>
      <c r="O181" s="15">
        <f>SUM(O176:O180)</f>
        <v>102936</v>
      </c>
      <c r="P181" s="15">
        <f>SUM(P176:P180)</f>
        <v>780411</v>
      </c>
      <c r="Q181" s="15">
        <f>SUM(Q176:Q180)</f>
        <v>883347</v>
      </c>
      <c r="R181" s="39">
        <f t="shared" si="33"/>
        <v>2</v>
      </c>
      <c r="S181" s="39">
        <f t="shared" si="34"/>
        <v>9</v>
      </c>
    </row>
    <row r="182" spans="1:19">
      <c r="A182" s="31">
        <v>36.1</v>
      </c>
      <c r="B182" s="31" t="s">
        <v>9</v>
      </c>
      <c r="C182" s="31">
        <v>2</v>
      </c>
      <c r="D182" s="31" t="s">
        <v>41</v>
      </c>
      <c r="E182" s="31" t="s">
        <v>229</v>
      </c>
      <c r="F182" s="31">
        <v>5</v>
      </c>
      <c r="G182" s="31" t="s">
        <v>281</v>
      </c>
      <c r="H182" s="31" t="s">
        <v>289</v>
      </c>
      <c r="I182" s="31" t="s">
        <v>188</v>
      </c>
      <c r="J182" s="31" t="s">
        <v>58</v>
      </c>
      <c r="K182" s="31">
        <v>45</v>
      </c>
      <c r="L182" s="32">
        <v>1</v>
      </c>
      <c r="M182" s="33">
        <f t="shared" si="39"/>
        <v>5.625</v>
      </c>
      <c r="N182" s="31" t="str">
        <f t="shared" ref="N182" si="50">INT(M182) &amp; "일 " &amp; INT(MOD(M182,1)*24) &amp; "시간 " &amp; ROUND(MOD(M182*24,1)*60, 0) &amp; "분"</f>
        <v>5일 15시간 0분</v>
      </c>
      <c r="O182" s="34">
        <v>2512</v>
      </c>
      <c r="P182" s="34">
        <v>272354</v>
      </c>
      <c r="Q182" s="34">
        <f>(P182 +O182)</f>
        <v>274866</v>
      </c>
      <c r="R182" s="35">
        <f t="shared" si="33"/>
        <v>0</v>
      </c>
      <c r="S182" s="35">
        <f t="shared" si="34"/>
        <v>7</v>
      </c>
    </row>
    <row r="183" spans="1:19">
      <c r="A183" s="31">
        <v>36.200000000000003</v>
      </c>
      <c r="B183" s="31" t="s">
        <v>9</v>
      </c>
      <c r="C183" s="31">
        <v>2</v>
      </c>
      <c r="D183" s="31" t="s">
        <v>41</v>
      </c>
      <c r="E183" s="31" t="s">
        <v>229</v>
      </c>
      <c r="F183" s="31">
        <v>5</v>
      </c>
      <c r="G183" s="31" t="s">
        <v>193</v>
      </c>
      <c r="H183" s="31" t="s">
        <v>297</v>
      </c>
      <c r="I183" s="31" t="s">
        <v>241</v>
      </c>
      <c r="J183" s="31" t="s">
        <v>30</v>
      </c>
      <c r="K183" s="31">
        <v>2.1999999999999999E-2</v>
      </c>
      <c r="L183" s="32">
        <v>1</v>
      </c>
      <c r="M183" s="33">
        <f t="shared" si="39"/>
        <v>2.7499999999999998E-3</v>
      </c>
      <c r="N183" s="31" t="str">
        <f t="shared" si="46"/>
        <v>0일 0시간 4분</v>
      </c>
      <c r="O183" s="34">
        <v>5914</v>
      </c>
      <c r="P183" s="34">
        <v>253409</v>
      </c>
      <c r="Q183" s="34">
        <f>(P183 +O183)</f>
        <v>259323</v>
      </c>
      <c r="R183" s="35">
        <f t="shared" si="33"/>
        <v>0</v>
      </c>
      <c r="S183" s="35">
        <f t="shared" si="34"/>
        <v>7</v>
      </c>
    </row>
    <row r="184" spans="1:19">
      <c r="A184" s="31">
        <v>36.299999999999997</v>
      </c>
      <c r="B184" s="31" t="s">
        <v>9</v>
      </c>
      <c r="C184" s="31">
        <v>2</v>
      </c>
      <c r="D184" s="31" t="s">
        <v>41</v>
      </c>
      <c r="E184" s="31" t="s">
        <v>229</v>
      </c>
      <c r="F184" s="31">
        <v>5</v>
      </c>
      <c r="G184" s="31" t="s">
        <v>73</v>
      </c>
      <c r="H184" s="31" t="s">
        <v>298</v>
      </c>
      <c r="I184" s="31" t="s">
        <v>299</v>
      </c>
      <c r="J184" s="31" t="s">
        <v>31</v>
      </c>
      <c r="K184" s="31">
        <v>0.06</v>
      </c>
      <c r="L184" s="32">
        <v>1</v>
      </c>
      <c r="M184" s="33">
        <f t="shared" si="39"/>
        <v>7.4999999999999997E-3</v>
      </c>
      <c r="N184" s="31" t="str">
        <f t="shared" si="46"/>
        <v>0일 0시간 11분</v>
      </c>
      <c r="O184" s="34">
        <v>15670</v>
      </c>
      <c r="P184" s="34">
        <v>220722</v>
      </c>
      <c r="Q184" s="34">
        <f>(P184 +O184)</f>
        <v>236392</v>
      </c>
      <c r="R184" s="35">
        <f t="shared" si="33"/>
        <v>0</v>
      </c>
      <c r="S184" s="35">
        <f t="shared" si="34"/>
        <v>7</v>
      </c>
    </row>
    <row r="185" spans="1:19">
      <c r="A185" s="31">
        <v>36.4</v>
      </c>
      <c r="B185" s="31" t="s">
        <v>9</v>
      </c>
      <c r="C185" s="31">
        <v>2</v>
      </c>
      <c r="D185" s="31" t="s">
        <v>41</v>
      </c>
      <c r="E185" s="31" t="s">
        <v>229</v>
      </c>
      <c r="F185" s="31">
        <v>5</v>
      </c>
      <c r="G185" s="31" t="s">
        <v>234</v>
      </c>
      <c r="H185" s="31" t="s">
        <v>511</v>
      </c>
      <c r="I185" s="31" t="s">
        <v>511</v>
      </c>
      <c r="J185" s="31" t="s">
        <v>511</v>
      </c>
      <c r="K185" s="31">
        <v>0</v>
      </c>
      <c r="L185" s="32">
        <v>1</v>
      </c>
      <c r="M185" s="31">
        <f t="shared" si="39"/>
        <v>0</v>
      </c>
      <c r="N185" s="31" t="str">
        <f t="shared" si="46"/>
        <v>0일 0시간 0분</v>
      </c>
      <c r="O185" s="34">
        <v>0</v>
      </c>
      <c r="P185" s="34">
        <v>0</v>
      </c>
      <c r="Q185" s="34">
        <f>(P185 +O185)</f>
        <v>0</v>
      </c>
      <c r="R185" s="35">
        <f t="shared" si="33"/>
        <v>0</v>
      </c>
      <c r="S185" s="35">
        <f t="shared" si="34"/>
        <v>7</v>
      </c>
    </row>
    <row r="186" spans="1:19">
      <c r="A186" s="16">
        <v>36</v>
      </c>
      <c r="B186" s="16" t="s">
        <v>9</v>
      </c>
      <c r="C186" s="16">
        <v>2</v>
      </c>
      <c r="D186" s="16" t="s">
        <v>41</v>
      </c>
      <c r="E186" s="16" t="s">
        <v>229</v>
      </c>
      <c r="F186" s="16">
        <v>5</v>
      </c>
      <c r="G186" s="16"/>
      <c r="H186" s="16"/>
      <c r="I186" s="16"/>
      <c r="J186" s="16"/>
      <c r="K186" s="16"/>
      <c r="L186" s="19"/>
      <c r="M186" s="29">
        <f>SUM(M182:M185)</f>
        <v>5.6352500000000001</v>
      </c>
      <c r="N186" s="16" t="str">
        <f t="shared" si="46"/>
        <v>5일 15시간 15분</v>
      </c>
      <c r="O186" s="15">
        <f>SUM(O182:O185)</f>
        <v>24096</v>
      </c>
      <c r="P186" s="15">
        <f>SUM(P182:P185)</f>
        <v>746485</v>
      </c>
      <c r="Q186" s="15">
        <f>SUM(Q182:Q185)</f>
        <v>770581</v>
      </c>
      <c r="R186" s="39">
        <f t="shared" si="33"/>
        <v>2</v>
      </c>
      <c r="S186" s="39">
        <f t="shared" si="34"/>
        <v>9</v>
      </c>
    </row>
    <row r="187" spans="1:19">
      <c r="A187" s="31">
        <v>37.1</v>
      </c>
      <c r="B187" s="31" t="s">
        <v>9</v>
      </c>
      <c r="C187" s="31">
        <v>2</v>
      </c>
      <c r="D187" s="31" t="s">
        <v>205</v>
      </c>
      <c r="E187" s="31" t="s">
        <v>244</v>
      </c>
      <c r="F187" s="31">
        <v>4</v>
      </c>
      <c r="G187" s="31" t="s">
        <v>215</v>
      </c>
      <c r="H187" s="31" t="s">
        <v>219</v>
      </c>
      <c r="I187" s="31" t="s">
        <v>511</v>
      </c>
      <c r="J187" s="31" t="s">
        <v>89</v>
      </c>
      <c r="K187" s="31">
        <v>1.6E-2</v>
      </c>
      <c r="L187" s="32">
        <v>1</v>
      </c>
      <c r="M187" s="33">
        <f t="shared" si="39"/>
        <v>2E-3</v>
      </c>
      <c r="N187" s="31" t="str">
        <f t="shared" si="46"/>
        <v>0일 0시간 3분</v>
      </c>
      <c r="O187" s="31">
        <v>0</v>
      </c>
      <c r="P187" s="34">
        <v>252249</v>
      </c>
      <c r="Q187" s="34">
        <f>(P187 +O187)</f>
        <v>252249</v>
      </c>
      <c r="R187" s="35">
        <f t="shared" si="33"/>
        <v>0</v>
      </c>
      <c r="S187" s="35">
        <f t="shared" si="34"/>
        <v>6</v>
      </c>
    </row>
    <row r="188" spans="1:19">
      <c r="A188" s="31">
        <v>37.200000000000003</v>
      </c>
      <c r="B188" s="31" t="s">
        <v>9</v>
      </c>
      <c r="C188" s="31">
        <v>2</v>
      </c>
      <c r="D188" s="31" t="s">
        <v>205</v>
      </c>
      <c r="E188" s="31" t="s">
        <v>244</v>
      </c>
      <c r="F188" s="31">
        <v>4</v>
      </c>
      <c r="G188" s="31" t="s">
        <v>285</v>
      </c>
      <c r="H188" s="31" t="s">
        <v>293</v>
      </c>
      <c r="I188" s="31" t="s">
        <v>441</v>
      </c>
      <c r="J188" s="31" t="s">
        <v>89</v>
      </c>
      <c r="K188" s="31">
        <v>2</v>
      </c>
      <c r="L188" s="32">
        <v>1</v>
      </c>
      <c r="M188" s="33">
        <f t="shared" si="39"/>
        <v>0.25</v>
      </c>
      <c r="N188" s="31" t="str">
        <f t="shared" si="46"/>
        <v>0일 6시간 0분</v>
      </c>
      <c r="O188" s="34">
        <v>13630</v>
      </c>
      <c r="P188" s="34">
        <v>252249</v>
      </c>
      <c r="Q188" s="34">
        <f>(P188 +O188)</f>
        <v>265879</v>
      </c>
      <c r="R188" s="35">
        <f t="shared" si="33"/>
        <v>0</v>
      </c>
      <c r="S188" s="35">
        <f t="shared" si="34"/>
        <v>6</v>
      </c>
    </row>
    <row r="189" spans="1:19">
      <c r="A189" s="16">
        <v>37</v>
      </c>
      <c r="B189" s="16" t="s">
        <v>9</v>
      </c>
      <c r="C189" s="16">
        <v>2</v>
      </c>
      <c r="D189" s="16" t="s">
        <v>205</v>
      </c>
      <c r="E189" s="16" t="s">
        <v>244</v>
      </c>
      <c r="F189" s="16">
        <v>4</v>
      </c>
      <c r="G189" s="16"/>
      <c r="H189" s="16"/>
      <c r="I189" s="16"/>
      <c r="J189" s="16"/>
      <c r="K189" s="16"/>
      <c r="L189" s="19">
        <v>1</v>
      </c>
      <c r="M189" s="29">
        <f>SUM(M187:M188)</f>
        <v>0.252</v>
      </c>
      <c r="N189" s="16" t="str">
        <f t="shared" si="46"/>
        <v>0일 6시간 3분</v>
      </c>
      <c r="O189" s="15">
        <f>SUM(O187:O188)</f>
        <v>13630</v>
      </c>
      <c r="P189" s="15">
        <f>SUM(P187:P188)</f>
        <v>504498</v>
      </c>
      <c r="Q189" s="15">
        <f>SUM(Q187:Q188)</f>
        <v>518128</v>
      </c>
      <c r="R189" s="39">
        <f t="shared" si="33"/>
        <v>1</v>
      </c>
      <c r="S189" s="39">
        <f t="shared" si="34"/>
        <v>7</v>
      </c>
    </row>
    <row r="190" spans="1:19">
      <c r="A190" s="31">
        <v>38.1</v>
      </c>
      <c r="B190" s="31" t="s">
        <v>9</v>
      </c>
      <c r="C190" s="31">
        <v>2</v>
      </c>
      <c r="D190" s="31" t="s">
        <v>205</v>
      </c>
      <c r="E190" s="31" t="s">
        <v>245</v>
      </c>
      <c r="F190" s="31">
        <v>5</v>
      </c>
      <c r="G190" s="31" t="s">
        <v>306</v>
      </c>
      <c r="H190" s="31" t="s">
        <v>300</v>
      </c>
      <c r="I190" s="31" t="s">
        <v>55</v>
      </c>
      <c r="J190" s="31" t="s">
        <v>89</v>
      </c>
      <c r="K190" s="31">
        <v>1.6E-2</v>
      </c>
      <c r="L190" s="32">
        <v>1</v>
      </c>
      <c r="M190" s="33">
        <f t="shared" si="39"/>
        <v>2E-3</v>
      </c>
      <c r="N190" s="31" t="str">
        <f t="shared" si="46"/>
        <v>0일 0시간 3분</v>
      </c>
      <c r="O190" s="31">
        <v>0</v>
      </c>
      <c r="P190" s="34">
        <v>252249</v>
      </c>
      <c r="Q190" s="34">
        <f>(P190 +O190)</f>
        <v>252249</v>
      </c>
      <c r="R190" s="35">
        <f t="shared" si="33"/>
        <v>0</v>
      </c>
      <c r="S190" s="35">
        <f t="shared" si="34"/>
        <v>7</v>
      </c>
    </row>
    <row r="191" spans="1:19">
      <c r="A191" s="31">
        <v>38.200000000000003</v>
      </c>
      <c r="B191" s="31" t="s">
        <v>9</v>
      </c>
      <c r="C191" s="31">
        <v>2</v>
      </c>
      <c r="D191" s="31" t="s">
        <v>205</v>
      </c>
      <c r="E191" s="31" t="s">
        <v>245</v>
      </c>
      <c r="F191" s="31">
        <v>5</v>
      </c>
      <c r="G191" s="31" t="s">
        <v>279</v>
      </c>
      <c r="H191" s="31" t="s">
        <v>301</v>
      </c>
      <c r="I191" s="31" t="s">
        <v>91</v>
      </c>
      <c r="J191" s="31" t="s">
        <v>89</v>
      </c>
      <c r="K191" s="31">
        <v>62</v>
      </c>
      <c r="L191" s="32">
        <v>1</v>
      </c>
      <c r="M191" s="33">
        <f t="shared" si="39"/>
        <v>7.75</v>
      </c>
      <c r="N191" s="31" t="str">
        <f t="shared" ref="N191:N193" si="51">INT(M191) &amp; "일 " &amp; INT(MOD(M191,1)*24) &amp; "시간 " &amp; ROUND(MOD(M191*24,1)*60, 0) &amp; "분"</f>
        <v>7일 18시간 0분</v>
      </c>
      <c r="O191" s="34">
        <v>10790</v>
      </c>
      <c r="P191" s="34">
        <v>252249</v>
      </c>
      <c r="Q191" s="34">
        <f>(P191 +O191)</f>
        <v>263039</v>
      </c>
      <c r="R191" s="35">
        <f t="shared" si="33"/>
        <v>0</v>
      </c>
      <c r="S191" s="35">
        <f t="shared" si="34"/>
        <v>7</v>
      </c>
    </row>
    <row r="192" spans="1:19">
      <c r="A192" s="31">
        <v>38.299999999999997</v>
      </c>
      <c r="B192" s="31" t="s">
        <v>9</v>
      </c>
      <c r="C192" s="31">
        <v>2</v>
      </c>
      <c r="D192" s="31" t="s">
        <v>205</v>
      </c>
      <c r="E192" s="31" t="s">
        <v>245</v>
      </c>
      <c r="F192" s="31">
        <v>5</v>
      </c>
      <c r="G192" s="31" t="s">
        <v>286</v>
      </c>
      <c r="H192" s="31" t="s">
        <v>293</v>
      </c>
      <c r="I192" s="31" t="s">
        <v>441</v>
      </c>
      <c r="J192" s="31" t="s">
        <v>89</v>
      </c>
      <c r="K192" s="31">
        <v>2</v>
      </c>
      <c r="L192" s="32">
        <v>1</v>
      </c>
      <c r="M192" s="33">
        <f t="shared" si="39"/>
        <v>0.25</v>
      </c>
      <c r="N192" s="31" t="str">
        <f t="shared" si="51"/>
        <v>0일 6시간 0분</v>
      </c>
      <c r="O192" s="34">
        <v>13630</v>
      </c>
      <c r="P192" s="34">
        <v>252249</v>
      </c>
      <c r="Q192" s="34">
        <f>(P192 +O192)</f>
        <v>265879</v>
      </c>
      <c r="R192" s="35">
        <f t="shared" si="33"/>
        <v>0</v>
      </c>
      <c r="S192" s="35">
        <f t="shared" si="34"/>
        <v>7</v>
      </c>
    </row>
    <row r="193" spans="1:19">
      <c r="A193" s="31">
        <v>38.4</v>
      </c>
      <c r="B193" s="31" t="s">
        <v>9</v>
      </c>
      <c r="C193" s="31">
        <v>2</v>
      </c>
      <c r="D193" s="31" t="s">
        <v>205</v>
      </c>
      <c r="E193" s="31" t="s">
        <v>245</v>
      </c>
      <c r="F193" s="31">
        <v>5</v>
      </c>
      <c r="G193" s="31" t="s">
        <v>73</v>
      </c>
      <c r="H193" s="31" t="s">
        <v>137</v>
      </c>
      <c r="I193" s="31" t="s">
        <v>446</v>
      </c>
      <c r="J193" s="31" t="s">
        <v>138</v>
      </c>
      <c r="K193" s="31">
        <v>2.5000000000000001E-2</v>
      </c>
      <c r="L193" s="32">
        <v>1</v>
      </c>
      <c r="M193" s="33">
        <f t="shared" si="39"/>
        <v>3.1250000000000002E-3</v>
      </c>
      <c r="N193" s="31" t="str">
        <f t="shared" si="51"/>
        <v>0일 0시간 5분</v>
      </c>
      <c r="O193" s="34">
        <v>4042</v>
      </c>
      <c r="P193" s="34">
        <v>206732</v>
      </c>
      <c r="Q193" s="34">
        <f>(P193 +O193)</f>
        <v>210774</v>
      </c>
      <c r="R193" s="35">
        <f t="shared" si="33"/>
        <v>0</v>
      </c>
      <c r="S193" s="35">
        <f t="shared" si="34"/>
        <v>7</v>
      </c>
    </row>
    <row r="194" spans="1:19">
      <c r="A194" s="16">
        <v>38</v>
      </c>
      <c r="B194" s="16" t="s">
        <v>9</v>
      </c>
      <c r="C194" s="16">
        <v>2</v>
      </c>
      <c r="D194" s="16" t="s">
        <v>205</v>
      </c>
      <c r="E194" s="16" t="s">
        <v>245</v>
      </c>
      <c r="F194" s="16">
        <v>5</v>
      </c>
      <c r="G194" s="16"/>
      <c r="H194" s="16"/>
      <c r="I194" s="16"/>
      <c r="J194" s="16"/>
      <c r="K194" s="16"/>
      <c r="L194" s="19"/>
      <c r="M194" s="29">
        <f>SUM(M190:M193)</f>
        <v>8.0051249999999996</v>
      </c>
      <c r="N194" s="16" t="str">
        <f t="shared" si="46"/>
        <v>8일 0시간 7분</v>
      </c>
      <c r="O194" s="15">
        <f>SUM(O190:O193)</f>
        <v>28462</v>
      </c>
      <c r="P194" s="15">
        <f>SUM(P190:P193)</f>
        <v>963479</v>
      </c>
      <c r="Q194" s="15">
        <f>SUM(Q190:Q193)</f>
        <v>991941</v>
      </c>
      <c r="R194" s="39">
        <f t="shared" si="33"/>
        <v>3</v>
      </c>
      <c r="S194" s="39">
        <f t="shared" si="34"/>
        <v>10</v>
      </c>
    </row>
    <row r="195" spans="1:19">
      <c r="A195" s="31">
        <v>39.1</v>
      </c>
      <c r="B195" s="31" t="s">
        <v>9</v>
      </c>
      <c r="C195" s="31">
        <v>2</v>
      </c>
      <c r="D195" s="31" t="s">
        <v>205</v>
      </c>
      <c r="E195" s="31" t="s">
        <v>245</v>
      </c>
      <c r="F195" s="31">
        <v>5</v>
      </c>
      <c r="G195" s="31" t="s">
        <v>306</v>
      </c>
      <c r="H195" s="31" t="s">
        <v>300</v>
      </c>
      <c r="I195" s="31" t="s">
        <v>55</v>
      </c>
      <c r="J195" s="31" t="s">
        <v>89</v>
      </c>
      <c r="K195" s="31">
        <v>1.6E-2</v>
      </c>
      <c r="L195" s="32">
        <v>1</v>
      </c>
      <c r="M195" s="33">
        <f t="shared" si="39"/>
        <v>2E-3</v>
      </c>
      <c r="N195" s="31" t="str">
        <f t="shared" si="46"/>
        <v>0일 0시간 3분</v>
      </c>
      <c r="O195" s="31">
        <v>0</v>
      </c>
      <c r="P195" s="34">
        <v>252249</v>
      </c>
      <c r="Q195" s="34">
        <f>(P195 +O195)</f>
        <v>252249</v>
      </c>
      <c r="R195" s="35">
        <f t="shared" ref="R195:R258" si="52">IF(Q195&lt;300000, 0, MIN(10, FLOOR((Q195-300000)/300000, 1) + 1))</f>
        <v>0</v>
      </c>
      <c r="S195" s="35">
        <f t="shared" ref="S195:S258" si="53">C195+R195+F195</f>
        <v>7</v>
      </c>
    </row>
    <row r="196" spans="1:19">
      <c r="A196" s="31">
        <v>39.200000000000003</v>
      </c>
      <c r="B196" s="31" t="s">
        <v>9</v>
      </c>
      <c r="C196" s="31">
        <v>2</v>
      </c>
      <c r="D196" s="31" t="s">
        <v>205</v>
      </c>
      <c r="E196" s="31" t="s">
        <v>245</v>
      </c>
      <c r="F196" s="31">
        <v>5</v>
      </c>
      <c r="G196" s="31" t="s">
        <v>279</v>
      </c>
      <c r="H196" s="31" t="s">
        <v>301</v>
      </c>
      <c r="I196" s="31" t="s">
        <v>91</v>
      </c>
      <c r="J196" s="31" t="s">
        <v>89</v>
      </c>
      <c r="K196" s="31">
        <v>62</v>
      </c>
      <c r="L196" s="32">
        <v>1</v>
      </c>
      <c r="M196" s="33">
        <f t="shared" si="39"/>
        <v>7.75</v>
      </c>
      <c r="N196" s="31" t="str">
        <f t="shared" si="46"/>
        <v>7일 18시간 0분</v>
      </c>
      <c r="O196" s="34">
        <v>10790</v>
      </c>
      <c r="P196" s="34">
        <v>252249</v>
      </c>
      <c r="Q196" s="34">
        <f>(P196 +O196)</f>
        <v>263039</v>
      </c>
      <c r="R196" s="35">
        <f t="shared" si="52"/>
        <v>0</v>
      </c>
      <c r="S196" s="35">
        <f t="shared" si="53"/>
        <v>7</v>
      </c>
    </row>
    <row r="197" spans="1:19">
      <c r="A197" s="31">
        <v>39.299999999999997</v>
      </c>
      <c r="B197" s="31" t="s">
        <v>9</v>
      </c>
      <c r="C197" s="31">
        <v>2</v>
      </c>
      <c r="D197" s="31" t="s">
        <v>205</v>
      </c>
      <c r="E197" s="31" t="s">
        <v>245</v>
      </c>
      <c r="F197" s="31">
        <v>5</v>
      </c>
      <c r="G197" s="31" t="s">
        <v>286</v>
      </c>
      <c r="H197" s="31" t="s">
        <v>293</v>
      </c>
      <c r="I197" s="31" t="s">
        <v>441</v>
      </c>
      <c r="J197" s="31" t="s">
        <v>89</v>
      </c>
      <c r="K197" s="31">
        <v>2</v>
      </c>
      <c r="L197" s="32">
        <v>1</v>
      </c>
      <c r="M197" s="33">
        <f t="shared" si="39"/>
        <v>0.25</v>
      </c>
      <c r="N197" s="31" t="str">
        <f t="shared" si="46"/>
        <v>0일 6시간 0분</v>
      </c>
      <c r="O197" s="34">
        <v>13630</v>
      </c>
      <c r="P197" s="34">
        <v>252249</v>
      </c>
      <c r="Q197" s="34">
        <f>(P197 +O197)</f>
        <v>265879</v>
      </c>
      <c r="R197" s="35">
        <f t="shared" si="52"/>
        <v>0</v>
      </c>
      <c r="S197" s="35">
        <f t="shared" si="53"/>
        <v>7</v>
      </c>
    </row>
    <row r="198" spans="1:19">
      <c r="A198" s="31">
        <v>39.4</v>
      </c>
      <c r="B198" s="31" t="s">
        <v>9</v>
      </c>
      <c r="C198" s="31">
        <v>2</v>
      </c>
      <c r="D198" s="31" t="s">
        <v>205</v>
      </c>
      <c r="E198" s="31" t="s">
        <v>245</v>
      </c>
      <c r="F198" s="31">
        <v>5</v>
      </c>
      <c r="G198" s="31" t="s">
        <v>73</v>
      </c>
      <c r="H198" s="31" t="s">
        <v>137</v>
      </c>
      <c r="I198" s="31" t="s">
        <v>447</v>
      </c>
      <c r="J198" s="31" t="s">
        <v>138</v>
      </c>
      <c r="K198" s="31">
        <v>2.5000000000000001E-2</v>
      </c>
      <c r="L198" s="32">
        <v>1</v>
      </c>
      <c r="M198" s="33">
        <f t="shared" si="39"/>
        <v>3.1250000000000002E-3</v>
      </c>
      <c r="N198" s="31" t="str">
        <f t="shared" si="46"/>
        <v>0일 0시간 5분</v>
      </c>
      <c r="O198" s="34">
        <v>4246</v>
      </c>
      <c r="P198" s="34">
        <v>206732</v>
      </c>
      <c r="Q198" s="34">
        <f>(P198 +O198)</f>
        <v>210978</v>
      </c>
      <c r="R198" s="35">
        <f t="shared" si="52"/>
        <v>0</v>
      </c>
      <c r="S198" s="35">
        <f t="shared" si="53"/>
        <v>7</v>
      </c>
    </row>
    <row r="199" spans="1:19">
      <c r="A199" s="16">
        <v>39</v>
      </c>
      <c r="B199" s="16" t="s">
        <v>9</v>
      </c>
      <c r="C199" s="16">
        <v>2</v>
      </c>
      <c r="D199" s="16" t="s">
        <v>205</v>
      </c>
      <c r="E199" s="16" t="s">
        <v>245</v>
      </c>
      <c r="F199" s="16">
        <v>5</v>
      </c>
      <c r="G199" s="16"/>
      <c r="H199" s="16"/>
      <c r="I199" s="16"/>
      <c r="J199" s="16"/>
      <c r="K199" s="16"/>
      <c r="L199" s="19"/>
      <c r="M199" s="29">
        <f>SUM(M195:M198)</f>
        <v>8.0051249999999996</v>
      </c>
      <c r="N199" s="16" t="str">
        <f t="shared" si="46"/>
        <v>8일 0시간 7분</v>
      </c>
      <c r="O199" s="15">
        <f>SUM(O195:O198)</f>
        <v>28666</v>
      </c>
      <c r="P199" s="15">
        <f>SUM(P195:P198)</f>
        <v>963479</v>
      </c>
      <c r="Q199" s="15">
        <f>SUM(Q195:Q198)</f>
        <v>992145</v>
      </c>
      <c r="R199" s="39">
        <f t="shared" si="52"/>
        <v>3</v>
      </c>
      <c r="S199" s="39">
        <f t="shared" si="53"/>
        <v>10</v>
      </c>
    </row>
    <row r="200" spans="1:19">
      <c r="A200" s="31">
        <v>40.1</v>
      </c>
      <c r="B200" s="31" t="s">
        <v>9</v>
      </c>
      <c r="C200" s="31">
        <v>2</v>
      </c>
      <c r="D200" s="31" t="s">
        <v>205</v>
      </c>
      <c r="E200" s="31" t="s">
        <v>244</v>
      </c>
      <c r="F200" s="31">
        <v>4</v>
      </c>
      <c r="G200" s="31" t="s">
        <v>306</v>
      </c>
      <c r="H200" s="31" t="s">
        <v>300</v>
      </c>
      <c r="I200" s="31" t="s">
        <v>55</v>
      </c>
      <c r="J200" s="31" t="s">
        <v>89</v>
      </c>
      <c r="K200" s="31">
        <v>1.6E-2</v>
      </c>
      <c r="L200" s="32">
        <v>1</v>
      </c>
      <c r="M200" s="33">
        <f t="shared" si="39"/>
        <v>2E-3</v>
      </c>
      <c r="N200" s="31" t="str">
        <f t="shared" si="46"/>
        <v>0일 0시간 3분</v>
      </c>
      <c r="O200" s="31">
        <v>0</v>
      </c>
      <c r="P200" s="34">
        <v>252249</v>
      </c>
      <c r="Q200" s="34">
        <f>(P200 +O200)</f>
        <v>252249</v>
      </c>
      <c r="R200" s="35">
        <f t="shared" si="52"/>
        <v>0</v>
      </c>
      <c r="S200" s="35">
        <f t="shared" si="53"/>
        <v>6</v>
      </c>
    </row>
    <row r="201" spans="1:19">
      <c r="A201" s="31">
        <v>40.200000000000003</v>
      </c>
      <c r="B201" s="31" t="s">
        <v>9</v>
      </c>
      <c r="C201" s="31">
        <v>2</v>
      </c>
      <c r="D201" s="31" t="s">
        <v>205</v>
      </c>
      <c r="E201" s="31" t="s">
        <v>244</v>
      </c>
      <c r="F201" s="31">
        <v>4</v>
      </c>
      <c r="G201" s="31" t="s">
        <v>279</v>
      </c>
      <c r="H201" s="31" t="s">
        <v>438</v>
      </c>
      <c r="I201" s="31" t="s">
        <v>91</v>
      </c>
      <c r="J201" s="31" t="s">
        <v>89</v>
      </c>
      <c r="K201" s="31">
        <v>62</v>
      </c>
      <c r="L201" s="32">
        <v>1</v>
      </c>
      <c r="M201" s="33">
        <f t="shared" si="39"/>
        <v>7.75</v>
      </c>
      <c r="N201" s="31" t="str">
        <f t="shared" si="46"/>
        <v>7일 18시간 0분</v>
      </c>
      <c r="O201" s="34">
        <v>10055</v>
      </c>
      <c r="P201" s="34">
        <v>252249</v>
      </c>
      <c r="Q201" s="34">
        <f>(P201 +O201)</f>
        <v>262304</v>
      </c>
      <c r="R201" s="35">
        <f t="shared" si="52"/>
        <v>0</v>
      </c>
      <c r="S201" s="35">
        <f t="shared" si="53"/>
        <v>6</v>
      </c>
    </row>
    <row r="202" spans="1:19">
      <c r="A202" s="31">
        <v>40.299999999999997</v>
      </c>
      <c r="B202" s="31" t="s">
        <v>9</v>
      </c>
      <c r="C202" s="31">
        <v>2</v>
      </c>
      <c r="D202" s="31" t="s">
        <v>205</v>
      </c>
      <c r="E202" s="31" t="s">
        <v>244</v>
      </c>
      <c r="F202" s="31">
        <v>4</v>
      </c>
      <c r="G202" s="31" t="s">
        <v>286</v>
      </c>
      <c r="H202" s="31" t="s">
        <v>293</v>
      </c>
      <c r="I202" s="31" t="s">
        <v>441</v>
      </c>
      <c r="J202" s="31" t="s">
        <v>89</v>
      </c>
      <c r="K202" s="31">
        <v>2</v>
      </c>
      <c r="L202" s="32">
        <v>1</v>
      </c>
      <c r="M202" s="33">
        <f t="shared" si="39"/>
        <v>0.25</v>
      </c>
      <c r="N202" s="31" t="str">
        <f t="shared" si="46"/>
        <v>0일 6시간 0분</v>
      </c>
      <c r="O202" s="34">
        <v>13630</v>
      </c>
      <c r="P202" s="34">
        <v>252249</v>
      </c>
      <c r="Q202" s="34">
        <f>(P202 +O202)</f>
        <v>265879</v>
      </c>
      <c r="R202" s="35">
        <f t="shared" si="52"/>
        <v>0</v>
      </c>
      <c r="S202" s="35">
        <f t="shared" si="53"/>
        <v>6</v>
      </c>
    </row>
    <row r="203" spans="1:19">
      <c r="A203" s="31">
        <v>40.4</v>
      </c>
      <c r="B203" s="31" t="s">
        <v>9</v>
      </c>
      <c r="C203" s="31">
        <v>2</v>
      </c>
      <c r="D203" s="31" t="s">
        <v>205</v>
      </c>
      <c r="E203" s="31" t="s">
        <v>244</v>
      </c>
      <c r="F203" s="31">
        <v>4</v>
      </c>
      <c r="G203" s="31" t="s">
        <v>73</v>
      </c>
      <c r="H203" s="31" t="s">
        <v>137</v>
      </c>
      <c r="I203" s="31" t="s">
        <v>445</v>
      </c>
      <c r="J203" s="31" t="s">
        <v>138</v>
      </c>
      <c r="K203" s="31">
        <v>2.5000000000000001E-2</v>
      </c>
      <c r="L203" s="32">
        <v>1</v>
      </c>
      <c r="M203" s="33">
        <f t="shared" si="39"/>
        <v>3.1250000000000002E-3</v>
      </c>
      <c r="N203" s="31" t="str">
        <f t="shared" ref="N203" si="54">INT(M203) &amp; "일 " &amp; INT(MOD(M203,1)*24) &amp; "시간 " &amp; ROUND(MOD(M203*24,1)*60, 0) &amp; "분"</f>
        <v>0일 0시간 5분</v>
      </c>
      <c r="O203" s="34">
        <v>3629</v>
      </c>
      <c r="P203" s="34">
        <v>206732</v>
      </c>
      <c r="Q203" s="34">
        <f>(P203 +O203)</f>
        <v>210361</v>
      </c>
      <c r="R203" s="35">
        <f t="shared" si="52"/>
        <v>0</v>
      </c>
      <c r="S203" s="35">
        <f t="shared" si="53"/>
        <v>6</v>
      </c>
    </row>
    <row r="204" spans="1:19">
      <c r="A204" s="16">
        <v>40</v>
      </c>
      <c r="B204" s="16" t="s">
        <v>9</v>
      </c>
      <c r="C204" s="16">
        <v>2</v>
      </c>
      <c r="D204" s="16" t="s">
        <v>205</v>
      </c>
      <c r="E204" s="16" t="s">
        <v>244</v>
      </c>
      <c r="F204" s="16">
        <v>4</v>
      </c>
      <c r="G204" s="16"/>
      <c r="H204" s="16"/>
      <c r="I204" s="16"/>
      <c r="J204" s="16"/>
      <c r="K204" s="16"/>
      <c r="L204" s="19">
        <v>1</v>
      </c>
      <c r="M204" s="29">
        <f>SUM(M200:M203)</f>
        <v>8.0051249999999996</v>
      </c>
      <c r="N204" s="16" t="str">
        <f t="shared" si="46"/>
        <v>8일 0시간 7분</v>
      </c>
      <c r="O204" s="15">
        <f>SUM(O200:O203)</f>
        <v>27314</v>
      </c>
      <c r="P204" s="15">
        <f>SUM(P200:P203)</f>
        <v>963479</v>
      </c>
      <c r="Q204" s="15">
        <f>SUM(Q200:Q203)</f>
        <v>990793</v>
      </c>
      <c r="R204" s="39">
        <f t="shared" si="52"/>
        <v>3</v>
      </c>
      <c r="S204" s="39">
        <f t="shared" si="53"/>
        <v>9</v>
      </c>
    </row>
    <row r="205" spans="1:19">
      <c r="A205" s="31">
        <v>41.1</v>
      </c>
      <c r="B205" s="31" t="s">
        <v>9</v>
      </c>
      <c r="C205" s="31">
        <v>2</v>
      </c>
      <c r="D205" s="31" t="s">
        <v>205</v>
      </c>
      <c r="E205" s="31" t="s">
        <v>245</v>
      </c>
      <c r="F205" s="31">
        <v>5</v>
      </c>
      <c r="G205" s="31" t="s">
        <v>306</v>
      </c>
      <c r="H205" s="31" t="s">
        <v>300</v>
      </c>
      <c r="I205" s="31" t="s">
        <v>55</v>
      </c>
      <c r="J205" s="31" t="s">
        <v>89</v>
      </c>
      <c r="K205" s="31">
        <v>1.6E-2</v>
      </c>
      <c r="L205" s="32">
        <v>1</v>
      </c>
      <c r="M205" s="33">
        <f t="shared" si="39"/>
        <v>2E-3</v>
      </c>
      <c r="N205" s="31" t="str">
        <f t="shared" si="46"/>
        <v>0일 0시간 3분</v>
      </c>
      <c r="O205" s="31">
        <v>0</v>
      </c>
      <c r="P205" s="34">
        <v>252249</v>
      </c>
      <c r="Q205" s="34">
        <f>(P205 +O205)</f>
        <v>252249</v>
      </c>
      <c r="R205" s="35">
        <f t="shared" si="52"/>
        <v>0</v>
      </c>
      <c r="S205" s="35">
        <f t="shared" si="53"/>
        <v>7</v>
      </c>
    </row>
    <row r="206" spans="1:19">
      <c r="A206" s="31">
        <v>41.2</v>
      </c>
      <c r="B206" s="31" t="s">
        <v>9</v>
      </c>
      <c r="C206" s="31">
        <v>2</v>
      </c>
      <c r="D206" s="31" t="s">
        <v>205</v>
      </c>
      <c r="E206" s="31" t="s">
        <v>245</v>
      </c>
      <c r="F206" s="31">
        <v>5</v>
      </c>
      <c r="G206" s="31" t="s">
        <v>279</v>
      </c>
      <c r="H206" s="31" t="s">
        <v>301</v>
      </c>
      <c r="I206" s="31" t="s">
        <v>91</v>
      </c>
      <c r="J206" s="31" t="s">
        <v>89</v>
      </c>
      <c r="K206" s="31">
        <v>62</v>
      </c>
      <c r="L206" s="32">
        <v>1</v>
      </c>
      <c r="M206" s="33">
        <f t="shared" si="39"/>
        <v>7.75</v>
      </c>
      <c r="N206" s="31" t="str">
        <f t="shared" si="46"/>
        <v>7일 18시간 0분</v>
      </c>
      <c r="O206" s="34">
        <v>10790</v>
      </c>
      <c r="P206" s="34">
        <v>252249</v>
      </c>
      <c r="Q206" s="34">
        <f>(P206 +O206)</f>
        <v>263039</v>
      </c>
      <c r="R206" s="35">
        <f t="shared" si="52"/>
        <v>0</v>
      </c>
      <c r="S206" s="35">
        <f t="shared" si="53"/>
        <v>7</v>
      </c>
    </row>
    <row r="207" spans="1:19">
      <c r="A207" s="31">
        <v>41.3</v>
      </c>
      <c r="B207" s="31" t="s">
        <v>9</v>
      </c>
      <c r="C207" s="31">
        <v>2</v>
      </c>
      <c r="D207" s="31" t="s">
        <v>205</v>
      </c>
      <c r="E207" s="31" t="s">
        <v>245</v>
      </c>
      <c r="F207" s="31">
        <v>5</v>
      </c>
      <c r="G207" s="31" t="s">
        <v>286</v>
      </c>
      <c r="H207" s="31" t="s">
        <v>293</v>
      </c>
      <c r="I207" s="31" t="s">
        <v>441</v>
      </c>
      <c r="J207" s="31" t="s">
        <v>89</v>
      </c>
      <c r="K207" s="31">
        <v>2</v>
      </c>
      <c r="L207" s="32">
        <v>1</v>
      </c>
      <c r="M207" s="33">
        <f t="shared" si="39"/>
        <v>0.25</v>
      </c>
      <c r="N207" s="31" t="str">
        <f t="shared" ref="N207:N208" si="55">INT(M207) &amp; "일 " &amp; INT(MOD(M207,1)*24) &amp; "시간 " &amp; ROUND(MOD(M207*24,1)*60, 0) &amp; "분"</f>
        <v>0일 6시간 0분</v>
      </c>
      <c r="O207" s="34">
        <v>13630</v>
      </c>
      <c r="P207" s="34">
        <v>252249</v>
      </c>
      <c r="Q207" s="34">
        <f>(P207 +O207)</f>
        <v>265879</v>
      </c>
      <c r="R207" s="35">
        <f t="shared" si="52"/>
        <v>0</v>
      </c>
      <c r="S207" s="35">
        <f t="shared" si="53"/>
        <v>7</v>
      </c>
    </row>
    <row r="208" spans="1:19">
      <c r="A208" s="31">
        <v>41.4</v>
      </c>
      <c r="B208" s="31" t="s">
        <v>9</v>
      </c>
      <c r="C208" s="31">
        <v>2</v>
      </c>
      <c r="D208" s="31" t="s">
        <v>205</v>
      </c>
      <c r="E208" s="31" t="s">
        <v>245</v>
      </c>
      <c r="F208" s="31">
        <v>5</v>
      </c>
      <c r="G208" s="31" t="s">
        <v>73</v>
      </c>
      <c r="H208" s="31" t="s">
        <v>137</v>
      </c>
      <c r="I208" s="31" t="s">
        <v>447</v>
      </c>
      <c r="J208" s="31" t="s">
        <v>138</v>
      </c>
      <c r="K208" s="31">
        <v>2.5000000000000001E-2</v>
      </c>
      <c r="L208" s="32">
        <v>1</v>
      </c>
      <c r="M208" s="33">
        <f t="shared" si="39"/>
        <v>3.1250000000000002E-3</v>
      </c>
      <c r="N208" s="31" t="str">
        <f t="shared" si="55"/>
        <v>0일 0시간 5분</v>
      </c>
      <c r="O208" s="34">
        <v>4246</v>
      </c>
      <c r="P208" s="34">
        <v>206732</v>
      </c>
      <c r="Q208" s="34">
        <f>(P208 +O208)</f>
        <v>210978</v>
      </c>
      <c r="R208" s="35">
        <f t="shared" si="52"/>
        <v>0</v>
      </c>
      <c r="S208" s="35">
        <f t="shared" si="53"/>
        <v>7</v>
      </c>
    </row>
    <row r="209" spans="1:19">
      <c r="A209" s="16">
        <v>41</v>
      </c>
      <c r="B209" s="16" t="s">
        <v>9</v>
      </c>
      <c r="C209" s="16">
        <v>2</v>
      </c>
      <c r="D209" s="16" t="s">
        <v>205</v>
      </c>
      <c r="E209" s="16" t="s">
        <v>245</v>
      </c>
      <c r="F209" s="16">
        <v>5</v>
      </c>
      <c r="G209" s="16"/>
      <c r="H209" s="16"/>
      <c r="I209" s="16"/>
      <c r="J209" s="16"/>
      <c r="K209" s="16"/>
      <c r="L209" s="19"/>
      <c r="M209" s="29">
        <f>SUM(M205:M208)</f>
        <v>8.0051249999999996</v>
      </c>
      <c r="N209" s="16" t="str">
        <f t="shared" si="46"/>
        <v>8일 0시간 7분</v>
      </c>
      <c r="O209" s="15">
        <f>SUM(O205:O208)</f>
        <v>28666</v>
      </c>
      <c r="P209" s="15">
        <f>SUM(P205:P208)</f>
        <v>963479</v>
      </c>
      <c r="Q209" s="15">
        <f>SUM(Q205:Q208)</f>
        <v>992145</v>
      </c>
      <c r="R209" s="39">
        <f t="shared" si="52"/>
        <v>3</v>
      </c>
      <c r="S209" s="39">
        <f t="shared" si="53"/>
        <v>10</v>
      </c>
    </row>
    <row r="210" spans="1:19">
      <c r="A210" s="31">
        <v>42.1</v>
      </c>
      <c r="B210" s="31" t="s">
        <v>246</v>
      </c>
      <c r="C210" s="31">
        <v>4</v>
      </c>
      <c r="D210" s="31" t="s">
        <v>205</v>
      </c>
      <c r="E210" s="31" t="s">
        <v>245</v>
      </c>
      <c r="F210" s="31">
        <v>5</v>
      </c>
      <c r="G210" s="31" t="s">
        <v>306</v>
      </c>
      <c r="H210" s="31" t="s">
        <v>300</v>
      </c>
      <c r="I210" s="31" t="s">
        <v>55</v>
      </c>
      <c r="J210" s="31" t="s">
        <v>89</v>
      </c>
      <c r="K210" s="31">
        <v>1.6E-2</v>
      </c>
      <c r="L210" s="32">
        <v>1</v>
      </c>
      <c r="M210" s="33">
        <f t="shared" si="39"/>
        <v>2E-3</v>
      </c>
      <c r="N210" s="31" t="str">
        <f t="shared" si="46"/>
        <v>0일 0시간 3분</v>
      </c>
      <c r="O210" s="31">
        <v>0</v>
      </c>
      <c r="P210" s="34">
        <v>252249</v>
      </c>
      <c r="Q210" s="34">
        <f>(P210 +O210)</f>
        <v>252249</v>
      </c>
      <c r="R210" s="35">
        <f t="shared" si="52"/>
        <v>0</v>
      </c>
      <c r="S210" s="35">
        <f t="shared" si="53"/>
        <v>9</v>
      </c>
    </row>
    <row r="211" spans="1:19">
      <c r="A211" s="31">
        <v>42.2</v>
      </c>
      <c r="B211" s="31" t="s">
        <v>246</v>
      </c>
      <c r="C211" s="31">
        <v>4</v>
      </c>
      <c r="D211" s="31" t="s">
        <v>205</v>
      </c>
      <c r="E211" s="31" t="s">
        <v>245</v>
      </c>
      <c r="F211" s="31">
        <v>5</v>
      </c>
      <c r="G211" s="31" t="s">
        <v>279</v>
      </c>
      <c r="H211" s="31" t="s">
        <v>438</v>
      </c>
      <c r="I211" s="31" t="s">
        <v>91</v>
      </c>
      <c r="J211" s="31" t="s">
        <v>89</v>
      </c>
      <c r="K211" s="31">
        <v>62</v>
      </c>
      <c r="L211" s="32">
        <v>1</v>
      </c>
      <c r="M211" s="33">
        <f t="shared" si="39"/>
        <v>7.75</v>
      </c>
      <c r="N211" s="31" t="str">
        <f t="shared" si="46"/>
        <v>7일 18시간 0분</v>
      </c>
      <c r="O211" s="34">
        <v>10055</v>
      </c>
      <c r="P211" s="34">
        <v>252249</v>
      </c>
      <c r="Q211" s="34">
        <f>(P211 +O211)</f>
        <v>262304</v>
      </c>
      <c r="R211" s="35">
        <f t="shared" si="52"/>
        <v>0</v>
      </c>
      <c r="S211" s="35">
        <f t="shared" si="53"/>
        <v>9</v>
      </c>
    </row>
    <row r="212" spans="1:19">
      <c r="A212" s="31">
        <v>42.3</v>
      </c>
      <c r="B212" s="31" t="s">
        <v>246</v>
      </c>
      <c r="C212" s="31">
        <v>4</v>
      </c>
      <c r="D212" s="31" t="s">
        <v>205</v>
      </c>
      <c r="E212" s="31" t="s">
        <v>245</v>
      </c>
      <c r="F212" s="31">
        <v>5</v>
      </c>
      <c r="G212" s="31" t="s">
        <v>286</v>
      </c>
      <c r="H212" s="31" t="s">
        <v>293</v>
      </c>
      <c r="I212" s="31" t="s">
        <v>441</v>
      </c>
      <c r="J212" s="31" t="s">
        <v>89</v>
      </c>
      <c r="K212" s="31">
        <v>2</v>
      </c>
      <c r="L212" s="32">
        <v>1</v>
      </c>
      <c r="M212" s="33">
        <f t="shared" si="39"/>
        <v>0.25</v>
      </c>
      <c r="N212" s="31" t="str">
        <f t="shared" ref="N212:N213" si="56">INT(M212) &amp; "일 " &amp; INT(MOD(M212,1)*24) &amp; "시간 " &amp; ROUND(MOD(M212*24,1)*60, 0) &amp; "분"</f>
        <v>0일 6시간 0분</v>
      </c>
      <c r="O212" s="34">
        <v>13630</v>
      </c>
      <c r="P212" s="34">
        <v>252249</v>
      </c>
      <c r="Q212" s="34">
        <f>(P212 +O212)</f>
        <v>265879</v>
      </c>
      <c r="R212" s="35">
        <f t="shared" si="52"/>
        <v>0</v>
      </c>
      <c r="S212" s="35">
        <f t="shared" si="53"/>
        <v>9</v>
      </c>
    </row>
    <row r="213" spans="1:19">
      <c r="A213" s="31">
        <v>42.4</v>
      </c>
      <c r="B213" s="31" t="s">
        <v>246</v>
      </c>
      <c r="C213" s="31">
        <v>4</v>
      </c>
      <c r="D213" s="31" t="s">
        <v>205</v>
      </c>
      <c r="E213" s="31" t="s">
        <v>245</v>
      </c>
      <c r="F213" s="31">
        <v>5</v>
      </c>
      <c r="G213" s="31" t="s">
        <v>73</v>
      </c>
      <c r="H213" s="31" t="s">
        <v>137</v>
      </c>
      <c r="I213" s="31" t="s">
        <v>445</v>
      </c>
      <c r="J213" s="31" t="s">
        <v>138</v>
      </c>
      <c r="K213" s="31">
        <v>2.5000000000000001E-2</v>
      </c>
      <c r="L213" s="32">
        <v>1</v>
      </c>
      <c r="M213" s="33">
        <f t="shared" si="39"/>
        <v>3.1250000000000002E-3</v>
      </c>
      <c r="N213" s="31" t="str">
        <f t="shared" si="56"/>
        <v>0일 0시간 5분</v>
      </c>
      <c r="O213" s="34">
        <v>3629</v>
      </c>
      <c r="P213" s="34">
        <v>206732</v>
      </c>
      <c r="Q213" s="34">
        <f>(P213 +O213)</f>
        <v>210361</v>
      </c>
      <c r="R213" s="35">
        <f t="shared" si="52"/>
        <v>0</v>
      </c>
      <c r="S213" s="35">
        <f t="shared" si="53"/>
        <v>9</v>
      </c>
    </row>
    <row r="214" spans="1:19">
      <c r="A214" s="16">
        <v>42</v>
      </c>
      <c r="B214" s="16" t="s">
        <v>246</v>
      </c>
      <c r="C214" s="16">
        <v>4</v>
      </c>
      <c r="D214" s="16" t="s">
        <v>205</v>
      </c>
      <c r="E214" s="16" t="s">
        <v>245</v>
      </c>
      <c r="F214" s="16">
        <v>5</v>
      </c>
      <c r="G214" s="16"/>
      <c r="H214" s="16"/>
      <c r="I214" s="16"/>
      <c r="J214" s="16"/>
      <c r="K214" s="16"/>
      <c r="L214" s="19"/>
      <c r="M214" s="29">
        <f>SUM(M209:M213)</f>
        <v>16.010250000000003</v>
      </c>
      <c r="N214" s="36">
        <f>SUM(N210:N213)</f>
        <v>0</v>
      </c>
      <c r="O214" s="15">
        <f>SUM(O210:O213)</f>
        <v>27314</v>
      </c>
      <c r="P214" s="15">
        <f>SUM(P210:P213)</f>
        <v>963479</v>
      </c>
      <c r="Q214" s="15">
        <f>SUM(Q210:Q213)</f>
        <v>990793</v>
      </c>
      <c r="R214" s="39">
        <f t="shared" si="52"/>
        <v>3</v>
      </c>
      <c r="S214" s="39">
        <f t="shared" si="53"/>
        <v>12</v>
      </c>
    </row>
    <row r="215" spans="1:19">
      <c r="A215" s="31">
        <v>43.1</v>
      </c>
      <c r="B215" s="31" t="s">
        <v>247</v>
      </c>
      <c r="C215" s="31">
        <v>2</v>
      </c>
      <c r="D215" s="31" t="s">
        <v>205</v>
      </c>
      <c r="E215" s="31" t="s">
        <v>248</v>
      </c>
      <c r="F215" s="31">
        <v>4</v>
      </c>
      <c r="G215" s="31" t="s">
        <v>393</v>
      </c>
      <c r="H215" s="31" t="s">
        <v>219</v>
      </c>
      <c r="I215" s="31" t="s">
        <v>511</v>
      </c>
      <c r="J215" s="31" t="s">
        <v>26</v>
      </c>
      <c r="K215" s="31">
        <v>1.0999999999999999E-2</v>
      </c>
      <c r="L215" s="32">
        <v>1</v>
      </c>
      <c r="M215" s="33">
        <f t="shared" si="39"/>
        <v>1.3749999999999999E-3</v>
      </c>
      <c r="N215" s="31" t="str">
        <f t="shared" si="46"/>
        <v>0일 0시간 2분</v>
      </c>
      <c r="O215" s="31">
        <v>0</v>
      </c>
      <c r="P215" s="34">
        <v>169804</v>
      </c>
      <c r="Q215" s="34">
        <f>(P215 +O215)</f>
        <v>169804</v>
      </c>
      <c r="R215" s="35">
        <f t="shared" si="52"/>
        <v>0</v>
      </c>
      <c r="S215" s="35">
        <f t="shared" si="53"/>
        <v>6</v>
      </c>
    </row>
    <row r="216" spans="1:19">
      <c r="A216" s="31">
        <v>43.2</v>
      </c>
      <c r="B216" s="31" t="s">
        <v>247</v>
      </c>
      <c r="C216" s="31">
        <v>2</v>
      </c>
      <c r="D216" s="31" t="s">
        <v>205</v>
      </c>
      <c r="E216" s="31" t="s">
        <v>248</v>
      </c>
      <c r="F216" s="31">
        <v>4</v>
      </c>
      <c r="G216" s="31" t="s">
        <v>81</v>
      </c>
      <c r="H216" s="31" t="s">
        <v>88</v>
      </c>
      <c r="I216" s="31" t="s">
        <v>55</v>
      </c>
      <c r="J216" s="31" t="s">
        <v>26</v>
      </c>
      <c r="K216" s="31">
        <v>1.2E-2</v>
      </c>
      <c r="L216" s="32">
        <v>1</v>
      </c>
      <c r="M216" s="33">
        <f t="shared" si="39"/>
        <v>1.5E-3</v>
      </c>
      <c r="N216" s="31" t="str">
        <f t="shared" ref="N216:N218" si="57">INT(M216) &amp; "일 " &amp; INT(MOD(M216,1)*24) &amp; "시간 " &amp; ROUND(MOD(M216*24,1)*60, 0) &amp; "분"</f>
        <v>0일 0시간 2분</v>
      </c>
      <c r="O216" s="31">
        <v>0</v>
      </c>
      <c r="P216" s="34">
        <v>169804</v>
      </c>
      <c r="Q216" s="34">
        <f>(P216 +O216)</f>
        <v>169804</v>
      </c>
      <c r="R216" s="35">
        <f t="shared" si="52"/>
        <v>0</v>
      </c>
      <c r="S216" s="35">
        <f t="shared" si="53"/>
        <v>6</v>
      </c>
    </row>
    <row r="217" spans="1:19">
      <c r="A217" s="31">
        <v>43.3</v>
      </c>
      <c r="B217" s="31" t="s">
        <v>247</v>
      </c>
      <c r="C217" s="31">
        <v>2</v>
      </c>
      <c r="D217" s="31" t="s">
        <v>205</v>
      </c>
      <c r="E217" s="31" t="s">
        <v>248</v>
      </c>
      <c r="F217" s="31">
        <v>4</v>
      </c>
      <c r="G217" s="31" t="s">
        <v>279</v>
      </c>
      <c r="H217" s="31" t="s">
        <v>439</v>
      </c>
      <c r="I217" s="31" t="s">
        <v>91</v>
      </c>
      <c r="J217" s="31" t="s">
        <v>26</v>
      </c>
      <c r="K217" s="31">
        <v>65</v>
      </c>
      <c r="L217" s="32">
        <v>1</v>
      </c>
      <c r="M217" s="33">
        <f t="shared" si="39"/>
        <v>8.125</v>
      </c>
      <c r="N217" s="31" t="str">
        <f t="shared" si="57"/>
        <v>8일 3시간 0분</v>
      </c>
      <c r="O217" s="34">
        <v>11288</v>
      </c>
      <c r="P217" s="34">
        <v>169804</v>
      </c>
      <c r="Q217" s="34">
        <f>(P217 +O217)</f>
        <v>181092</v>
      </c>
      <c r="R217" s="35">
        <f t="shared" si="52"/>
        <v>0</v>
      </c>
      <c r="S217" s="35">
        <f t="shared" si="53"/>
        <v>6</v>
      </c>
    </row>
    <row r="218" spans="1:19">
      <c r="A218" s="31">
        <v>43.4</v>
      </c>
      <c r="B218" s="31" t="s">
        <v>247</v>
      </c>
      <c r="C218" s="31">
        <v>2</v>
      </c>
      <c r="D218" s="31" t="s">
        <v>205</v>
      </c>
      <c r="E218" s="31" t="s">
        <v>248</v>
      </c>
      <c r="F218" s="31">
        <v>4</v>
      </c>
      <c r="G218" s="31" t="s">
        <v>394</v>
      </c>
      <c r="H218" s="31" t="s">
        <v>403</v>
      </c>
      <c r="I218" s="31" t="s">
        <v>441</v>
      </c>
      <c r="J218" s="31" t="s">
        <v>26</v>
      </c>
      <c r="K218" s="31">
        <v>1</v>
      </c>
      <c r="L218" s="32">
        <v>1</v>
      </c>
      <c r="M218" s="33">
        <f t="shared" si="39"/>
        <v>0.125</v>
      </c>
      <c r="N218" s="31" t="str">
        <f t="shared" si="57"/>
        <v>0일 3시간 0분</v>
      </c>
      <c r="O218" s="34">
        <v>13630</v>
      </c>
      <c r="P218" s="34">
        <v>169804</v>
      </c>
      <c r="Q218" s="34">
        <f>(P218 +O218)</f>
        <v>183434</v>
      </c>
      <c r="R218" s="35">
        <f t="shared" si="52"/>
        <v>0</v>
      </c>
      <c r="S218" s="35">
        <f t="shared" si="53"/>
        <v>6</v>
      </c>
    </row>
    <row r="219" spans="1:19">
      <c r="A219" s="31">
        <v>43.5</v>
      </c>
      <c r="B219" s="31" t="s">
        <v>247</v>
      </c>
      <c r="C219" s="31">
        <v>2</v>
      </c>
      <c r="D219" s="31" t="s">
        <v>205</v>
      </c>
      <c r="E219" s="31" t="s">
        <v>248</v>
      </c>
      <c r="F219" s="31">
        <v>4</v>
      </c>
      <c r="G219" s="31" t="s">
        <v>395</v>
      </c>
      <c r="H219" s="31" t="s">
        <v>137</v>
      </c>
      <c r="I219" s="31" t="s">
        <v>446</v>
      </c>
      <c r="J219" s="31" t="s">
        <v>138</v>
      </c>
      <c r="K219" s="31">
        <v>2.5000000000000001E-2</v>
      </c>
      <c r="L219" s="32">
        <v>1</v>
      </c>
      <c r="M219" s="33">
        <f t="shared" si="39"/>
        <v>3.1250000000000002E-3</v>
      </c>
      <c r="N219" s="31" t="str">
        <f t="shared" si="46"/>
        <v>0일 0시간 5분</v>
      </c>
      <c r="O219" s="34">
        <v>4042</v>
      </c>
      <c r="P219" s="34">
        <v>206732</v>
      </c>
      <c r="Q219" s="34">
        <f>(P219 +O219)</f>
        <v>210774</v>
      </c>
      <c r="R219" s="35">
        <f t="shared" si="52"/>
        <v>0</v>
      </c>
      <c r="S219" s="35">
        <f t="shared" si="53"/>
        <v>6</v>
      </c>
    </row>
    <row r="220" spans="1:19">
      <c r="A220" s="16">
        <v>43</v>
      </c>
      <c r="B220" s="16" t="s">
        <v>247</v>
      </c>
      <c r="C220" s="16">
        <v>2</v>
      </c>
      <c r="D220" s="16" t="s">
        <v>205</v>
      </c>
      <c r="E220" s="16" t="s">
        <v>248</v>
      </c>
      <c r="F220" s="16">
        <v>4</v>
      </c>
      <c r="G220" s="16"/>
      <c r="H220" s="16"/>
      <c r="I220" s="16"/>
      <c r="J220" s="16"/>
      <c r="K220" s="16"/>
      <c r="L220" s="19">
        <v>1</v>
      </c>
      <c r="M220" s="29">
        <f>SUM(M215:M219)</f>
        <v>8.2560000000000002</v>
      </c>
      <c r="N220" s="16" t="str">
        <f t="shared" si="46"/>
        <v>8일 6시간 9분</v>
      </c>
      <c r="O220" s="15">
        <f>SUM(O215:O219)</f>
        <v>28960</v>
      </c>
      <c r="P220" s="15">
        <f>SUM(P215:P219)</f>
        <v>885948</v>
      </c>
      <c r="Q220" s="15">
        <f>SUM(Q215:Q219)</f>
        <v>914908</v>
      </c>
      <c r="R220" s="39">
        <f t="shared" si="52"/>
        <v>3</v>
      </c>
      <c r="S220" s="39">
        <f t="shared" si="53"/>
        <v>9</v>
      </c>
    </row>
    <row r="221" spans="1:19">
      <c r="A221" s="31">
        <v>44.1</v>
      </c>
      <c r="B221" s="31" t="s">
        <v>68</v>
      </c>
      <c r="C221" s="31">
        <v>3</v>
      </c>
      <c r="D221" s="31" t="s">
        <v>41</v>
      </c>
      <c r="E221" s="31" t="s">
        <v>229</v>
      </c>
      <c r="F221" s="31">
        <v>5</v>
      </c>
      <c r="G221" s="31" t="s">
        <v>282</v>
      </c>
      <c r="H221" s="31" t="s">
        <v>302</v>
      </c>
      <c r="I221" s="31" t="s">
        <v>511</v>
      </c>
      <c r="J221" s="31" t="s">
        <v>75</v>
      </c>
      <c r="K221" s="31">
        <v>0.38</v>
      </c>
      <c r="L221" s="32">
        <v>1</v>
      </c>
      <c r="M221" s="33">
        <f t="shared" si="39"/>
        <v>4.7500000000000001E-2</v>
      </c>
      <c r="N221" s="31" t="str">
        <f t="shared" si="46"/>
        <v>0일 1시간 8분</v>
      </c>
      <c r="O221" s="31">
        <v>0</v>
      </c>
      <c r="P221" s="34">
        <v>266624</v>
      </c>
      <c r="Q221" s="34">
        <f>(P221 +O221)</f>
        <v>266624</v>
      </c>
      <c r="R221" s="35">
        <f t="shared" si="52"/>
        <v>0</v>
      </c>
      <c r="S221" s="35">
        <f t="shared" si="53"/>
        <v>8</v>
      </c>
    </row>
    <row r="222" spans="1:19">
      <c r="A222" s="31">
        <v>44.2</v>
      </c>
      <c r="B222" s="31" t="s">
        <v>68</v>
      </c>
      <c r="C222" s="31">
        <v>3</v>
      </c>
      <c r="D222" s="31" t="s">
        <v>41</v>
      </c>
      <c r="E222" s="31" t="s">
        <v>229</v>
      </c>
      <c r="F222" s="31">
        <v>5</v>
      </c>
      <c r="G222" s="31" t="s">
        <v>281</v>
      </c>
      <c r="H222" s="31" t="s">
        <v>168</v>
      </c>
      <c r="I222" s="31" t="s">
        <v>188</v>
      </c>
      <c r="J222" s="31" t="s">
        <v>58</v>
      </c>
      <c r="K222" s="31">
        <v>45</v>
      </c>
      <c r="L222" s="32">
        <v>1</v>
      </c>
      <c r="M222" s="33">
        <f t="shared" si="39"/>
        <v>5.625</v>
      </c>
      <c r="N222" s="31" t="str">
        <f t="shared" ref="N222" si="58">INT(M222) &amp; "일 " &amp; INT(MOD(M222,1)*24) &amp; "시간 " &amp; ROUND(MOD(M222*24,1)*60, 0) &amp; "분"</f>
        <v>5일 15시간 0분</v>
      </c>
      <c r="O222" s="34">
        <v>2512</v>
      </c>
      <c r="P222" s="34">
        <v>272354</v>
      </c>
      <c r="Q222" s="34">
        <f>(P222 +O222)</f>
        <v>274866</v>
      </c>
      <c r="R222" s="35">
        <f t="shared" si="52"/>
        <v>0</v>
      </c>
      <c r="S222" s="35">
        <f t="shared" si="53"/>
        <v>8</v>
      </c>
    </row>
    <row r="223" spans="1:19">
      <c r="A223" s="31">
        <v>44.3</v>
      </c>
      <c r="B223" s="31" t="s">
        <v>68</v>
      </c>
      <c r="C223" s="31">
        <v>3</v>
      </c>
      <c r="D223" s="31" t="s">
        <v>41</v>
      </c>
      <c r="E223" s="31" t="s">
        <v>229</v>
      </c>
      <c r="F223" s="31">
        <v>5</v>
      </c>
      <c r="G223" s="31" t="s">
        <v>277</v>
      </c>
      <c r="H223" s="31" t="s">
        <v>305</v>
      </c>
      <c r="I223" s="10" t="s">
        <v>528</v>
      </c>
      <c r="J223" s="31" t="s">
        <v>31</v>
      </c>
      <c r="K223" s="31">
        <v>1.4999999999999999E-2</v>
      </c>
      <c r="L223" s="32">
        <v>1</v>
      </c>
      <c r="M223" s="33">
        <f t="shared" si="39"/>
        <v>1.8749999999999999E-3</v>
      </c>
      <c r="N223" s="31" t="str">
        <f t="shared" si="46"/>
        <v>0일 0시간 3분</v>
      </c>
      <c r="O223" s="34">
        <v>5437</v>
      </c>
      <c r="P223" s="34">
        <v>220722</v>
      </c>
      <c r="Q223" s="34">
        <f>(P223 +O223)</f>
        <v>226159</v>
      </c>
      <c r="R223" s="35">
        <f t="shared" si="52"/>
        <v>0</v>
      </c>
      <c r="S223" s="35">
        <f t="shared" si="53"/>
        <v>8</v>
      </c>
    </row>
    <row r="224" spans="1:19">
      <c r="A224" s="31">
        <v>44.4</v>
      </c>
      <c r="B224" s="31" t="s">
        <v>68</v>
      </c>
      <c r="C224" s="31">
        <v>3</v>
      </c>
      <c r="D224" s="31" t="s">
        <v>41</v>
      </c>
      <c r="E224" s="31" t="s">
        <v>229</v>
      </c>
      <c r="F224" s="31">
        <v>5</v>
      </c>
      <c r="G224" s="31" t="s">
        <v>193</v>
      </c>
      <c r="H224" s="31" t="s">
        <v>303</v>
      </c>
      <c r="I224" s="31" t="s">
        <v>304</v>
      </c>
      <c r="J224" s="31" t="s">
        <v>75</v>
      </c>
      <c r="K224" s="31">
        <v>11</v>
      </c>
      <c r="L224" s="32">
        <v>1</v>
      </c>
      <c r="M224" s="33">
        <f t="shared" si="39"/>
        <v>1.375</v>
      </c>
      <c r="N224" s="31" t="str">
        <f t="shared" si="46"/>
        <v>1일 9시간 0분</v>
      </c>
      <c r="O224" s="34">
        <v>117553</v>
      </c>
      <c r="P224" s="34">
        <v>266624</v>
      </c>
      <c r="Q224" s="34">
        <f>(P224 +O224)</f>
        <v>384177</v>
      </c>
      <c r="R224" s="35">
        <f t="shared" si="52"/>
        <v>1</v>
      </c>
      <c r="S224" s="35">
        <f t="shared" si="53"/>
        <v>9</v>
      </c>
    </row>
    <row r="225" spans="1:19">
      <c r="A225" s="31">
        <v>44.5</v>
      </c>
      <c r="B225" s="31" t="s">
        <v>68</v>
      </c>
      <c r="C225" s="31">
        <v>3</v>
      </c>
      <c r="D225" s="31" t="s">
        <v>41</v>
      </c>
      <c r="E225" s="31" t="s">
        <v>229</v>
      </c>
      <c r="F225" s="31">
        <v>5</v>
      </c>
      <c r="G225" s="31" t="s">
        <v>234</v>
      </c>
      <c r="H225" s="31" t="s">
        <v>511</v>
      </c>
      <c r="I225" s="31" t="s">
        <v>511</v>
      </c>
      <c r="J225" s="31" t="s">
        <v>511</v>
      </c>
      <c r="K225" s="31">
        <v>0</v>
      </c>
      <c r="L225" s="32">
        <v>1</v>
      </c>
      <c r="M225" s="31">
        <f t="shared" si="39"/>
        <v>0</v>
      </c>
      <c r="N225" s="31" t="str">
        <f t="shared" si="46"/>
        <v>0일 0시간 0분</v>
      </c>
      <c r="O225" s="34">
        <v>0</v>
      </c>
      <c r="P225" s="34">
        <v>0</v>
      </c>
      <c r="Q225" s="34">
        <f>(P225 +O225)</f>
        <v>0</v>
      </c>
      <c r="R225" s="35">
        <f t="shared" si="52"/>
        <v>0</v>
      </c>
      <c r="S225" s="35">
        <f t="shared" si="53"/>
        <v>8</v>
      </c>
    </row>
    <row r="226" spans="1:19">
      <c r="A226" s="16">
        <v>44</v>
      </c>
      <c r="B226" s="16" t="s">
        <v>68</v>
      </c>
      <c r="C226" s="16">
        <v>3</v>
      </c>
      <c r="D226" s="16" t="s">
        <v>41</v>
      </c>
      <c r="E226" s="16" t="s">
        <v>229</v>
      </c>
      <c r="F226" s="16">
        <v>5</v>
      </c>
      <c r="G226" s="16"/>
      <c r="H226" s="16"/>
      <c r="I226" s="16"/>
      <c r="J226" s="16"/>
      <c r="K226" s="16"/>
      <c r="L226" s="19">
        <v>1</v>
      </c>
      <c r="M226" s="29">
        <f>SUM(M221:M225)</f>
        <v>7.0493750000000004</v>
      </c>
      <c r="N226" s="16" t="str">
        <f t="shared" si="46"/>
        <v>7일 1시간 11분</v>
      </c>
      <c r="O226" s="15">
        <f>SUM(O221:O225)</f>
        <v>125502</v>
      </c>
      <c r="P226" s="15">
        <f>SUM(P221:P225)</f>
        <v>1026324</v>
      </c>
      <c r="Q226" s="15">
        <f>SUM(Q221:Q225)</f>
        <v>1151826</v>
      </c>
      <c r="R226" s="39">
        <f t="shared" si="52"/>
        <v>3</v>
      </c>
      <c r="S226" s="39">
        <f t="shared" si="53"/>
        <v>11</v>
      </c>
    </row>
    <row r="227" spans="1:19">
      <c r="A227" s="31">
        <v>45.1</v>
      </c>
      <c r="B227" s="31" t="s">
        <v>330</v>
      </c>
      <c r="C227" s="31">
        <v>2</v>
      </c>
      <c r="D227" s="31" t="s">
        <v>331</v>
      </c>
      <c r="E227" s="31" t="s">
        <v>332</v>
      </c>
      <c r="F227" s="31">
        <v>5</v>
      </c>
      <c r="G227" s="31" t="s">
        <v>377</v>
      </c>
      <c r="H227" s="31" t="s">
        <v>378</v>
      </c>
      <c r="I227" s="31" t="s">
        <v>511</v>
      </c>
      <c r="J227" s="31" t="s">
        <v>379</v>
      </c>
      <c r="K227" s="31">
        <v>0.2</v>
      </c>
      <c r="L227" s="32">
        <v>1</v>
      </c>
      <c r="M227" s="33">
        <f t="shared" si="39"/>
        <v>2.5000000000000001E-2</v>
      </c>
      <c r="N227" s="31" t="str">
        <f t="shared" si="46"/>
        <v>0일 0시간 36분</v>
      </c>
      <c r="O227" s="31">
        <v>0</v>
      </c>
      <c r="P227" s="34">
        <v>279433</v>
      </c>
      <c r="Q227" s="34">
        <f>(P227 +O227)</f>
        <v>279433</v>
      </c>
      <c r="R227" s="35">
        <f t="shared" si="52"/>
        <v>0</v>
      </c>
      <c r="S227" s="35">
        <f t="shared" si="53"/>
        <v>7</v>
      </c>
    </row>
    <row r="228" spans="1:19">
      <c r="A228" s="31">
        <v>45.2</v>
      </c>
      <c r="B228" s="31" t="s">
        <v>330</v>
      </c>
      <c r="C228" s="31">
        <v>2</v>
      </c>
      <c r="D228" s="31" t="s">
        <v>331</v>
      </c>
      <c r="E228" s="31" t="s">
        <v>332</v>
      </c>
      <c r="F228" s="31">
        <v>5</v>
      </c>
      <c r="G228" s="31" t="s">
        <v>390</v>
      </c>
      <c r="H228" s="31" t="s">
        <v>389</v>
      </c>
      <c r="I228" s="31" t="s">
        <v>458</v>
      </c>
      <c r="J228" s="31" t="s">
        <v>391</v>
      </c>
      <c r="K228" s="31">
        <v>5000</v>
      </c>
      <c r="L228" s="32">
        <v>1</v>
      </c>
      <c r="M228" s="33">
        <f t="shared" si="39"/>
        <v>625</v>
      </c>
      <c r="N228" s="31" t="str">
        <f t="shared" si="46"/>
        <v>625일 0시간 0분</v>
      </c>
      <c r="O228" s="34">
        <v>76914</v>
      </c>
      <c r="P228" s="34">
        <v>267989</v>
      </c>
      <c r="Q228" s="34">
        <f>(P228 +O228)</f>
        <v>344903</v>
      </c>
      <c r="R228" s="35">
        <f t="shared" si="52"/>
        <v>1</v>
      </c>
      <c r="S228" s="35">
        <f t="shared" si="53"/>
        <v>8</v>
      </c>
    </row>
    <row r="229" spans="1:19">
      <c r="A229" s="16">
        <v>45</v>
      </c>
      <c r="B229" s="16" t="s">
        <v>330</v>
      </c>
      <c r="C229" s="16">
        <v>2</v>
      </c>
      <c r="D229" s="16" t="s">
        <v>331</v>
      </c>
      <c r="E229" s="16" t="s">
        <v>332</v>
      </c>
      <c r="F229" s="16">
        <v>5</v>
      </c>
      <c r="G229" s="16"/>
      <c r="H229" s="16"/>
      <c r="I229" s="16"/>
      <c r="J229" s="16"/>
      <c r="K229" s="16"/>
      <c r="L229" s="19">
        <v>1</v>
      </c>
      <c r="M229" s="29">
        <f>SUM(M227:M228)</f>
        <v>625.02499999999998</v>
      </c>
      <c r="N229" s="16" t="str">
        <f t="shared" si="46"/>
        <v>625일 0시간 36분</v>
      </c>
      <c r="O229" s="15">
        <f>SUM(O227:O228)</f>
        <v>76914</v>
      </c>
      <c r="P229" s="15">
        <f>SUM(P227:P228)</f>
        <v>547422</v>
      </c>
      <c r="Q229" s="15">
        <f>SUM(Q227:Q228)</f>
        <v>624336</v>
      </c>
      <c r="R229" s="39">
        <f t="shared" si="52"/>
        <v>2</v>
      </c>
      <c r="S229" s="39">
        <f t="shared" si="53"/>
        <v>9</v>
      </c>
    </row>
    <row r="230" spans="1:19">
      <c r="A230" s="31">
        <v>46.1</v>
      </c>
      <c r="B230" s="31" t="s">
        <v>9</v>
      </c>
      <c r="C230" s="31">
        <v>2</v>
      </c>
      <c r="D230" s="31" t="s">
        <v>307</v>
      </c>
      <c r="E230" s="31" t="s">
        <v>308</v>
      </c>
      <c r="F230" s="31">
        <v>6</v>
      </c>
      <c r="G230" s="31" t="s">
        <v>345</v>
      </c>
      <c r="H230" s="31" t="s">
        <v>333</v>
      </c>
      <c r="I230" s="31" t="s">
        <v>511</v>
      </c>
      <c r="J230" s="31" t="s">
        <v>256</v>
      </c>
      <c r="K230" s="31">
        <v>0.06</v>
      </c>
      <c r="L230" s="32">
        <v>1</v>
      </c>
      <c r="M230" s="33">
        <f t="shared" si="39"/>
        <v>7.4999999999999997E-3</v>
      </c>
      <c r="N230" s="31" t="str">
        <f t="shared" si="46"/>
        <v>0일 0시간 11분</v>
      </c>
      <c r="O230" s="31">
        <v>0</v>
      </c>
      <c r="P230" s="34">
        <v>220081</v>
      </c>
      <c r="Q230" s="34">
        <f>(P230 +O230)</f>
        <v>220081</v>
      </c>
      <c r="R230" s="35">
        <f t="shared" si="52"/>
        <v>0</v>
      </c>
      <c r="S230" s="35">
        <f t="shared" si="53"/>
        <v>8</v>
      </c>
    </row>
    <row r="231" spans="1:19">
      <c r="A231" s="31">
        <v>46.2</v>
      </c>
      <c r="B231" s="31" t="s">
        <v>9</v>
      </c>
      <c r="C231" s="31">
        <v>2</v>
      </c>
      <c r="D231" s="31" t="s">
        <v>307</v>
      </c>
      <c r="E231" s="31" t="s">
        <v>308</v>
      </c>
      <c r="F231" s="31">
        <v>6</v>
      </c>
      <c r="G231" s="31" t="s">
        <v>309</v>
      </c>
      <c r="H231" s="31" t="s">
        <v>29</v>
      </c>
      <c r="I231" s="31" t="s">
        <v>39</v>
      </c>
      <c r="J231" s="31" t="s">
        <v>26</v>
      </c>
      <c r="K231" s="31">
        <v>3.0000000000000001E-3</v>
      </c>
      <c r="L231" s="32">
        <v>1</v>
      </c>
      <c r="M231" s="33">
        <f t="shared" si="39"/>
        <v>3.7500000000000001E-4</v>
      </c>
      <c r="N231" s="31" t="str">
        <f t="shared" ref="N231" si="59">INT(M231) &amp; "일 " &amp; INT(MOD(M231,1)*24) &amp; "시간 " &amp; ROUND(MOD(M231*24,1)*60, 0) &amp; "분"</f>
        <v>0일 0시간 1분</v>
      </c>
      <c r="O231" s="34">
        <v>3988</v>
      </c>
      <c r="P231" s="34">
        <v>169804</v>
      </c>
      <c r="Q231" s="34">
        <f>(P231 +O231)</f>
        <v>173792</v>
      </c>
      <c r="R231" s="35">
        <f t="shared" si="52"/>
        <v>0</v>
      </c>
      <c r="S231" s="35">
        <f t="shared" si="53"/>
        <v>8</v>
      </c>
    </row>
    <row r="232" spans="1:19">
      <c r="A232" s="31">
        <v>46.3</v>
      </c>
      <c r="B232" s="31" t="s">
        <v>9</v>
      </c>
      <c r="C232" s="31">
        <v>2</v>
      </c>
      <c r="D232" s="31" t="s">
        <v>307</v>
      </c>
      <c r="E232" s="31" t="s">
        <v>308</v>
      </c>
      <c r="F232" s="31">
        <v>6</v>
      </c>
      <c r="G232" s="31" t="s">
        <v>310</v>
      </c>
      <c r="H232" s="31" t="s">
        <v>257</v>
      </c>
      <c r="I232" s="31" t="s">
        <v>23</v>
      </c>
      <c r="J232" s="31" t="s">
        <v>26</v>
      </c>
      <c r="K232" s="31">
        <v>9</v>
      </c>
      <c r="L232" s="32">
        <v>1</v>
      </c>
      <c r="M232" s="33">
        <f t="shared" si="39"/>
        <v>1.125</v>
      </c>
      <c r="N232" s="31" t="str">
        <f t="shared" si="46"/>
        <v>1일 3시간 0분</v>
      </c>
      <c r="O232" s="34">
        <v>31994</v>
      </c>
      <c r="P232" s="34">
        <v>169804</v>
      </c>
      <c r="Q232" s="34">
        <f>(P232 +O232)</f>
        <v>201798</v>
      </c>
      <c r="R232" s="35">
        <f t="shared" si="52"/>
        <v>0</v>
      </c>
      <c r="S232" s="35">
        <f t="shared" si="53"/>
        <v>8</v>
      </c>
    </row>
    <row r="233" spans="1:19">
      <c r="A233" s="31">
        <v>46.4</v>
      </c>
      <c r="B233" s="31" t="s">
        <v>9</v>
      </c>
      <c r="C233" s="31">
        <v>2</v>
      </c>
      <c r="D233" s="31" t="s">
        <v>307</v>
      </c>
      <c r="E233" s="31" t="s">
        <v>308</v>
      </c>
      <c r="F233" s="31">
        <v>6</v>
      </c>
      <c r="G233" s="31" t="s">
        <v>367</v>
      </c>
      <c r="H233" s="12" t="s">
        <v>334</v>
      </c>
      <c r="I233" s="31" t="s">
        <v>442</v>
      </c>
      <c r="J233" s="31" t="s">
        <v>26</v>
      </c>
      <c r="K233" s="31">
        <v>0.04</v>
      </c>
      <c r="L233" s="32">
        <v>1</v>
      </c>
      <c r="M233" s="33">
        <f t="shared" si="39"/>
        <v>5.0000000000000001E-3</v>
      </c>
      <c r="N233" s="31" t="str">
        <f t="shared" si="46"/>
        <v>0일 0시간 7분</v>
      </c>
      <c r="O233" s="34">
        <v>10165</v>
      </c>
      <c r="P233" s="34">
        <v>169804</v>
      </c>
      <c r="Q233" s="34">
        <f>(P233 +O233)</f>
        <v>179969</v>
      </c>
      <c r="R233" s="35">
        <f t="shared" si="52"/>
        <v>0</v>
      </c>
      <c r="S233" s="35">
        <f t="shared" si="53"/>
        <v>8</v>
      </c>
    </row>
    <row r="234" spans="1:19">
      <c r="A234" s="31">
        <v>46.5</v>
      </c>
      <c r="B234" s="31" t="s">
        <v>9</v>
      </c>
      <c r="C234" s="31">
        <v>2</v>
      </c>
      <c r="D234" s="31" t="s">
        <v>307</v>
      </c>
      <c r="E234" s="31" t="s">
        <v>308</v>
      </c>
      <c r="F234" s="31">
        <v>6</v>
      </c>
      <c r="G234" s="31" t="s">
        <v>311</v>
      </c>
      <c r="H234" s="31" t="s">
        <v>335</v>
      </c>
      <c r="I234" s="31" t="s">
        <v>336</v>
      </c>
      <c r="J234" s="31" t="s">
        <v>30</v>
      </c>
      <c r="K234" s="31">
        <v>4.3999999999999997E-2</v>
      </c>
      <c r="L234" s="32">
        <v>1</v>
      </c>
      <c r="M234" s="33">
        <f t="shared" si="39"/>
        <v>5.4999999999999997E-3</v>
      </c>
      <c r="N234" s="31" t="str">
        <f t="shared" si="46"/>
        <v>0일 0시간 8분</v>
      </c>
      <c r="O234" s="34">
        <v>48000</v>
      </c>
      <c r="P234" s="34">
        <v>253409</v>
      </c>
      <c r="Q234" s="34">
        <f>(P234 +O234)</f>
        <v>301409</v>
      </c>
      <c r="R234" s="35">
        <f t="shared" si="52"/>
        <v>1</v>
      </c>
      <c r="S234" s="35">
        <f t="shared" si="53"/>
        <v>9</v>
      </c>
    </row>
    <row r="235" spans="1:19">
      <c r="A235" s="16">
        <v>46</v>
      </c>
      <c r="B235" s="16" t="s">
        <v>9</v>
      </c>
      <c r="C235" s="16">
        <v>2</v>
      </c>
      <c r="D235" s="16" t="s">
        <v>307</v>
      </c>
      <c r="E235" s="16" t="s">
        <v>308</v>
      </c>
      <c r="F235" s="16">
        <v>6</v>
      </c>
      <c r="G235" s="16"/>
      <c r="H235" s="16"/>
      <c r="I235" s="16"/>
      <c r="J235" s="16"/>
      <c r="K235" s="16"/>
      <c r="L235" s="19">
        <v>1</v>
      </c>
      <c r="M235" s="29">
        <f>SUM(M230:M234)</f>
        <v>1.143375</v>
      </c>
      <c r="N235" s="16" t="str">
        <f t="shared" ref="N235:N291" si="60">INT(M235) &amp; "일 " &amp; INT(MOD(M235,1)*24) &amp; "시간 " &amp; ROUND(MOD(M235*24,1)*60, 0) &amp; "분"</f>
        <v>1일 3시간 26분</v>
      </c>
      <c r="O235" s="15">
        <f>SUM(O230:O234)</f>
        <v>94147</v>
      </c>
      <c r="P235" s="15">
        <f>SUM(P230:P234)</f>
        <v>982902</v>
      </c>
      <c r="Q235" s="15">
        <f>SUM(Q230:Q234)</f>
        <v>1077049</v>
      </c>
      <c r="R235" s="39">
        <f t="shared" si="52"/>
        <v>3</v>
      </c>
      <c r="S235" s="39">
        <f t="shared" si="53"/>
        <v>11</v>
      </c>
    </row>
    <row r="236" spans="1:19">
      <c r="A236" s="31">
        <v>47.1</v>
      </c>
      <c r="B236" s="31" t="s">
        <v>9</v>
      </c>
      <c r="C236" s="31">
        <v>2</v>
      </c>
      <c r="D236" s="31" t="s">
        <v>312</v>
      </c>
      <c r="E236" s="31" t="s">
        <v>313</v>
      </c>
      <c r="F236" s="31">
        <v>7</v>
      </c>
      <c r="G236" s="31" t="s">
        <v>314</v>
      </c>
      <c r="H236" s="31" t="s">
        <v>302</v>
      </c>
      <c r="I236" s="31" t="s">
        <v>511</v>
      </c>
      <c r="J236" s="31" t="s">
        <v>75</v>
      </c>
      <c r="K236" s="31">
        <v>0.38</v>
      </c>
      <c r="L236" s="32">
        <v>1</v>
      </c>
      <c r="M236" s="33">
        <f t="shared" si="39"/>
        <v>4.7500000000000001E-2</v>
      </c>
      <c r="N236" s="31" t="str">
        <f t="shared" si="60"/>
        <v>0일 1시간 8분</v>
      </c>
      <c r="O236" s="31">
        <v>0</v>
      </c>
      <c r="P236" s="34">
        <v>266624</v>
      </c>
      <c r="Q236" s="34">
        <f>(P236 +O236)</f>
        <v>266624</v>
      </c>
      <c r="R236" s="35">
        <f t="shared" si="52"/>
        <v>0</v>
      </c>
      <c r="S236" s="35">
        <f t="shared" si="53"/>
        <v>9</v>
      </c>
    </row>
    <row r="237" spans="1:19">
      <c r="A237" s="31">
        <v>47.2</v>
      </c>
      <c r="B237" s="31" t="s">
        <v>9</v>
      </c>
      <c r="C237" s="31">
        <v>2</v>
      </c>
      <c r="D237" s="31" t="s">
        <v>312</v>
      </c>
      <c r="E237" s="31" t="s">
        <v>313</v>
      </c>
      <c r="F237" s="31">
        <v>7</v>
      </c>
      <c r="G237" s="31" t="s">
        <v>337</v>
      </c>
      <c r="H237" s="31" t="s">
        <v>338</v>
      </c>
      <c r="I237" s="31" t="s">
        <v>339</v>
      </c>
      <c r="J237" s="31" t="s">
        <v>340</v>
      </c>
      <c r="K237" s="31">
        <v>150</v>
      </c>
      <c r="L237" s="32">
        <v>1</v>
      </c>
      <c r="M237" s="33">
        <f t="shared" si="39"/>
        <v>18.75</v>
      </c>
      <c r="N237" s="31" t="str">
        <f t="shared" si="60"/>
        <v>18일 18시간 0분</v>
      </c>
      <c r="O237" s="31">
        <v>0</v>
      </c>
      <c r="P237" s="34"/>
      <c r="Q237" s="34">
        <f>(P237 +O237)</f>
        <v>0</v>
      </c>
      <c r="R237" s="35">
        <f t="shared" si="52"/>
        <v>0</v>
      </c>
      <c r="S237" s="35">
        <f t="shared" si="53"/>
        <v>9</v>
      </c>
    </row>
    <row r="238" spans="1:19">
      <c r="A238" s="31">
        <v>47.3</v>
      </c>
      <c r="B238" s="31" t="s">
        <v>9</v>
      </c>
      <c r="C238" s="31">
        <v>2</v>
      </c>
      <c r="D238" s="31" t="s">
        <v>312</v>
      </c>
      <c r="E238" s="31" t="s">
        <v>313</v>
      </c>
      <c r="F238" s="31">
        <v>7</v>
      </c>
      <c r="G238" s="31" t="s">
        <v>315</v>
      </c>
      <c r="H238" s="31" t="s">
        <v>341</v>
      </c>
      <c r="I238" s="31" t="s">
        <v>342</v>
      </c>
      <c r="J238" s="31" t="s">
        <v>75</v>
      </c>
      <c r="K238" s="31">
        <v>19</v>
      </c>
      <c r="L238" s="32">
        <v>1</v>
      </c>
      <c r="M238" s="33">
        <f t="shared" si="39"/>
        <v>2.375</v>
      </c>
      <c r="N238" s="31" t="str">
        <f t="shared" si="60"/>
        <v>2일 9시간 0분</v>
      </c>
      <c r="O238" s="34">
        <v>55825</v>
      </c>
      <c r="P238" s="34">
        <v>266624</v>
      </c>
      <c r="Q238" s="34">
        <f>(P238 +O238)</f>
        <v>322449</v>
      </c>
      <c r="R238" s="35">
        <f t="shared" si="52"/>
        <v>1</v>
      </c>
      <c r="S238" s="35">
        <f t="shared" si="53"/>
        <v>10</v>
      </c>
    </row>
    <row r="239" spans="1:19">
      <c r="A239" s="16">
        <v>47</v>
      </c>
      <c r="B239" s="16" t="s">
        <v>9</v>
      </c>
      <c r="C239" s="16">
        <v>2</v>
      </c>
      <c r="D239" s="16" t="s">
        <v>312</v>
      </c>
      <c r="E239" s="16" t="s">
        <v>313</v>
      </c>
      <c r="F239" s="16">
        <v>7</v>
      </c>
      <c r="G239" s="16"/>
      <c r="H239" s="16"/>
      <c r="I239" s="16"/>
      <c r="J239" s="16"/>
      <c r="K239" s="16"/>
      <c r="L239" s="19">
        <v>1</v>
      </c>
      <c r="M239" s="29">
        <f>SUM(M236:M238)</f>
        <v>21.172499999999999</v>
      </c>
      <c r="N239" s="16" t="str">
        <f t="shared" si="60"/>
        <v>21일 4시간 8분</v>
      </c>
      <c r="O239" s="15">
        <f>SUM(O236:O238)</f>
        <v>55825</v>
      </c>
      <c r="P239" s="15">
        <f>SUM(P236:P238)</f>
        <v>533248</v>
      </c>
      <c r="Q239" s="15">
        <f>SUM(Q236:Q238)</f>
        <v>589073</v>
      </c>
      <c r="R239" s="39">
        <f t="shared" si="52"/>
        <v>1</v>
      </c>
      <c r="S239" s="39">
        <f t="shared" si="53"/>
        <v>10</v>
      </c>
    </row>
    <row r="240" spans="1:19">
      <c r="A240" s="31">
        <v>48.1</v>
      </c>
      <c r="B240" s="31" t="s">
        <v>9</v>
      </c>
      <c r="C240" s="31">
        <v>2</v>
      </c>
      <c r="D240" s="31" t="s">
        <v>238</v>
      </c>
      <c r="E240" s="31" t="s">
        <v>320</v>
      </c>
      <c r="F240" s="31">
        <v>3</v>
      </c>
      <c r="G240" s="31" t="s">
        <v>345</v>
      </c>
      <c r="H240" s="31" t="s">
        <v>294</v>
      </c>
      <c r="I240" s="31" t="s">
        <v>343</v>
      </c>
      <c r="J240" s="31" t="s">
        <v>344</v>
      </c>
      <c r="K240" s="31">
        <v>0.1</v>
      </c>
      <c r="L240" s="32">
        <v>1</v>
      </c>
      <c r="M240" s="33">
        <f t="shared" si="39"/>
        <v>1.2500000000000001E-2</v>
      </c>
      <c r="N240" s="31" t="str">
        <f t="shared" si="60"/>
        <v>0일 0시간 18분</v>
      </c>
      <c r="O240" s="31">
        <v>0</v>
      </c>
      <c r="P240" s="34"/>
      <c r="Q240" s="34">
        <f>(P240 +O240)</f>
        <v>0</v>
      </c>
      <c r="R240" s="35">
        <f t="shared" si="52"/>
        <v>0</v>
      </c>
      <c r="S240" s="35">
        <f t="shared" si="53"/>
        <v>5</v>
      </c>
    </row>
    <row r="241" spans="1:19">
      <c r="A241" s="31">
        <v>48.2</v>
      </c>
      <c r="B241" s="31" t="s">
        <v>9</v>
      </c>
      <c r="C241" s="31">
        <v>2</v>
      </c>
      <c r="D241" s="31" t="s">
        <v>238</v>
      </c>
      <c r="E241" s="31" t="s">
        <v>320</v>
      </c>
      <c r="F241" s="31">
        <v>3</v>
      </c>
      <c r="G241" s="31" t="s">
        <v>321</v>
      </c>
      <c r="H241" s="31" t="s">
        <v>346</v>
      </c>
      <c r="I241" s="31" t="s">
        <v>322</v>
      </c>
      <c r="J241" s="31" t="s">
        <v>30</v>
      </c>
      <c r="K241" s="31">
        <v>2.4E-2</v>
      </c>
      <c r="L241" s="32">
        <v>1</v>
      </c>
      <c r="M241" s="33">
        <f t="shared" si="39"/>
        <v>3.0000000000000001E-3</v>
      </c>
      <c r="N241" s="31" t="str">
        <f t="shared" si="60"/>
        <v>0일 0시간 4분</v>
      </c>
      <c r="O241" s="34">
        <v>6602</v>
      </c>
      <c r="P241" s="34">
        <v>253409</v>
      </c>
      <c r="Q241" s="34">
        <f>(P241 +O241)</f>
        <v>260011</v>
      </c>
      <c r="R241" s="35">
        <f t="shared" si="52"/>
        <v>0</v>
      </c>
      <c r="S241" s="35">
        <f t="shared" si="53"/>
        <v>5</v>
      </c>
    </row>
    <row r="242" spans="1:19">
      <c r="A242" s="31">
        <v>48.3</v>
      </c>
      <c r="B242" s="31" t="s">
        <v>9</v>
      </c>
      <c r="C242" s="31">
        <v>2</v>
      </c>
      <c r="D242" s="31" t="s">
        <v>238</v>
      </c>
      <c r="E242" s="31" t="s">
        <v>320</v>
      </c>
      <c r="F242" s="31">
        <v>3</v>
      </c>
      <c r="G242" s="31" t="s">
        <v>77</v>
      </c>
      <c r="H242" s="31" t="s">
        <v>77</v>
      </c>
      <c r="I242" s="31" t="s">
        <v>347</v>
      </c>
      <c r="J242" s="31" t="s">
        <v>31</v>
      </c>
      <c r="K242" s="31">
        <v>5.0000000000000001E-3</v>
      </c>
      <c r="L242" s="32">
        <v>1</v>
      </c>
      <c r="M242" s="33">
        <f t="shared" si="39"/>
        <v>6.2500000000000001E-4</v>
      </c>
      <c r="N242" s="31" t="str">
        <f t="shared" si="60"/>
        <v>0일 0시간 1분</v>
      </c>
      <c r="O242" s="34">
        <v>11000</v>
      </c>
      <c r="P242" s="34">
        <v>220722</v>
      </c>
      <c r="Q242" s="34">
        <f>(P242 +O242)</f>
        <v>231722</v>
      </c>
      <c r="R242" s="35">
        <f t="shared" si="52"/>
        <v>0</v>
      </c>
      <c r="S242" s="35">
        <f t="shared" si="53"/>
        <v>5</v>
      </c>
    </row>
    <row r="243" spans="1:19">
      <c r="A243" s="16">
        <v>48</v>
      </c>
      <c r="B243" s="16" t="s">
        <v>9</v>
      </c>
      <c r="C243" s="16">
        <v>2</v>
      </c>
      <c r="D243" s="16" t="s">
        <v>238</v>
      </c>
      <c r="E243" s="16" t="s">
        <v>320</v>
      </c>
      <c r="F243" s="16">
        <v>3</v>
      </c>
      <c r="G243" s="16"/>
      <c r="H243" s="16"/>
      <c r="I243" s="16"/>
      <c r="J243" s="16"/>
      <c r="K243" s="16"/>
      <c r="L243" s="19">
        <v>1</v>
      </c>
      <c r="M243" s="29">
        <f>SUM(M240:M242)</f>
        <v>1.6125E-2</v>
      </c>
      <c r="N243" s="16" t="str">
        <f t="shared" si="60"/>
        <v>0일 0시간 23분</v>
      </c>
      <c r="O243" s="15">
        <f>SUM(O240:O242)</f>
        <v>17602</v>
      </c>
      <c r="P243" s="15">
        <f>SUM(P240:P242)</f>
        <v>474131</v>
      </c>
      <c r="Q243" s="15">
        <f>SUM(Q240:Q242)</f>
        <v>491733</v>
      </c>
      <c r="R243" s="39">
        <f t="shared" si="52"/>
        <v>1</v>
      </c>
      <c r="S243" s="39">
        <f t="shared" si="53"/>
        <v>6</v>
      </c>
    </row>
    <row r="244" spans="1:19">
      <c r="A244" s="31">
        <v>49.1</v>
      </c>
      <c r="B244" s="31" t="s">
        <v>9</v>
      </c>
      <c r="C244" s="31">
        <v>2</v>
      </c>
      <c r="D244" s="31" t="s">
        <v>238</v>
      </c>
      <c r="E244" s="31" t="s">
        <v>323</v>
      </c>
      <c r="F244" s="31">
        <v>6</v>
      </c>
      <c r="G244" s="31" t="s">
        <v>324</v>
      </c>
      <c r="H244" s="31" t="s">
        <v>348</v>
      </c>
      <c r="I244" s="31" t="s">
        <v>511</v>
      </c>
      <c r="J244" s="31" t="s">
        <v>30</v>
      </c>
      <c r="K244" s="31">
        <v>110</v>
      </c>
      <c r="L244" s="32">
        <v>1</v>
      </c>
      <c r="M244" s="33">
        <f t="shared" si="39"/>
        <v>13.75</v>
      </c>
      <c r="N244" s="31" t="str">
        <f t="shared" si="60"/>
        <v>13일 18시간 0분</v>
      </c>
      <c r="O244" s="31">
        <v>0</v>
      </c>
      <c r="P244" s="34">
        <v>253409</v>
      </c>
      <c r="Q244" s="34">
        <f>(P244 +O244)</f>
        <v>253409</v>
      </c>
      <c r="R244" s="35">
        <f t="shared" si="52"/>
        <v>0</v>
      </c>
      <c r="S244" s="35">
        <f t="shared" si="53"/>
        <v>8</v>
      </c>
    </row>
    <row r="245" spans="1:19">
      <c r="A245" s="31">
        <v>49.2</v>
      </c>
      <c r="B245" s="31" t="s">
        <v>9</v>
      </c>
      <c r="C245" s="31">
        <v>3</v>
      </c>
      <c r="D245" s="31" t="s">
        <v>238</v>
      </c>
      <c r="E245" s="31" t="s">
        <v>323</v>
      </c>
      <c r="F245" s="31">
        <v>6</v>
      </c>
      <c r="G245" s="31" t="s">
        <v>321</v>
      </c>
      <c r="H245" s="31" t="s">
        <v>349</v>
      </c>
      <c r="I245" s="31" t="s">
        <v>350</v>
      </c>
      <c r="J245" s="31" t="s">
        <v>30</v>
      </c>
      <c r="K245" s="31">
        <v>6.0000000000000001E-3</v>
      </c>
      <c r="L245" s="32">
        <v>1</v>
      </c>
      <c r="M245" s="33">
        <f t="shared" si="39"/>
        <v>7.5000000000000002E-4</v>
      </c>
      <c r="N245" s="31" t="str">
        <f t="shared" si="60"/>
        <v>0일 0시간 1분</v>
      </c>
      <c r="O245" s="31">
        <v>0</v>
      </c>
      <c r="P245" s="34">
        <v>253409</v>
      </c>
      <c r="Q245" s="34">
        <f>(P245 +O245)</f>
        <v>253409</v>
      </c>
      <c r="R245" s="35">
        <f t="shared" si="52"/>
        <v>0</v>
      </c>
      <c r="S245" s="35">
        <f t="shared" si="53"/>
        <v>9</v>
      </c>
    </row>
    <row r="246" spans="1:19">
      <c r="A246" s="16">
        <v>49</v>
      </c>
      <c r="B246" s="16" t="s">
        <v>9</v>
      </c>
      <c r="C246" s="16">
        <v>3</v>
      </c>
      <c r="D246" s="16" t="s">
        <v>238</v>
      </c>
      <c r="E246" s="16" t="s">
        <v>323</v>
      </c>
      <c r="F246" s="16">
        <v>6</v>
      </c>
      <c r="G246" s="16"/>
      <c r="H246" s="16"/>
      <c r="I246" s="16"/>
      <c r="J246" s="16"/>
      <c r="K246" s="16"/>
      <c r="L246" s="19"/>
      <c r="M246" s="29">
        <f>SUM(M244:M245)</f>
        <v>13.75075</v>
      </c>
      <c r="N246" s="16" t="str">
        <f t="shared" si="60"/>
        <v>13일 18시간 1분</v>
      </c>
      <c r="O246" s="15">
        <f>SUM(O244:O245)</f>
        <v>0</v>
      </c>
      <c r="P246" s="15">
        <f>SUM(P244:P245)</f>
        <v>506818</v>
      </c>
      <c r="Q246" s="15">
        <f>SUM(Q244:Q245)</f>
        <v>506818</v>
      </c>
      <c r="R246" s="39">
        <f t="shared" si="52"/>
        <v>1</v>
      </c>
      <c r="S246" s="39">
        <f t="shared" si="53"/>
        <v>10</v>
      </c>
    </row>
    <row r="247" spans="1:19">
      <c r="A247" s="31">
        <v>50.1</v>
      </c>
      <c r="B247" s="31" t="s">
        <v>9</v>
      </c>
      <c r="C247" s="31">
        <v>2</v>
      </c>
      <c r="D247" s="31" t="s">
        <v>312</v>
      </c>
      <c r="E247" s="31" t="s">
        <v>326</v>
      </c>
      <c r="F247" s="31">
        <v>5</v>
      </c>
      <c r="G247" s="31" t="s">
        <v>325</v>
      </c>
      <c r="H247" s="31" t="s">
        <v>28</v>
      </c>
      <c r="I247" s="31" t="s">
        <v>22</v>
      </c>
      <c r="J247" s="31" t="s">
        <v>26</v>
      </c>
      <c r="K247" s="31">
        <v>0.05</v>
      </c>
      <c r="L247" s="32">
        <v>1</v>
      </c>
      <c r="M247" s="33">
        <f t="shared" si="39"/>
        <v>6.2500000000000003E-3</v>
      </c>
      <c r="N247" s="31" t="str">
        <f t="shared" si="60"/>
        <v>0일 0시간 9분</v>
      </c>
      <c r="O247" s="34">
        <v>14221</v>
      </c>
      <c r="P247" s="34">
        <v>169804</v>
      </c>
      <c r="Q247" s="34">
        <f>(P247 +O247)</f>
        <v>184025</v>
      </c>
      <c r="R247" s="35">
        <f t="shared" si="52"/>
        <v>0</v>
      </c>
      <c r="S247" s="35">
        <f t="shared" si="53"/>
        <v>7</v>
      </c>
    </row>
    <row r="248" spans="1:19">
      <c r="A248" s="31">
        <v>50.2</v>
      </c>
      <c r="B248" s="31" t="s">
        <v>9</v>
      </c>
      <c r="C248" s="31">
        <v>2</v>
      </c>
      <c r="D248" s="31" t="s">
        <v>312</v>
      </c>
      <c r="E248" s="31" t="s">
        <v>326</v>
      </c>
      <c r="F248" s="31">
        <v>5</v>
      </c>
      <c r="G248" s="31" t="s">
        <v>327</v>
      </c>
      <c r="H248" s="31" t="s">
        <v>352</v>
      </c>
      <c r="I248" s="31" t="s">
        <v>442</v>
      </c>
      <c r="J248" s="31" t="s">
        <v>58</v>
      </c>
      <c r="K248" s="31">
        <v>110</v>
      </c>
      <c r="L248" s="32">
        <v>1</v>
      </c>
      <c r="M248" s="33">
        <f t="shared" si="39"/>
        <v>13.75</v>
      </c>
      <c r="N248" s="31" t="str">
        <f t="shared" si="60"/>
        <v>13일 18시간 0분</v>
      </c>
      <c r="O248" s="34">
        <v>10165</v>
      </c>
      <c r="P248" s="34">
        <v>272354</v>
      </c>
      <c r="Q248" s="34">
        <f>(P248 +O248)</f>
        <v>282519</v>
      </c>
      <c r="R248" s="35">
        <f t="shared" si="52"/>
        <v>0</v>
      </c>
      <c r="S248" s="35">
        <f t="shared" si="53"/>
        <v>7</v>
      </c>
    </row>
    <row r="249" spans="1:19">
      <c r="A249" s="31">
        <v>50.3</v>
      </c>
      <c r="B249" s="31" t="s">
        <v>9</v>
      </c>
      <c r="C249" s="31">
        <v>2</v>
      </c>
      <c r="D249" s="31" t="s">
        <v>312</v>
      </c>
      <c r="E249" s="31" t="s">
        <v>326</v>
      </c>
      <c r="F249" s="31">
        <v>5</v>
      </c>
      <c r="G249" s="31" t="s">
        <v>353</v>
      </c>
      <c r="H249" s="31" t="s">
        <v>456</v>
      </c>
      <c r="I249" s="31" t="s">
        <v>457</v>
      </c>
      <c r="J249" s="31" t="s">
        <v>269</v>
      </c>
      <c r="K249" s="31">
        <v>1.4999999999999999E-2</v>
      </c>
      <c r="L249" s="32">
        <v>1</v>
      </c>
      <c r="M249" s="33">
        <f t="shared" si="39"/>
        <v>1.8749999999999999E-3</v>
      </c>
      <c r="N249" s="31" t="str">
        <f t="shared" si="60"/>
        <v>0일 0시간 3분</v>
      </c>
      <c r="O249" s="34">
        <v>11000</v>
      </c>
      <c r="P249" s="34">
        <v>202696</v>
      </c>
      <c r="Q249" s="34">
        <f>(P249 +O249)</f>
        <v>213696</v>
      </c>
      <c r="R249" s="35">
        <f t="shared" si="52"/>
        <v>0</v>
      </c>
      <c r="S249" s="35">
        <f t="shared" si="53"/>
        <v>7</v>
      </c>
    </row>
    <row r="250" spans="1:19">
      <c r="A250" s="31">
        <v>50.4</v>
      </c>
      <c r="B250" s="31" t="s">
        <v>9</v>
      </c>
      <c r="C250" s="31">
        <v>2</v>
      </c>
      <c r="D250" s="31" t="s">
        <v>312</v>
      </c>
      <c r="E250" s="31" t="s">
        <v>326</v>
      </c>
      <c r="F250" s="31">
        <v>5</v>
      </c>
      <c r="G250" s="31" t="s">
        <v>354</v>
      </c>
      <c r="H250" s="31" t="s">
        <v>112</v>
      </c>
      <c r="I250" s="31" t="s">
        <v>62</v>
      </c>
      <c r="J250" s="31" t="s">
        <v>111</v>
      </c>
      <c r="K250" s="31">
        <v>0.2</v>
      </c>
      <c r="L250" s="32">
        <v>1</v>
      </c>
      <c r="M250" s="33">
        <f t="shared" si="39"/>
        <v>2.5000000000000001E-2</v>
      </c>
      <c r="N250" s="31" t="str">
        <f t="shared" ref="N250" si="61">INT(M250) &amp; "일 " &amp; INT(MOD(M250,1)*24) &amp; "시간 " &amp; ROUND(MOD(M250*24,1)*60, 0) &amp; "분"</f>
        <v>0일 0시간 36분</v>
      </c>
      <c r="O250" s="34">
        <v>59277</v>
      </c>
      <c r="P250" s="34">
        <v>202696</v>
      </c>
      <c r="Q250" s="34">
        <f>(P250 +O250)</f>
        <v>261973</v>
      </c>
      <c r="R250" s="35">
        <f t="shared" si="52"/>
        <v>0</v>
      </c>
      <c r="S250" s="35">
        <f t="shared" si="53"/>
        <v>7</v>
      </c>
    </row>
    <row r="251" spans="1:19">
      <c r="A251" s="31">
        <v>50.5</v>
      </c>
      <c r="B251" s="31" t="s">
        <v>9</v>
      </c>
      <c r="C251" s="31">
        <v>2</v>
      </c>
      <c r="D251" s="31" t="s">
        <v>312</v>
      </c>
      <c r="E251" s="31" t="s">
        <v>326</v>
      </c>
      <c r="F251" s="31">
        <v>5</v>
      </c>
      <c r="G251" s="31" t="s">
        <v>351</v>
      </c>
      <c r="H251" s="31"/>
      <c r="I251" s="31" t="s">
        <v>511</v>
      </c>
      <c r="J251" s="31"/>
      <c r="K251" s="31"/>
      <c r="L251" s="32"/>
      <c r="M251" s="33"/>
      <c r="N251" s="31"/>
      <c r="O251" s="31">
        <v>0</v>
      </c>
      <c r="P251" s="34"/>
      <c r="Q251" s="34">
        <f>(P251 +O251)</f>
        <v>0</v>
      </c>
      <c r="R251" s="35">
        <f t="shared" si="52"/>
        <v>0</v>
      </c>
      <c r="S251" s="35">
        <f t="shared" si="53"/>
        <v>7</v>
      </c>
    </row>
    <row r="252" spans="1:19">
      <c r="A252" s="16">
        <v>50</v>
      </c>
      <c r="B252" s="16" t="s">
        <v>9</v>
      </c>
      <c r="C252" s="16">
        <v>2</v>
      </c>
      <c r="D252" s="16" t="s">
        <v>312</v>
      </c>
      <c r="E252" s="16" t="s">
        <v>326</v>
      </c>
      <c r="F252" s="16">
        <v>5</v>
      </c>
      <c r="G252" s="16"/>
      <c r="H252" s="16"/>
      <c r="I252" s="16"/>
      <c r="J252" s="16"/>
      <c r="K252" s="16"/>
      <c r="L252" s="19">
        <v>1</v>
      </c>
      <c r="M252" s="29">
        <f>SUM(M247:M251)</f>
        <v>13.783125</v>
      </c>
      <c r="N252" s="16" t="str">
        <f t="shared" si="60"/>
        <v>13일 18시간 48분</v>
      </c>
      <c r="O252" s="15">
        <f>SUM(O247:O251)</f>
        <v>94663</v>
      </c>
      <c r="P252" s="15">
        <f>SUM(P247:P251)</f>
        <v>847550</v>
      </c>
      <c r="Q252" s="15">
        <f>SUM(Q247:Q251)</f>
        <v>942213</v>
      </c>
      <c r="R252" s="39">
        <f t="shared" si="52"/>
        <v>3</v>
      </c>
      <c r="S252" s="39">
        <f t="shared" si="53"/>
        <v>10</v>
      </c>
    </row>
    <row r="253" spans="1:19">
      <c r="A253" s="31">
        <v>51.1</v>
      </c>
      <c r="B253" s="31" t="s">
        <v>9</v>
      </c>
      <c r="C253" s="31">
        <v>2</v>
      </c>
      <c r="D253" s="31" t="s">
        <v>312</v>
      </c>
      <c r="E253" s="31" t="s">
        <v>328</v>
      </c>
      <c r="F253" s="31">
        <v>6</v>
      </c>
      <c r="G253" s="31" t="s">
        <v>329</v>
      </c>
      <c r="H253" s="31" t="s">
        <v>28</v>
      </c>
      <c r="I253" s="31" t="s">
        <v>22</v>
      </c>
      <c r="J253" s="31" t="s">
        <v>26</v>
      </c>
      <c r="K253" s="31">
        <v>0.05</v>
      </c>
      <c r="L253" s="32">
        <v>1</v>
      </c>
      <c r="M253" s="33">
        <f t="shared" ref="M253:M257" si="62">(K253)/(L253 * 8)</f>
        <v>6.2500000000000003E-3</v>
      </c>
      <c r="N253" s="31" t="str">
        <f t="shared" si="60"/>
        <v>0일 0시간 9분</v>
      </c>
      <c r="O253" s="34">
        <v>14221</v>
      </c>
      <c r="P253" s="34">
        <v>169804</v>
      </c>
      <c r="Q253" s="34">
        <f>(P253 +O253)</f>
        <v>184025</v>
      </c>
      <c r="R253" s="35">
        <f t="shared" si="52"/>
        <v>0</v>
      </c>
      <c r="S253" s="35">
        <f t="shared" si="53"/>
        <v>8</v>
      </c>
    </row>
    <row r="254" spans="1:19">
      <c r="A254" s="31">
        <v>51.2</v>
      </c>
      <c r="B254" s="31" t="s">
        <v>9</v>
      </c>
      <c r="C254" s="31">
        <v>2</v>
      </c>
      <c r="D254" s="31" t="s">
        <v>312</v>
      </c>
      <c r="E254" s="31" t="s">
        <v>328</v>
      </c>
      <c r="F254" s="31">
        <v>6</v>
      </c>
      <c r="G254" s="31" t="s">
        <v>355</v>
      </c>
      <c r="H254" s="31" t="s">
        <v>359</v>
      </c>
      <c r="I254" s="31" t="s">
        <v>511</v>
      </c>
      <c r="J254" s="31" t="s">
        <v>26</v>
      </c>
      <c r="K254" s="31">
        <v>0.3</v>
      </c>
      <c r="L254" s="32">
        <v>1</v>
      </c>
      <c r="M254" s="33">
        <f t="shared" si="62"/>
        <v>3.7499999999999999E-2</v>
      </c>
      <c r="N254" s="31" t="str">
        <f t="shared" si="60"/>
        <v>0일 0시간 54분</v>
      </c>
      <c r="O254" s="31">
        <v>0</v>
      </c>
      <c r="P254" s="34">
        <v>169804</v>
      </c>
      <c r="Q254" s="34">
        <f>(P254 +O254)</f>
        <v>169804</v>
      </c>
      <c r="R254" s="35">
        <f t="shared" si="52"/>
        <v>0</v>
      </c>
      <c r="S254" s="35">
        <f t="shared" si="53"/>
        <v>8</v>
      </c>
    </row>
    <row r="255" spans="1:19">
      <c r="A255" s="31">
        <v>51.3</v>
      </c>
      <c r="B255" s="31" t="s">
        <v>9</v>
      </c>
      <c r="C255" s="31">
        <v>2</v>
      </c>
      <c r="D255" s="31" t="s">
        <v>312</v>
      </c>
      <c r="E255" s="31" t="s">
        <v>328</v>
      </c>
      <c r="F255" s="31">
        <v>6</v>
      </c>
      <c r="G255" s="31" t="s">
        <v>356</v>
      </c>
      <c r="H255" s="31" t="s">
        <v>360</v>
      </c>
      <c r="I255" s="31" t="s">
        <v>76</v>
      </c>
      <c r="J255" s="31" t="s">
        <v>361</v>
      </c>
      <c r="K255" s="31">
        <v>0.08</v>
      </c>
      <c r="L255" s="32">
        <v>1</v>
      </c>
      <c r="M255" s="33">
        <f t="shared" si="62"/>
        <v>0.01</v>
      </c>
      <c r="N255" s="31" t="str">
        <f t="shared" ref="N255" si="63">INT(M255) &amp; "일 " &amp; INT(MOD(M255,1)*24) &amp; "시간 " &amp; ROUND(MOD(M255*24,1)*60, 0) &amp; "분"</f>
        <v>0일 0시간 14분</v>
      </c>
      <c r="O255" s="34">
        <v>64191</v>
      </c>
      <c r="P255" s="34">
        <v>266246</v>
      </c>
      <c r="Q255" s="34">
        <f>(P255 +O255)</f>
        <v>330437</v>
      </c>
      <c r="R255" s="35">
        <f t="shared" si="52"/>
        <v>1</v>
      </c>
      <c r="S255" s="35">
        <f t="shared" si="53"/>
        <v>9</v>
      </c>
    </row>
    <row r="256" spans="1:19">
      <c r="A256" s="31">
        <v>51.4</v>
      </c>
      <c r="B256" s="31" t="s">
        <v>9</v>
      </c>
      <c r="C256" s="31">
        <v>2</v>
      </c>
      <c r="D256" s="31" t="s">
        <v>312</v>
      </c>
      <c r="E256" s="31" t="s">
        <v>328</v>
      </c>
      <c r="F256" s="31">
        <v>6</v>
      </c>
      <c r="G256" s="31" t="s">
        <v>357</v>
      </c>
      <c r="H256" s="31" t="s">
        <v>363</v>
      </c>
      <c r="I256" s="31" t="s">
        <v>461</v>
      </c>
      <c r="J256" s="31" t="s">
        <v>364</v>
      </c>
      <c r="K256" s="31">
        <v>1.325</v>
      </c>
      <c r="L256" s="32">
        <v>1</v>
      </c>
      <c r="M256" s="33">
        <f t="shared" si="62"/>
        <v>0.16562499999999999</v>
      </c>
      <c r="N256" s="31" t="str">
        <f t="shared" si="60"/>
        <v>0일 3시간 59분</v>
      </c>
      <c r="O256" s="34">
        <v>7936</v>
      </c>
      <c r="P256" s="34">
        <v>237652</v>
      </c>
      <c r="Q256" s="34">
        <f>(P256 +O256)</f>
        <v>245588</v>
      </c>
      <c r="R256" s="35">
        <f t="shared" si="52"/>
        <v>0</v>
      </c>
      <c r="S256" s="35">
        <f t="shared" si="53"/>
        <v>8</v>
      </c>
    </row>
    <row r="257" spans="1:19">
      <c r="A257" s="31">
        <v>51.5</v>
      </c>
      <c r="B257" s="31" t="s">
        <v>9</v>
      </c>
      <c r="C257" s="31">
        <v>2</v>
      </c>
      <c r="D257" s="31" t="s">
        <v>312</v>
      </c>
      <c r="E257" s="31" t="s">
        <v>328</v>
      </c>
      <c r="F257" s="31">
        <v>6</v>
      </c>
      <c r="G257" s="31" t="s">
        <v>358</v>
      </c>
      <c r="H257" s="31" t="s">
        <v>362</v>
      </c>
      <c r="I257" s="31" t="s">
        <v>366</v>
      </c>
      <c r="J257" s="31" t="s">
        <v>37</v>
      </c>
      <c r="K257" s="31">
        <v>90</v>
      </c>
      <c r="L257" s="32">
        <v>1</v>
      </c>
      <c r="M257" s="33">
        <f t="shared" si="62"/>
        <v>11.25</v>
      </c>
      <c r="N257" s="31" t="str">
        <f t="shared" si="60"/>
        <v>11일 6시간 0분</v>
      </c>
      <c r="O257" s="34">
        <v>11800</v>
      </c>
      <c r="P257" s="34">
        <v>221506</v>
      </c>
      <c r="Q257" s="34">
        <f>(P257 +O257)</f>
        <v>233306</v>
      </c>
      <c r="R257" s="35">
        <f t="shared" si="52"/>
        <v>0</v>
      </c>
      <c r="S257" s="35">
        <f t="shared" si="53"/>
        <v>8</v>
      </c>
    </row>
    <row r="258" spans="1:19">
      <c r="A258" s="16">
        <v>51</v>
      </c>
      <c r="B258" s="16" t="s">
        <v>9</v>
      </c>
      <c r="C258" s="16">
        <v>2</v>
      </c>
      <c r="D258" s="16" t="s">
        <v>312</v>
      </c>
      <c r="E258" s="16" t="s">
        <v>328</v>
      </c>
      <c r="F258" s="16">
        <v>6</v>
      </c>
      <c r="G258" s="16"/>
      <c r="H258" s="16"/>
      <c r="I258" s="16"/>
      <c r="J258" s="16"/>
      <c r="K258" s="16"/>
      <c r="L258" s="19">
        <v>1</v>
      </c>
      <c r="M258" s="29">
        <f>SUM(M253:M257)</f>
        <v>11.469374999999999</v>
      </c>
      <c r="N258" s="16" t="str">
        <f t="shared" si="60"/>
        <v>11일 11시간 16분</v>
      </c>
      <c r="O258" s="15">
        <f>SUM(O253:O257)</f>
        <v>98148</v>
      </c>
      <c r="P258" s="15">
        <f>SUM(P253:P257)</f>
        <v>1065012</v>
      </c>
      <c r="Q258" s="15">
        <f>SUM(Q253:Q257)</f>
        <v>1163160</v>
      </c>
      <c r="R258" s="39">
        <f t="shared" si="52"/>
        <v>3</v>
      </c>
      <c r="S258" s="39">
        <f t="shared" si="53"/>
        <v>11</v>
      </c>
    </row>
    <row r="259" spans="1:19">
      <c r="A259" s="31">
        <v>52.1</v>
      </c>
      <c r="B259" s="31" t="s">
        <v>9</v>
      </c>
      <c r="C259" s="31">
        <v>2</v>
      </c>
      <c r="D259" s="31" t="s">
        <v>307</v>
      </c>
      <c r="E259" s="31" t="s">
        <v>316</v>
      </c>
      <c r="F259" s="31">
        <v>5</v>
      </c>
      <c r="G259" s="31" t="s">
        <v>345</v>
      </c>
      <c r="H259" s="31" t="s">
        <v>365</v>
      </c>
      <c r="I259" s="31" t="s">
        <v>511</v>
      </c>
      <c r="J259" s="31" t="s">
        <v>31</v>
      </c>
      <c r="K259" s="31">
        <v>4.1000000000000002E-2</v>
      </c>
      <c r="L259" s="32">
        <v>1</v>
      </c>
      <c r="M259" s="33">
        <f t="shared" ref="M259:M262" si="64">(K259)/(L259 * 8)</f>
        <v>5.1250000000000002E-3</v>
      </c>
      <c r="N259" s="31" t="str">
        <f t="shared" si="60"/>
        <v>0일 0시간 7분</v>
      </c>
      <c r="O259" s="31">
        <v>0</v>
      </c>
      <c r="P259" s="34">
        <v>220722</v>
      </c>
      <c r="Q259" s="34">
        <f>(P259 +O259)</f>
        <v>220722</v>
      </c>
      <c r="R259" s="35">
        <f t="shared" ref="R259:R322" si="65">IF(Q259&lt;300000, 0, MIN(10, FLOOR((Q259-300000)/300000, 1) + 1))</f>
        <v>0</v>
      </c>
      <c r="S259" s="35">
        <f t="shared" ref="S259:S322" si="66">C259+R259+F259</f>
        <v>7</v>
      </c>
    </row>
    <row r="260" spans="1:19">
      <c r="A260" s="31">
        <v>52.2</v>
      </c>
      <c r="B260" s="31" t="s">
        <v>9</v>
      </c>
      <c r="C260" s="31">
        <v>2</v>
      </c>
      <c r="D260" s="31" t="s">
        <v>307</v>
      </c>
      <c r="E260" s="31" t="s">
        <v>316</v>
      </c>
      <c r="F260" s="31">
        <v>5</v>
      </c>
      <c r="G260" s="31" t="s">
        <v>252</v>
      </c>
      <c r="H260" s="31" t="s">
        <v>257</v>
      </c>
      <c r="I260" s="31" t="s">
        <v>23</v>
      </c>
      <c r="J260" s="31" t="s">
        <v>37</v>
      </c>
      <c r="K260" s="31">
        <v>9</v>
      </c>
      <c r="L260" s="32">
        <v>1</v>
      </c>
      <c r="M260" s="33">
        <f t="shared" si="64"/>
        <v>1.125</v>
      </c>
      <c r="N260" s="31" t="str">
        <f t="shared" si="60"/>
        <v>1일 3시간 0분</v>
      </c>
      <c r="O260" s="34">
        <v>31994</v>
      </c>
      <c r="P260" s="34">
        <v>221506</v>
      </c>
      <c r="Q260" s="34">
        <f>(P260 +O260)</f>
        <v>253500</v>
      </c>
      <c r="R260" s="35">
        <f t="shared" si="65"/>
        <v>0</v>
      </c>
      <c r="S260" s="35">
        <f t="shared" si="66"/>
        <v>7</v>
      </c>
    </row>
    <row r="261" spans="1:19">
      <c r="A261" s="31">
        <v>52.3</v>
      </c>
      <c r="B261" s="31" t="s">
        <v>9</v>
      </c>
      <c r="C261" s="31">
        <v>2</v>
      </c>
      <c r="D261" s="31" t="s">
        <v>307</v>
      </c>
      <c r="E261" s="31" t="s">
        <v>316</v>
      </c>
      <c r="F261" s="31">
        <v>5</v>
      </c>
      <c r="G261" s="31" t="s">
        <v>367</v>
      </c>
      <c r="H261" s="12" t="s">
        <v>334</v>
      </c>
      <c r="I261" s="31" t="s">
        <v>462</v>
      </c>
      <c r="J261" s="31" t="s">
        <v>37</v>
      </c>
      <c r="K261" s="31">
        <v>9</v>
      </c>
      <c r="L261" s="32">
        <v>1</v>
      </c>
      <c r="M261" s="33">
        <f t="shared" si="64"/>
        <v>1.125</v>
      </c>
      <c r="N261" s="31" t="str">
        <f t="shared" si="60"/>
        <v>1일 3시간 0분</v>
      </c>
      <c r="O261" s="34">
        <v>15384</v>
      </c>
      <c r="P261" s="34">
        <v>221506</v>
      </c>
      <c r="Q261" s="34">
        <f>(P261 +O261)</f>
        <v>236890</v>
      </c>
      <c r="R261" s="35">
        <f t="shared" si="65"/>
        <v>0</v>
      </c>
      <c r="S261" s="35">
        <f t="shared" si="66"/>
        <v>7</v>
      </c>
    </row>
    <row r="262" spans="1:19">
      <c r="A262" s="31">
        <v>52.4</v>
      </c>
      <c r="B262" s="31" t="s">
        <v>9</v>
      </c>
      <c r="C262" s="31">
        <v>2</v>
      </c>
      <c r="D262" s="31" t="s">
        <v>307</v>
      </c>
      <c r="E262" s="31" t="s">
        <v>316</v>
      </c>
      <c r="F262" s="31">
        <v>5</v>
      </c>
      <c r="G262" s="31" t="s">
        <v>311</v>
      </c>
      <c r="H262" s="31" t="s">
        <v>335</v>
      </c>
      <c r="I262" s="31" t="s">
        <v>336</v>
      </c>
      <c r="J262" s="31" t="s">
        <v>26</v>
      </c>
      <c r="K262" s="31">
        <v>8.9999999999999993E-3</v>
      </c>
      <c r="L262" s="32">
        <v>1</v>
      </c>
      <c r="M262" s="33">
        <f t="shared" si="64"/>
        <v>1.1249999999999999E-3</v>
      </c>
      <c r="N262" s="31" t="str">
        <f t="shared" si="60"/>
        <v>0일 0시간 2분</v>
      </c>
      <c r="O262" s="34">
        <v>48000</v>
      </c>
      <c r="P262" s="34">
        <v>169804</v>
      </c>
      <c r="Q262" s="34">
        <f>(P262 +O262)</f>
        <v>217804</v>
      </c>
      <c r="R262" s="35">
        <f t="shared" si="65"/>
        <v>0</v>
      </c>
      <c r="S262" s="35">
        <f t="shared" si="66"/>
        <v>7</v>
      </c>
    </row>
    <row r="263" spans="1:19">
      <c r="A263" s="16">
        <v>52</v>
      </c>
      <c r="B263" s="16" t="s">
        <v>9</v>
      </c>
      <c r="C263" s="16">
        <v>2</v>
      </c>
      <c r="D263" s="16" t="s">
        <v>307</v>
      </c>
      <c r="E263" s="16" t="s">
        <v>316</v>
      </c>
      <c r="F263" s="16">
        <v>5</v>
      </c>
      <c r="G263" s="16"/>
      <c r="H263" s="16"/>
      <c r="I263" s="16"/>
      <c r="J263" s="16"/>
      <c r="K263" s="16"/>
      <c r="L263" s="19">
        <v>1</v>
      </c>
      <c r="M263" s="29">
        <f>SUM(M259:M262)</f>
        <v>2.2562500000000001</v>
      </c>
      <c r="N263" s="16" t="str">
        <f t="shared" si="60"/>
        <v>2일 6시간 9분</v>
      </c>
      <c r="O263" s="15">
        <f>SUM(O259:O262)</f>
        <v>95378</v>
      </c>
      <c r="P263" s="15">
        <f>SUM(P259:P262)</f>
        <v>833538</v>
      </c>
      <c r="Q263" s="15">
        <f>SUM(Q259:Q262)</f>
        <v>928916</v>
      </c>
      <c r="R263" s="39">
        <f t="shared" si="65"/>
        <v>3</v>
      </c>
      <c r="S263" s="39">
        <f t="shared" si="66"/>
        <v>10</v>
      </c>
    </row>
    <row r="264" spans="1:19">
      <c r="A264" s="31">
        <v>53.1</v>
      </c>
      <c r="B264" s="31" t="s">
        <v>312</v>
      </c>
      <c r="C264" s="31">
        <v>1</v>
      </c>
      <c r="D264" s="31" t="s">
        <v>312</v>
      </c>
      <c r="E264" s="31" t="s">
        <v>317</v>
      </c>
      <c r="F264" s="31">
        <v>4</v>
      </c>
      <c r="G264" s="31" t="s">
        <v>318</v>
      </c>
      <c r="H264" s="31" t="s">
        <v>302</v>
      </c>
      <c r="I264" s="31" t="s">
        <v>511</v>
      </c>
      <c r="J264" s="31" t="s">
        <v>75</v>
      </c>
      <c r="K264" s="31">
        <v>0.38</v>
      </c>
      <c r="L264" s="32">
        <v>1</v>
      </c>
      <c r="M264" s="33">
        <f t="shared" ref="M264:M265" si="67">(K264)/(L264 * 8)</f>
        <v>4.7500000000000001E-2</v>
      </c>
      <c r="N264" s="31" t="str">
        <f t="shared" si="60"/>
        <v>0일 1시간 8분</v>
      </c>
      <c r="O264" s="31">
        <v>0</v>
      </c>
      <c r="P264" s="34">
        <v>266624</v>
      </c>
      <c r="Q264" s="34">
        <f>(P264 +O264)</f>
        <v>266624</v>
      </c>
      <c r="R264" s="35">
        <f t="shared" si="65"/>
        <v>0</v>
      </c>
      <c r="S264" s="35">
        <f t="shared" si="66"/>
        <v>5</v>
      </c>
    </row>
    <row r="265" spans="1:19">
      <c r="A265" s="31">
        <v>53.2</v>
      </c>
      <c r="B265" s="31" t="s">
        <v>312</v>
      </c>
      <c r="C265" s="31">
        <v>1</v>
      </c>
      <c r="D265" s="31" t="s">
        <v>312</v>
      </c>
      <c r="E265" s="31" t="s">
        <v>317</v>
      </c>
      <c r="F265" s="31">
        <v>4</v>
      </c>
      <c r="G265" s="31" t="s">
        <v>319</v>
      </c>
      <c r="H265" s="31" t="s">
        <v>368</v>
      </c>
      <c r="I265" s="31" t="s">
        <v>179</v>
      </c>
      <c r="J265" s="31" t="s">
        <v>269</v>
      </c>
      <c r="K265" s="31">
        <v>18</v>
      </c>
      <c r="L265" s="32">
        <v>1</v>
      </c>
      <c r="M265" s="33">
        <f t="shared" si="67"/>
        <v>2.25</v>
      </c>
      <c r="N265" s="31" t="str">
        <f t="shared" si="60"/>
        <v>2일 6시간 0분</v>
      </c>
      <c r="O265" s="34">
        <v>72077</v>
      </c>
      <c r="P265" s="34">
        <v>202696</v>
      </c>
      <c r="Q265" s="34">
        <f>(P265 +O265)</f>
        <v>274773</v>
      </c>
      <c r="R265" s="35">
        <f t="shared" si="65"/>
        <v>0</v>
      </c>
      <c r="S265" s="35">
        <f t="shared" si="66"/>
        <v>5</v>
      </c>
    </row>
    <row r="266" spans="1:19">
      <c r="A266" s="31">
        <v>53.3</v>
      </c>
      <c r="B266" s="31" t="s">
        <v>312</v>
      </c>
      <c r="C266" s="31">
        <v>1</v>
      </c>
      <c r="D266" s="31" t="s">
        <v>312</v>
      </c>
      <c r="E266" s="31" t="s">
        <v>317</v>
      </c>
      <c r="F266" s="31">
        <v>4</v>
      </c>
      <c r="G266" s="31" t="s">
        <v>311</v>
      </c>
      <c r="H266" s="31" t="s">
        <v>335</v>
      </c>
      <c r="I266" s="31" t="s">
        <v>335</v>
      </c>
      <c r="J266" s="31" t="s">
        <v>26</v>
      </c>
      <c r="K266" s="31">
        <v>8.9999999999999993E-3</v>
      </c>
      <c r="L266" s="32">
        <v>1</v>
      </c>
      <c r="M266" s="33">
        <f t="shared" ref="M266" si="68">(K266)/(L266 * 8)</f>
        <v>1.1249999999999999E-3</v>
      </c>
      <c r="N266" s="31" t="str">
        <f t="shared" si="60"/>
        <v>0일 0시간 2분</v>
      </c>
      <c r="O266" s="34">
        <v>48000</v>
      </c>
      <c r="P266" s="34">
        <v>169804</v>
      </c>
      <c r="Q266" s="34">
        <f>(P266 +O266)</f>
        <v>217804</v>
      </c>
      <c r="R266" s="35">
        <f t="shared" si="65"/>
        <v>0</v>
      </c>
      <c r="S266" s="35">
        <f t="shared" si="66"/>
        <v>5</v>
      </c>
    </row>
    <row r="267" spans="1:19">
      <c r="A267" s="16">
        <v>53</v>
      </c>
      <c r="B267" s="16" t="s">
        <v>312</v>
      </c>
      <c r="C267" s="16">
        <v>1</v>
      </c>
      <c r="D267" s="16" t="s">
        <v>312</v>
      </c>
      <c r="E267" s="16" t="s">
        <v>317</v>
      </c>
      <c r="F267" s="16">
        <v>4</v>
      </c>
      <c r="G267" s="16"/>
      <c r="H267" s="16"/>
      <c r="I267" s="16"/>
      <c r="J267" s="16"/>
      <c r="K267" s="16"/>
      <c r="L267" s="19">
        <v>1</v>
      </c>
      <c r="M267" s="29">
        <f>SUM(M264:M266)</f>
        <v>2.2986249999999999</v>
      </c>
      <c r="N267" s="16" t="str">
        <f t="shared" si="60"/>
        <v>2일 7시간 10분</v>
      </c>
      <c r="O267" s="15">
        <f>SUM(O264:O266)</f>
        <v>120077</v>
      </c>
      <c r="P267" s="15">
        <f>SUM(P264:P266)</f>
        <v>639124</v>
      </c>
      <c r="Q267" s="15">
        <f>SUM(Q264:Q266)</f>
        <v>759201</v>
      </c>
      <c r="R267" s="39">
        <f t="shared" si="65"/>
        <v>2</v>
      </c>
      <c r="S267" s="39">
        <f t="shared" si="66"/>
        <v>7</v>
      </c>
    </row>
    <row r="268" spans="1:19">
      <c r="A268" s="31">
        <v>54.1</v>
      </c>
      <c r="B268" s="31" t="s">
        <v>9</v>
      </c>
      <c r="C268" s="31">
        <v>2</v>
      </c>
      <c r="D268" s="31" t="s">
        <v>41</v>
      </c>
      <c r="E268" s="31" t="s">
        <v>229</v>
      </c>
      <c r="F268" s="31">
        <v>5</v>
      </c>
      <c r="G268" s="31" t="s">
        <v>282</v>
      </c>
      <c r="H268" s="31" t="s">
        <v>302</v>
      </c>
      <c r="I268" s="31" t="s">
        <v>511</v>
      </c>
      <c r="J268" s="31" t="s">
        <v>75</v>
      </c>
      <c r="K268" s="31">
        <v>0.38</v>
      </c>
      <c r="L268" s="32">
        <v>1</v>
      </c>
      <c r="M268" s="33">
        <f t="shared" ref="M268:M272" si="69">(K268)/(L268 * 8)</f>
        <v>4.7500000000000001E-2</v>
      </c>
      <c r="N268" s="31" t="str">
        <f t="shared" si="60"/>
        <v>0일 1시간 8분</v>
      </c>
      <c r="O268" s="31">
        <v>0</v>
      </c>
      <c r="P268" s="34">
        <v>266624</v>
      </c>
      <c r="Q268" s="34">
        <f>(P268 +O268)</f>
        <v>266624</v>
      </c>
      <c r="R268" s="35">
        <f t="shared" si="65"/>
        <v>0</v>
      </c>
      <c r="S268" s="35">
        <f t="shared" si="66"/>
        <v>7</v>
      </c>
    </row>
    <row r="269" spans="1:19">
      <c r="A269" s="31">
        <v>54.2</v>
      </c>
      <c r="B269" s="31" t="s">
        <v>9</v>
      </c>
      <c r="C269" s="31">
        <v>2</v>
      </c>
      <c r="D269" s="31" t="s">
        <v>41</v>
      </c>
      <c r="E269" s="31" t="s">
        <v>229</v>
      </c>
      <c r="F269" s="31">
        <v>5</v>
      </c>
      <c r="G269" s="31" t="s">
        <v>281</v>
      </c>
      <c r="H269" s="31" t="s">
        <v>168</v>
      </c>
      <c r="I269" s="31" t="s">
        <v>188</v>
      </c>
      <c r="J269" s="31" t="s">
        <v>58</v>
      </c>
      <c r="K269" s="31">
        <v>45</v>
      </c>
      <c r="L269" s="32">
        <v>1</v>
      </c>
      <c r="M269" s="33">
        <f t="shared" si="69"/>
        <v>5.625</v>
      </c>
      <c r="N269" s="31" t="str">
        <f t="shared" si="60"/>
        <v>5일 15시간 0분</v>
      </c>
      <c r="O269" s="34">
        <v>2512</v>
      </c>
      <c r="P269" s="34">
        <v>272354</v>
      </c>
      <c r="Q269" s="34">
        <f>(P269 +O269)</f>
        <v>274866</v>
      </c>
      <c r="R269" s="35">
        <f t="shared" si="65"/>
        <v>0</v>
      </c>
      <c r="S269" s="35">
        <f t="shared" si="66"/>
        <v>7</v>
      </c>
    </row>
    <row r="270" spans="1:19">
      <c r="A270" s="31">
        <v>54.3</v>
      </c>
      <c r="B270" s="31" t="s">
        <v>9</v>
      </c>
      <c r="C270" s="31">
        <v>2</v>
      </c>
      <c r="D270" s="31" t="s">
        <v>41</v>
      </c>
      <c r="E270" s="31" t="s">
        <v>229</v>
      </c>
      <c r="F270" s="31">
        <v>5</v>
      </c>
      <c r="G270" s="31" t="s">
        <v>277</v>
      </c>
      <c r="H270" s="31" t="s">
        <v>305</v>
      </c>
      <c r="I270" s="10" t="s">
        <v>528</v>
      </c>
      <c r="J270" s="31" t="s">
        <v>31</v>
      </c>
      <c r="K270" s="31">
        <v>1.4999999999999999E-2</v>
      </c>
      <c r="L270" s="32">
        <v>1</v>
      </c>
      <c r="M270" s="33">
        <f t="shared" si="69"/>
        <v>1.8749999999999999E-3</v>
      </c>
      <c r="N270" s="31" t="str">
        <f t="shared" si="60"/>
        <v>0일 0시간 3분</v>
      </c>
      <c r="O270" s="34">
        <v>5437</v>
      </c>
      <c r="P270" s="34">
        <v>220722</v>
      </c>
      <c r="Q270" s="34">
        <f>(P270 +O270)</f>
        <v>226159</v>
      </c>
      <c r="R270" s="35">
        <f t="shared" si="65"/>
        <v>0</v>
      </c>
      <c r="S270" s="35">
        <f t="shared" si="66"/>
        <v>7</v>
      </c>
    </row>
    <row r="271" spans="1:19">
      <c r="A271" s="31">
        <v>54.4</v>
      </c>
      <c r="B271" s="31" t="s">
        <v>9</v>
      </c>
      <c r="C271" s="31">
        <v>2</v>
      </c>
      <c r="D271" s="31" t="s">
        <v>41</v>
      </c>
      <c r="E271" s="31" t="s">
        <v>229</v>
      </c>
      <c r="F271" s="31">
        <v>5</v>
      </c>
      <c r="G271" s="31" t="s">
        <v>193</v>
      </c>
      <c r="H271" s="31" t="s">
        <v>369</v>
      </c>
      <c r="I271" s="31" t="s">
        <v>304</v>
      </c>
      <c r="J271" s="31" t="s">
        <v>26</v>
      </c>
      <c r="K271" s="31">
        <v>18</v>
      </c>
      <c r="L271" s="32">
        <v>1</v>
      </c>
      <c r="M271" s="33">
        <f t="shared" si="69"/>
        <v>2.25</v>
      </c>
      <c r="N271" s="31" t="str">
        <f t="shared" si="60"/>
        <v>2일 6시간 0분</v>
      </c>
      <c r="O271" s="34">
        <v>72077</v>
      </c>
      <c r="P271" s="34">
        <v>169804</v>
      </c>
      <c r="Q271" s="34">
        <f>(P271 +O271)</f>
        <v>241881</v>
      </c>
      <c r="R271" s="35">
        <f t="shared" si="65"/>
        <v>0</v>
      </c>
      <c r="S271" s="35">
        <f t="shared" si="66"/>
        <v>7</v>
      </c>
    </row>
    <row r="272" spans="1:19">
      <c r="A272" s="31">
        <v>54.5</v>
      </c>
      <c r="B272" s="31" t="s">
        <v>9</v>
      </c>
      <c r="C272" s="31">
        <v>2</v>
      </c>
      <c r="D272" s="31" t="s">
        <v>41</v>
      </c>
      <c r="E272" s="31" t="s">
        <v>229</v>
      </c>
      <c r="F272" s="31">
        <v>5</v>
      </c>
      <c r="G272" s="31" t="s">
        <v>234</v>
      </c>
      <c r="H272" s="31" t="s">
        <v>511</v>
      </c>
      <c r="I272" s="31" t="s">
        <v>511</v>
      </c>
      <c r="J272" s="31" t="s">
        <v>511</v>
      </c>
      <c r="K272" s="31">
        <v>0</v>
      </c>
      <c r="L272" s="32">
        <v>1</v>
      </c>
      <c r="M272" s="31">
        <f t="shared" si="69"/>
        <v>0</v>
      </c>
      <c r="N272" s="31" t="str">
        <f t="shared" si="60"/>
        <v>0일 0시간 0분</v>
      </c>
      <c r="O272" s="34">
        <v>0</v>
      </c>
      <c r="P272" s="34">
        <v>0</v>
      </c>
      <c r="Q272" s="34">
        <f>(P272 +O272)</f>
        <v>0</v>
      </c>
      <c r="R272" s="35">
        <f t="shared" si="65"/>
        <v>0</v>
      </c>
      <c r="S272" s="35">
        <f t="shared" si="66"/>
        <v>7</v>
      </c>
    </row>
    <row r="273" spans="1:19">
      <c r="A273" s="16">
        <v>54</v>
      </c>
      <c r="B273" s="16" t="s">
        <v>9</v>
      </c>
      <c r="C273" s="16">
        <v>2</v>
      </c>
      <c r="D273" s="16" t="s">
        <v>41</v>
      </c>
      <c r="E273" s="16" t="s">
        <v>229</v>
      </c>
      <c r="F273" s="16">
        <v>5</v>
      </c>
      <c r="G273" s="16"/>
      <c r="H273" s="16"/>
      <c r="I273" s="16"/>
      <c r="J273" s="16"/>
      <c r="K273" s="16"/>
      <c r="L273" s="19">
        <v>1</v>
      </c>
      <c r="M273" s="29">
        <f>SUM(M268:M272)</f>
        <v>7.9243750000000004</v>
      </c>
      <c r="N273" s="16" t="str">
        <f t="shared" si="60"/>
        <v>7일 22시간 11분</v>
      </c>
      <c r="O273" s="15">
        <f>SUM(O268:O272)</f>
        <v>80026</v>
      </c>
      <c r="P273" s="15">
        <f>SUM(P268:P272)</f>
        <v>929504</v>
      </c>
      <c r="Q273" s="15">
        <f>SUM(Q268:Q272)</f>
        <v>1009530</v>
      </c>
      <c r="R273" s="39">
        <f t="shared" si="65"/>
        <v>3</v>
      </c>
      <c r="S273" s="39">
        <f t="shared" si="66"/>
        <v>10</v>
      </c>
    </row>
    <row r="274" spans="1:19">
      <c r="A274" s="31">
        <v>55.1</v>
      </c>
      <c r="B274" s="31" t="s">
        <v>9</v>
      </c>
      <c r="C274" s="31">
        <v>2</v>
      </c>
      <c r="D274" s="31" t="s">
        <v>41</v>
      </c>
      <c r="E274" s="31" t="s">
        <v>229</v>
      </c>
      <c r="F274" s="31">
        <v>5</v>
      </c>
      <c r="G274" s="31" t="s">
        <v>282</v>
      </c>
      <c r="H274" s="31" t="s">
        <v>236</v>
      </c>
      <c r="I274" s="31" t="s">
        <v>511</v>
      </c>
      <c r="J274" s="31" t="s">
        <v>235</v>
      </c>
      <c r="K274" s="31">
        <v>0.06</v>
      </c>
      <c r="L274" s="32">
        <v>1</v>
      </c>
      <c r="M274" s="33">
        <f t="shared" ref="M274:M336" si="70">(K274)/(L274 * 8)</f>
        <v>7.4999999999999997E-3</v>
      </c>
      <c r="N274" s="31" t="str">
        <f t="shared" si="60"/>
        <v>0일 0시간 11분</v>
      </c>
      <c r="O274" s="31">
        <v>0</v>
      </c>
      <c r="P274" s="34">
        <v>220081</v>
      </c>
      <c r="Q274" s="34">
        <f>(P274 +O274)</f>
        <v>220081</v>
      </c>
      <c r="R274" s="35">
        <f t="shared" si="65"/>
        <v>0</v>
      </c>
      <c r="S274" s="35">
        <f t="shared" si="66"/>
        <v>7</v>
      </c>
    </row>
    <row r="275" spans="1:19">
      <c r="A275" s="31">
        <v>55.2</v>
      </c>
      <c r="B275" s="31" t="s">
        <v>9</v>
      </c>
      <c r="C275" s="31">
        <v>2</v>
      </c>
      <c r="D275" s="31" t="s">
        <v>41</v>
      </c>
      <c r="E275" s="31" t="s">
        <v>229</v>
      </c>
      <c r="F275" s="31">
        <v>5</v>
      </c>
      <c r="G275" s="31" t="s">
        <v>231</v>
      </c>
      <c r="H275" s="31" t="s">
        <v>237</v>
      </c>
      <c r="I275" s="31" t="s">
        <v>511</v>
      </c>
      <c r="J275" s="31" t="s">
        <v>31</v>
      </c>
      <c r="K275" s="31">
        <v>4.1000000000000002E-2</v>
      </c>
      <c r="L275" s="32">
        <v>1</v>
      </c>
      <c r="M275" s="33">
        <f t="shared" si="70"/>
        <v>5.1250000000000002E-3</v>
      </c>
      <c r="N275" s="31" t="str">
        <f t="shared" si="60"/>
        <v>0일 0시간 7분</v>
      </c>
      <c r="O275" s="31">
        <v>0</v>
      </c>
      <c r="P275" s="34">
        <v>220722</v>
      </c>
      <c r="Q275" s="34">
        <f>(P275 +O275)</f>
        <v>220722</v>
      </c>
      <c r="R275" s="35">
        <f t="shared" si="65"/>
        <v>0</v>
      </c>
      <c r="S275" s="35">
        <f t="shared" si="66"/>
        <v>7</v>
      </c>
    </row>
    <row r="276" spans="1:19">
      <c r="A276" s="31">
        <v>55.3</v>
      </c>
      <c r="B276" s="31" t="s">
        <v>9</v>
      </c>
      <c r="C276" s="31">
        <v>2</v>
      </c>
      <c r="D276" s="31" t="s">
        <v>41</v>
      </c>
      <c r="E276" s="31" t="s">
        <v>229</v>
      </c>
      <c r="F276" s="31">
        <v>5</v>
      </c>
      <c r="G276" s="31" t="s">
        <v>232</v>
      </c>
      <c r="H276" s="31" t="s">
        <v>295</v>
      </c>
      <c r="I276" s="31" t="s">
        <v>240</v>
      </c>
      <c r="J276" s="31" t="s">
        <v>26</v>
      </c>
      <c r="K276" s="31">
        <v>3.3000000000000002E-2</v>
      </c>
      <c r="L276" s="32">
        <v>1</v>
      </c>
      <c r="M276" s="33">
        <f t="shared" si="70"/>
        <v>4.1250000000000002E-3</v>
      </c>
      <c r="N276" s="31" t="str">
        <f t="shared" si="60"/>
        <v>0일 0시간 6분</v>
      </c>
      <c r="O276" s="34">
        <v>12936</v>
      </c>
      <c r="P276" s="34">
        <v>169804</v>
      </c>
      <c r="Q276" s="34">
        <f>(P276 +O276)</f>
        <v>182740</v>
      </c>
      <c r="R276" s="35">
        <f t="shared" si="65"/>
        <v>0</v>
      </c>
      <c r="S276" s="35">
        <f t="shared" si="66"/>
        <v>7</v>
      </c>
    </row>
    <row r="277" spans="1:19">
      <c r="A277" s="31">
        <v>55.4</v>
      </c>
      <c r="B277" s="31" t="s">
        <v>9</v>
      </c>
      <c r="C277" s="31">
        <v>2</v>
      </c>
      <c r="D277" s="31" t="s">
        <v>41</v>
      </c>
      <c r="E277" s="31" t="s">
        <v>229</v>
      </c>
      <c r="F277" s="31">
        <v>5</v>
      </c>
      <c r="G277" s="31" t="s">
        <v>284</v>
      </c>
      <c r="H277" s="31" t="s">
        <v>296</v>
      </c>
      <c r="I277" s="31" t="s">
        <v>288</v>
      </c>
      <c r="J277" s="31" t="s">
        <v>26</v>
      </c>
      <c r="K277" s="31">
        <v>0.52</v>
      </c>
      <c r="L277" s="32">
        <v>1</v>
      </c>
      <c r="M277" s="33">
        <f t="shared" si="70"/>
        <v>6.5000000000000002E-2</v>
      </c>
      <c r="N277" s="31" t="str">
        <f t="shared" si="60"/>
        <v>0일 1시간 34분</v>
      </c>
      <c r="O277" s="34">
        <v>90000</v>
      </c>
      <c r="P277" s="34">
        <v>169804</v>
      </c>
      <c r="Q277" s="34">
        <f>(P277 +O277)</f>
        <v>259804</v>
      </c>
      <c r="R277" s="35">
        <f t="shared" si="65"/>
        <v>0</v>
      </c>
      <c r="S277" s="35">
        <f t="shared" si="66"/>
        <v>7</v>
      </c>
    </row>
    <row r="278" spans="1:19">
      <c r="A278" s="31">
        <v>55.5</v>
      </c>
      <c r="B278" s="31" t="s">
        <v>9</v>
      </c>
      <c r="C278" s="31">
        <v>2</v>
      </c>
      <c r="D278" s="31" t="s">
        <v>41</v>
      </c>
      <c r="E278" s="31" t="s">
        <v>229</v>
      </c>
      <c r="F278" s="31">
        <v>5</v>
      </c>
      <c r="G278" s="31" t="s">
        <v>234</v>
      </c>
      <c r="H278" s="31" t="s">
        <v>511</v>
      </c>
      <c r="I278" s="31" t="s">
        <v>511</v>
      </c>
      <c r="J278" s="31" t="s">
        <v>511</v>
      </c>
      <c r="K278" s="31">
        <v>0</v>
      </c>
      <c r="L278" s="32">
        <v>1</v>
      </c>
      <c r="M278" s="31">
        <f t="shared" si="70"/>
        <v>0</v>
      </c>
      <c r="N278" s="31" t="str">
        <f t="shared" si="60"/>
        <v>0일 0시간 0분</v>
      </c>
      <c r="O278" s="34">
        <v>0</v>
      </c>
      <c r="P278" s="34">
        <v>0</v>
      </c>
      <c r="Q278" s="34">
        <f>(P278 +O278)</f>
        <v>0</v>
      </c>
      <c r="R278" s="35">
        <f t="shared" si="65"/>
        <v>0</v>
      </c>
      <c r="S278" s="35">
        <f t="shared" si="66"/>
        <v>7</v>
      </c>
    </row>
    <row r="279" spans="1:19">
      <c r="A279" s="16">
        <v>55</v>
      </c>
      <c r="B279" s="16" t="s">
        <v>9</v>
      </c>
      <c r="C279" s="16">
        <v>2</v>
      </c>
      <c r="D279" s="16" t="s">
        <v>41</v>
      </c>
      <c r="E279" s="16" t="s">
        <v>229</v>
      </c>
      <c r="F279" s="16">
        <v>5</v>
      </c>
      <c r="G279" s="16"/>
      <c r="H279" s="16"/>
      <c r="I279" s="16"/>
      <c r="J279" s="16"/>
      <c r="K279" s="16"/>
      <c r="L279" s="19">
        <v>1</v>
      </c>
      <c r="M279" s="29">
        <f>SUM(M274:M278)</f>
        <v>8.1750000000000003E-2</v>
      </c>
      <c r="N279" s="16" t="str">
        <f t="shared" si="60"/>
        <v>0일 1시간 58분</v>
      </c>
      <c r="O279" s="15">
        <f>SUM(O274:O278)</f>
        <v>102936</v>
      </c>
      <c r="P279" s="15">
        <f>SUM(P274:P278)</f>
        <v>780411</v>
      </c>
      <c r="Q279" s="15">
        <f>SUM(Q274:Q278)</f>
        <v>883347</v>
      </c>
      <c r="R279" s="39">
        <f t="shared" si="65"/>
        <v>2</v>
      </c>
      <c r="S279" s="39">
        <f t="shared" si="66"/>
        <v>9</v>
      </c>
    </row>
    <row r="280" spans="1:19">
      <c r="A280" s="31">
        <v>56.1</v>
      </c>
      <c r="B280" s="31" t="s">
        <v>9</v>
      </c>
      <c r="C280" s="31">
        <v>2</v>
      </c>
      <c r="D280" s="31" t="s">
        <v>205</v>
      </c>
      <c r="E280" s="31" t="s">
        <v>392</v>
      </c>
      <c r="F280" s="31">
        <v>3</v>
      </c>
      <c r="G280" s="31" t="s">
        <v>306</v>
      </c>
      <c r="H280" s="31" t="s">
        <v>300</v>
      </c>
      <c r="I280" s="31" t="s">
        <v>55</v>
      </c>
      <c r="J280" s="31" t="s">
        <v>89</v>
      </c>
      <c r="K280" s="31">
        <v>1.6E-2</v>
      </c>
      <c r="L280" s="32">
        <v>1</v>
      </c>
      <c r="M280" s="33">
        <f t="shared" si="70"/>
        <v>2E-3</v>
      </c>
      <c r="N280" s="31" t="str">
        <f t="shared" si="60"/>
        <v>0일 0시간 3분</v>
      </c>
      <c r="O280" s="31">
        <v>0</v>
      </c>
      <c r="P280" s="34">
        <v>252249</v>
      </c>
      <c r="Q280" s="34">
        <f>(P280 +O280)</f>
        <v>252249</v>
      </c>
      <c r="R280" s="35">
        <f t="shared" si="65"/>
        <v>0</v>
      </c>
      <c r="S280" s="35">
        <f t="shared" si="66"/>
        <v>5</v>
      </c>
    </row>
    <row r="281" spans="1:19">
      <c r="A281" s="31">
        <v>56.2</v>
      </c>
      <c r="B281" s="31" t="s">
        <v>9</v>
      </c>
      <c r="C281" s="31">
        <v>2</v>
      </c>
      <c r="D281" s="31" t="s">
        <v>205</v>
      </c>
      <c r="E281" s="31" t="s">
        <v>392</v>
      </c>
      <c r="F281" s="31">
        <v>3</v>
      </c>
      <c r="G281" s="31" t="s">
        <v>279</v>
      </c>
      <c r="H281" s="31" t="s">
        <v>301</v>
      </c>
      <c r="I281" s="31" t="s">
        <v>91</v>
      </c>
      <c r="J281" s="31" t="s">
        <v>89</v>
      </c>
      <c r="K281" s="31">
        <v>62</v>
      </c>
      <c r="L281" s="32">
        <v>1</v>
      </c>
      <c r="M281" s="33">
        <f t="shared" si="70"/>
        <v>7.75</v>
      </c>
      <c r="N281" s="31" t="str">
        <f t="shared" si="60"/>
        <v>7일 18시간 0분</v>
      </c>
      <c r="O281" s="34">
        <v>10790</v>
      </c>
      <c r="P281" s="34">
        <v>252249</v>
      </c>
      <c r="Q281" s="34">
        <f>(P281 +O281)</f>
        <v>263039</v>
      </c>
      <c r="R281" s="35">
        <f t="shared" si="65"/>
        <v>0</v>
      </c>
      <c r="S281" s="35">
        <f t="shared" si="66"/>
        <v>5</v>
      </c>
    </row>
    <row r="282" spans="1:19">
      <c r="A282" s="31">
        <v>56.3</v>
      </c>
      <c r="B282" s="31" t="s">
        <v>9</v>
      </c>
      <c r="C282" s="31">
        <v>2</v>
      </c>
      <c r="D282" s="31" t="s">
        <v>205</v>
      </c>
      <c r="E282" s="31" t="s">
        <v>392</v>
      </c>
      <c r="F282" s="31">
        <v>3</v>
      </c>
      <c r="G282" s="31" t="s">
        <v>286</v>
      </c>
      <c r="H282" s="31" t="s">
        <v>293</v>
      </c>
      <c r="I282" s="31" t="s">
        <v>440</v>
      </c>
      <c r="J282" s="31" t="s">
        <v>89</v>
      </c>
      <c r="K282" s="31">
        <v>2</v>
      </c>
      <c r="L282" s="32">
        <v>1</v>
      </c>
      <c r="M282" s="33">
        <f t="shared" si="70"/>
        <v>0.25</v>
      </c>
      <c r="N282" s="31" t="str">
        <f t="shared" si="60"/>
        <v>0일 6시간 0분</v>
      </c>
      <c r="O282" s="34">
        <v>13630</v>
      </c>
      <c r="P282" s="34">
        <v>252249</v>
      </c>
      <c r="Q282" s="34">
        <f>(P282 +O282)</f>
        <v>265879</v>
      </c>
      <c r="R282" s="35">
        <f t="shared" si="65"/>
        <v>0</v>
      </c>
      <c r="S282" s="35">
        <f t="shared" si="66"/>
        <v>5</v>
      </c>
    </row>
    <row r="283" spans="1:19">
      <c r="A283" s="31">
        <v>56.4</v>
      </c>
      <c r="B283" s="31" t="s">
        <v>9</v>
      </c>
      <c r="C283" s="31">
        <v>2</v>
      </c>
      <c r="D283" s="31" t="s">
        <v>205</v>
      </c>
      <c r="E283" s="31" t="s">
        <v>392</v>
      </c>
      <c r="F283" s="31">
        <v>3</v>
      </c>
      <c r="G283" s="31" t="s">
        <v>73</v>
      </c>
      <c r="H283" s="31" t="s">
        <v>545</v>
      </c>
      <c r="I283" s="31" t="s">
        <v>445</v>
      </c>
      <c r="J283" s="31" t="s">
        <v>138</v>
      </c>
      <c r="K283" s="31">
        <v>2.5000000000000001E-2</v>
      </c>
      <c r="L283" s="32">
        <v>1</v>
      </c>
      <c r="M283" s="33">
        <f t="shared" si="70"/>
        <v>3.1250000000000002E-3</v>
      </c>
      <c r="N283" s="31" t="str">
        <f t="shared" si="60"/>
        <v>0일 0시간 5분</v>
      </c>
      <c r="O283" s="34">
        <v>3629</v>
      </c>
      <c r="P283" s="34">
        <v>206732</v>
      </c>
      <c r="Q283" s="34">
        <f>(P283 +O283)</f>
        <v>210361</v>
      </c>
      <c r="R283" s="35">
        <f t="shared" si="65"/>
        <v>0</v>
      </c>
      <c r="S283" s="35">
        <f t="shared" si="66"/>
        <v>5</v>
      </c>
    </row>
    <row r="284" spans="1:19">
      <c r="A284" s="16">
        <v>56</v>
      </c>
      <c r="B284" s="16" t="s">
        <v>9</v>
      </c>
      <c r="C284" s="16">
        <v>2</v>
      </c>
      <c r="D284" s="16" t="s">
        <v>205</v>
      </c>
      <c r="E284" s="16" t="s">
        <v>392</v>
      </c>
      <c r="F284" s="16">
        <v>3</v>
      </c>
      <c r="G284" s="16"/>
      <c r="H284" s="16"/>
      <c r="I284" s="16"/>
      <c r="J284" s="16"/>
      <c r="K284" s="16"/>
      <c r="L284" s="19">
        <v>1</v>
      </c>
      <c r="M284" s="29">
        <f>SUM(M280:M283)</f>
        <v>8.0051249999999996</v>
      </c>
      <c r="N284" s="16" t="str">
        <f t="shared" si="60"/>
        <v>8일 0시간 7분</v>
      </c>
      <c r="O284" s="15">
        <f>SUM(O280:O283)</f>
        <v>28049</v>
      </c>
      <c r="P284" s="15">
        <f>SUM(P280:P283)</f>
        <v>963479</v>
      </c>
      <c r="Q284" s="15">
        <f>SUM(Q280:Q283)</f>
        <v>991528</v>
      </c>
      <c r="R284" s="39">
        <f t="shared" si="65"/>
        <v>3</v>
      </c>
      <c r="S284" s="39">
        <f t="shared" si="66"/>
        <v>8</v>
      </c>
    </row>
    <row r="285" spans="1:19">
      <c r="A285" s="31">
        <v>57.1</v>
      </c>
      <c r="B285" s="31" t="s">
        <v>9</v>
      </c>
      <c r="C285" s="31">
        <v>2</v>
      </c>
      <c r="D285" s="31" t="s">
        <v>41</v>
      </c>
      <c r="E285" s="31" t="s">
        <v>399</v>
      </c>
      <c r="F285" s="31">
        <v>5</v>
      </c>
      <c r="G285" s="31" t="s">
        <v>282</v>
      </c>
      <c r="H285" s="31" t="s">
        <v>236</v>
      </c>
      <c r="I285" s="31" t="s">
        <v>511</v>
      </c>
      <c r="J285" s="31" t="s">
        <v>235</v>
      </c>
      <c r="K285" s="31">
        <v>0.06</v>
      </c>
      <c r="L285" s="32">
        <v>1</v>
      </c>
      <c r="M285" s="33">
        <f t="shared" si="70"/>
        <v>7.4999999999999997E-3</v>
      </c>
      <c r="N285" s="31" t="str">
        <f t="shared" si="60"/>
        <v>0일 0시간 11분</v>
      </c>
      <c r="O285" s="31">
        <v>0</v>
      </c>
      <c r="P285" s="34">
        <v>220081</v>
      </c>
      <c r="Q285" s="34">
        <f>(P285 +O285)</f>
        <v>220081</v>
      </c>
      <c r="R285" s="35">
        <f t="shared" si="65"/>
        <v>0</v>
      </c>
      <c r="S285" s="35">
        <f t="shared" si="66"/>
        <v>7</v>
      </c>
    </row>
    <row r="286" spans="1:19">
      <c r="A286" s="31">
        <v>57.2</v>
      </c>
      <c r="B286" s="31" t="s">
        <v>9</v>
      </c>
      <c r="C286" s="31">
        <v>2</v>
      </c>
      <c r="D286" s="31" t="s">
        <v>41</v>
      </c>
      <c r="E286" s="31" t="s">
        <v>399</v>
      </c>
      <c r="F286" s="31">
        <v>5</v>
      </c>
      <c r="G286" s="31" t="s">
        <v>231</v>
      </c>
      <c r="H286" s="31" t="s">
        <v>237</v>
      </c>
      <c r="I286" s="31" t="s">
        <v>511</v>
      </c>
      <c r="J286" s="31" t="s">
        <v>31</v>
      </c>
      <c r="K286" s="31">
        <v>4.1000000000000002E-2</v>
      </c>
      <c r="L286" s="32">
        <v>1</v>
      </c>
      <c r="M286" s="33">
        <f t="shared" si="70"/>
        <v>5.1250000000000002E-3</v>
      </c>
      <c r="N286" s="31" t="str">
        <f t="shared" si="60"/>
        <v>0일 0시간 7분</v>
      </c>
      <c r="O286" s="31">
        <v>0</v>
      </c>
      <c r="P286" s="34">
        <v>230722</v>
      </c>
      <c r="Q286" s="34">
        <f>(P286 +O286)</f>
        <v>230722</v>
      </c>
      <c r="R286" s="35">
        <f t="shared" si="65"/>
        <v>0</v>
      </c>
      <c r="S286" s="35">
        <f t="shared" si="66"/>
        <v>7</v>
      </c>
    </row>
    <row r="287" spans="1:19">
      <c r="A287" s="31">
        <v>57.3</v>
      </c>
      <c r="B287" s="31" t="s">
        <v>9</v>
      </c>
      <c r="C287" s="31">
        <v>2</v>
      </c>
      <c r="D287" s="31" t="s">
        <v>41</v>
      </c>
      <c r="E287" s="31" t="s">
        <v>399</v>
      </c>
      <c r="F287" s="31">
        <v>5</v>
      </c>
      <c r="G287" s="31" t="s">
        <v>232</v>
      </c>
      <c r="H287" s="31" t="s">
        <v>452</v>
      </c>
      <c r="I287" s="31" t="s">
        <v>240</v>
      </c>
      <c r="J287" s="31" t="s">
        <v>26</v>
      </c>
      <c r="K287" s="31">
        <v>4.2000000000000003E-2</v>
      </c>
      <c r="L287" s="32">
        <v>1</v>
      </c>
      <c r="M287" s="33">
        <f t="shared" si="70"/>
        <v>5.2500000000000003E-3</v>
      </c>
      <c r="N287" s="31" t="str">
        <f t="shared" si="60"/>
        <v>0일 0시간 8분</v>
      </c>
      <c r="O287" s="34">
        <v>13978</v>
      </c>
      <c r="P287" s="34">
        <v>169804</v>
      </c>
      <c r="Q287" s="34">
        <f>(P287 +O287)</f>
        <v>183782</v>
      </c>
      <c r="R287" s="35">
        <f t="shared" si="65"/>
        <v>0</v>
      </c>
      <c r="S287" s="35">
        <f t="shared" si="66"/>
        <v>7</v>
      </c>
    </row>
    <row r="288" spans="1:19">
      <c r="A288" s="31">
        <v>57.4</v>
      </c>
      <c r="B288" s="31" t="s">
        <v>9</v>
      </c>
      <c r="C288" s="31">
        <v>2</v>
      </c>
      <c r="D288" s="31" t="s">
        <v>41</v>
      </c>
      <c r="E288" s="31" t="s">
        <v>399</v>
      </c>
      <c r="F288" s="31">
        <v>5</v>
      </c>
      <c r="G288" s="31" t="s">
        <v>284</v>
      </c>
      <c r="H288" s="31" t="s">
        <v>296</v>
      </c>
      <c r="I288" s="31" t="s">
        <v>288</v>
      </c>
      <c r="J288" s="31" t="s">
        <v>26</v>
      </c>
      <c r="K288" s="31">
        <v>0.52</v>
      </c>
      <c r="L288" s="32">
        <v>1</v>
      </c>
      <c r="M288" s="33">
        <f t="shared" si="70"/>
        <v>6.5000000000000002E-2</v>
      </c>
      <c r="N288" s="31" t="str">
        <f t="shared" si="60"/>
        <v>0일 1시간 34분</v>
      </c>
      <c r="O288" s="34">
        <v>90000</v>
      </c>
      <c r="P288" s="34">
        <v>169804</v>
      </c>
      <c r="Q288" s="34">
        <f>(P288 +O288)</f>
        <v>259804</v>
      </c>
      <c r="R288" s="35">
        <f t="shared" si="65"/>
        <v>0</v>
      </c>
      <c r="S288" s="35">
        <f t="shared" si="66"/>
        <v>7</v>
      </c>
    </row>
    <row r="289" spans="1:19">
      <c r="A289" s="31">
        <v>57.5</v>
      </c>
      <c r="B289" s="31" t="s">
        <v>9</v>
      </c>
      <c r="C289" s="31">
        <v>2</v>
      </c>
      <c r="D289" s="31" t="s">
        <v>41</v>
      </c>
      <c r="E289" s="31" t="s">
        <v>399</v>
      </c>
      <c r="F289" s="31">
        <v>5</v>
      </c>
      <c r="G289" s="31" t="s">
        <v>234</v>
      </c>
      <c r="H289" s="31" t="s">
        <v>511</v>
      </c>
      <c r="I289" s="31" t="s">
        <v>511</v>
      </c>
      <c r="J289" s="31" t="s">
        <v>511</v>
      </c>
      <c r="K289" s="31">
        <v>0</v>
      </c>
      <c r="L289" s="32">
        <v>1</v>
      </c>
      <c r="M289" s="31">
        <f t="shared" si="70"/>
        <v>0</v>
      </c>
      <c r="N289" s="31" t="str">
        <f t="shared" si="60"/>
        <v>0일 0시간 0분</v>
      </c>
      <c r="O289" s="34">
        <v>0</v>
      </c>
      <c r="P289" s="34">
        <v>0</v>
      </c>
      <c r="Q289" s="34">
        <f>(P289 +O289)</f>
        <v>0</v>
      </c>
      <c r="R289" s="35">
        <f t="shared" si="65"/>
        <v>0</v>
      </c>
      <c r="S289" s="35">
        <f t="shared" si="66"/>
        <v>7</v>
      </c>
    </row>
    <row r="290" spans="1:19">
      <c r="A290" s="16">
        <v>57</v>
      </c>
      <c r="B290" s="16" t="s">
        <v>9</v>
      </c>
      <c r="C290" s="16">
        <v>2</v>
      </c>
      <c r="D290" s="16" t="s">
        <v>41</v>
      </c>
      <c r="E290" s="16" t="s">
        <v>399</v>
      </c>
      <c r="F290" s="16">
        <v>5</v>
      </c>
      <c r="G290" s="16"/>
      <c r="H290" s="16"/>
      <c r="I290" s="16"/>
      <c r="J290" s="16"/>
      <c r="K290" s="16"/>
      <c r="L290" s="19">
        <v>1</v>
      </c>
      <c r="M290" s="29">
        <f>SUM(M285:M289)</f>
        <v>8.2875000000000004E-2</v>
      </c>
      <c r="N290" s="16" t="str">
        <f t="shared" si="60"/>
        <v>0일 1시간 59분</v>
      </c>
      <c r="O290" s="15">
        <f>SUM(O285:O289)</f>
        <v>103978</v>
      </c>
      <c r="P290" s="15">
        <f>SUM(P285:P289)</f>
        <v>790411</v>
      </c>
      <c r="Q290" s="15">
        <f>SUM(Q285:Q289)</f>
        <v>894389</v>
      </c>
      <c r="R290" s="39">
        <f t="shared" si="65"/>
        <v>2</v>
      </c>
      <c r="S290" s="39">
        <f t="shared" si="66"/>
        <v>9</v>
      </c>
    </row>
    <row r="291" spans="1:19">
      <c r="A291" s="31">
        <v>58.1</v>
      </c>
      <c r="B291" s="31" t="s">
        <v>9</v>
      </c>
      <c r="C291" s="31">
        <v>2</v>
      </c>
      <c r="D291" s="31" t="s">
        <v>129</v>
      </c>
      <c r="E291" s="31" t="s">
        <v>206</v>
      </c>
      <c r="F291" s="31">
        <v>3</v>
      </c>
      <c r="G291" s="31" t="s">
        <v>131</v>
      </c>
      <c r="H291" s="31" t="s">
        <v>404</v>
      </c>
      <c r="I291" s="31" t="s">
        <v>134</v>
      </c>
      <c r="J291" s="31" t="s">
        <v>26</v>
      </c>
      <c r="K291" s="31">
        <v>0.11600000000000001</v>
      </c>
      <c r="L291" s="32">
        <v>1</v>
      </c>
      <c r="M291" s="33">
        <f t="shared" si="70"/>
        <v>1.4500000000000001E-2</v>
      </c>
      <c r="N291" s="31" t="str">
        <f t="shared" si="60"/>
        <v>0일 0시간 21분</v>
      </c>
      <c r="O291" s="34">
        <v>144387</v>
      </c>
      <c r="P291" s="34">
        <v>169804</v>
      </c>
      <c r="Q291" s="34">
        <f>(P291 +O291)</f>
        <v>314191</v>
      </c>
      <c r="R291" s="35">
        <f t="shared" si="65"/>
        <v>1</v>
      </c>
      <c r="S291" s="35">
        <f t="shared" si="66"/>
        <v>6</v>
      </c>
    </row>
    <row r="292" spans="1:19">
      <c r="A292" s="31">
        <v>58.2</v>
      </c>
      <c r="B292" s="31" t="s">
        <v>9</v>
      </c>
      <c r="C292" s="31">
        <v>2</v>
      </c>
      <c r="D292" s="31" t="s">
        <v>129</v>
      </c>
      <c r="E292" s="31" t="s">
        <v>206</v>
      </c>
      <c r="F292" s="31">
        <v>3</v>
      </c>
      <c r="G292" s="31" t="s">
        <v>132</v>
      </c>
      <c r="H292" s="31" t="s">
        <v>405</v>
      </c>
      <c r="I292" s="31" t="s">
        <v>448</v>
      </c>
      <c r="J292" s="31" t="s">
        <v>26</v>
      </c>
      <c r="K292" s="31">
        <v>1E-3</v>
      </c>
      <c r="L292" s="32">
        <v>1</v>
      </c>
      <c r="M292" s="33">
        <f t="shared" si="70"/>
        <v>1.25E-4</v>
      </c>
      <c r="N292" s="31" t="str">
        <f t="shared" ref="N292:N351" si="71">INT(M292) &amp; "일 " &amp; INT(MOD(M292,1)*24) &amp; "시간 " &amp; ROUND(MOD(M292*24,1)*60, 0) &amp; "분"</f>
        <v>0일 0시간 0분</v>
      </c>
      <c r="O292" s="34">
        <v>4246</v>
      </c>
      <c r="P292" s="34">
        <v>169804</v>
      </c>
      <c r="Q292" s="34">
        <f>(P292 +O292)</f>
        <v>174050</v>
      </c>
      <c r="R292" s="35">
        <f t="shared" si="65"/>
        <v>0</v>
      </c>
      <c r="S292" s="35">
        <f t="shared" si="66"/>
        <v>5</v>
      </c>
    </row>
    <row r="293" spans="1:19">
      <c r="A293" s="16">
        <v>58</v>
      </c>
      <c r="B293" s="16" t="s">
        <v>9</v>
      </c>
      <c r="C293" s="16">
        <v>2</v>
      </c>
      <c r="D293" s="16" t="s">
        <v>129</v>
      </c>
      <c r="E293" s="16" t="s">
        <v>206</v>
      </c>
      <c r="F293" s="16">
        <v>3</v>
      </c>
      <c r="G293" s="16"/>
      <c r="H293" s="16"/>
      <c r="I293" s="16"/>
      <c r="J293" s="16"/>
      <c r="K293" s="16"/>
      <c r="L293" s="19">
        <v>1</v>
      </c>
      <c r="M293" s="29">
        <f>SUM(M291:M292)</f>
        <v>1.4625000000000001E-2</v>
      </c>
      <c r="N293" s="16" t="str">
        <f t="shared" si="71"/>
        <v>0일 0시간 21분</v>
      </c>
      <c r="O293" s="15">
        <f>SUM(O291:O292)</f>
        <v>148633</v>
      </c>
      <c r="P293" s="15">
        <f>SUM(P291:P292)</f>
        <v>339608</v>
      </c>
      <c r="Q293" s="15">
        <f>SUM(Q291:Q292)</f>
        <v>488241</v>
      </c>
      <c r="R293" s="39">
        <f t="shared" si="65"/>
        <v>1</v>
      </c>
      <c r="S293" s="39">
        <f t="shared" si="66"/>
        <v>6</v>
      </c>
    </row>
    <row r="294" spans="1:19">
      <c r="A294" s="31">
        <v>59.1</v>
      </c>
      <c r="B294" s="31" t="s">
        <v>9</v>
      </c>
      <c r="C294" s="31">
        <v>2</v>
      </c>
      <c r="D294" s="31" t="s">
        <v>41</v>
      </c>
      <c r="E294" s="31" t="s">
        <v>399</v>
      </c>
      <c r="F294" s="31">
        <v>5</v>
      </c>
      <c r="G294" s="31" t="s">
        <v>282</v>
      </c>
      <c r="H294" s="31" t="s">
        <v>236</v>
      </c>
      <c r="I294" s="31" t="s">
        <v>511</v>
      </c>
      <c r="J294" s="31" t="s">
        <v>26</v>
      </c>
      <c r="K294" s="31">
        <v>0.22</v>
      </c>
      <c r="L294" s="32">
        <v>1</v>
      </c>
      <c r="M294" s="33">
        <f t="shared" si="70"/>
        <v>2.75E-2</v>
      </c>
      <c r="N294" s="31" t="str">
        <f t="shared" si="71"/>
        <v>0일 0시간 40분</v>
      </c>
      <c r="O294" s="31">
        <v>0</v>
      </c>
      <c r="P294" s="34">
        <v>169804</v>
      </c>
      <c r="Q294" s="34">
        <f>(P294 +O294)</f>
        <v>169804</v>
      </c>
      <c r="R294" s="35">
        <f t="shared" si="65"/>
        <v>0</v>
      </c>
      <c r="S294" s="35">
        <f t="shared" si="66"/>
        <v>7</v>
      </c>
    </row>
    <row r="295" spans="1:19">
      <c r="A295" s="31">
        <v>59.2</v>
      </c>
      <c r="B295" s="31" t="s">
        <v>9</v>
      </c>
      <c r="C295" s="31">
        <v>2</v>
      </c>
      <c r="D295" s="31" t="s">
        <v>41</v>
      </c>
      <c r="E295" s="31" t="s">
        <v>399</v>
      </c>
      <c r="F295" s="31">
        <v>5</v>
      </c>
      <c r="G295" s="31" t="s">
        <v>231</v>
      </c>
      <c r="H295" s="31" t="s">
        <v>237</v>
      </c>
      <c r="I295" s="31" t="s">
        <v>511</v>
      </c>
      <c r="J295" s="31" t="s">
        <v>26</v>
      </c>
      <c r="K295" s="31">
        <v>1.7000000000000001E-2</v>
      </c>
      <c r="L295" s="32">
        <v>1</v>
      </c>
      <c r="M295" s="33">
        <f t="shared" si="70"/>
        <v>2.1250000000000002E-3</v>
      </c>
      <c r="N295" s="31" t="str">
        <f t="shared" si="71"/>
        <v>0일 0시간 3분</v>
      </c>
      <c r="O295" s="31">
        <v>0</v>
      </c>
      <c r="P295" s="34">
        <v>169804</v>
      </c>
      <c r="Q295" s="34">
        <f>(P295 +O295)</f>
        <v>169804</v>
      </c>
      <c r="R295" s="35">
        <f t="shared" si="65"/>
        <v>0</v>
      </c>
      <c r="S295" s="35">
        <f t="shared" si="66"/>
        <v>7</v>
      </c>
    </row>
    <row r="296" spans="1:19">
      <c r="A296" s="31">
        <v>59.3</v>
      </c>
      <c r="B296" s="31" t="s">
        <v>9</v>
      </c>
      <c r="C296" s="31">
        <v>2</v>
      </c>
      <c r="D296" s="31" t="s">
        <v>41</v>
      </c>
      <c r="E296" s="31" t="s">
        <v>399</v>
      </c>
      <c r="F296" s="31">
        <v>5</v>
      </c>
      <c r="G296" s="31" t="s">
        <v>232</v>
      </c>
      <c r="H296" s="31" t="s">
        <v>406</v>
      </c>
      <c r="I296" s="31" t="s">
        <v>240</v>
      </c>
      <c r="J296" s="31" t="s">
        <v>89</v>
      </c>
      <c r="K296" s="31">
        <v>0.06</v>
      </c>
      <c r="L296" s="32">
        <v>1</v>
      </c>
      <c r="M296" s="33">
        <f t="shared" si="70"/>
        <v>7.4999999999999997E-3</v>
      </c>
      <c r="N296" s="31" t="str">
        <f t="shared" si="71"/>
        <v>0일 0시간 11분</v>
      </c>
      <c r="O296" s="34">
        <v>11894</v>
      </c>
      <c r="P296" s="34">
        <v>252249</v>
      </c>
      <c r="Q296" s="34">
        <f>(P296 +O296)</f>
        <v>264143</v>
      </c>
      <c r="R296" s="35">
        <f t="shared" si="65"/>
        <v>0</v>
      </c>
      <c r="S296" s="35">
        <f t="shared" si="66"/>
        <v>7</v>
      </c>
    </row>
    <row r="297" spans="1:19">
      <c r="A297" s="31">
        <v>59.4</v>
      </c>
      <c r="B297" s="31" t="s">
        <v>9</v>
      </c>
      <c r="C297" s="31">
        <v>2</v>
      </c>
      <c r="D297" s="31" t="s">
        <v>41</v>
      </c>
      <c r="E297" s="31" t="s">
        <v>399</v>
      </c>
      <c r="F297" s="31">
        <v>5</v>
      </c>
      <c r="G297" s="31" t="s">
        <v>284</v>
      </c>
      <c r="H297" s="31" t="s">
        <v>296</v>
      </c>
      <c r="I297" s="31" t="s">
        <v>288</v>
      </c>
      <c r="J297" s="31" t="s">
        <v>50</v>
      </c>
      <c r="K297" s="31">
        <v>2.85</v>
      </c>
      <c r="L297" s="32">
        <v>1</v>
      </c>
      <c r="M297" s="33">
        <f t="shared" si="70"/>
        <v>0.35625000000000001</v>
      </c>
      <c r="N297" s="31" t="str">
        <f t="shared" si="71"/>
        <v>0일 8시간 33분</v>
      </c>
      <c r="O297" s="34">
        <v>90000</v>
      </c>
      <c r="P297" s="34">
        <v>237754</v>
      </c>
      <c r="Q297" s="34">
        <f>(P297 +O297)</f>
        <v>327754</v>
      </c>
      <c r="R297" s="35">
        <f t="shared" si="65"/>
        <v>1</v>
      </c>
      <c r="S297" s="35">
        <f t="shared" si="66"/>
        <v>8</v>
      </c>
    </row>
    <row r="298" spans="1:19">
      <c r="A298" s="31">
        <v>59.5</v>
      </c>
      <c r="B298" s="31" t="s">
        <v>9</v>
      </c>
      <c r="C298" s="31">
        <v>2</v>
      </c>
      <c r="D298" s="31" t="s">
        <v>41</v>
      </c>
      <c r="E298" s="31" t="s">
        <v>399</v>
      </c>
      <c r="F298" s="31">
        <v>5</v>
      </c>
      <c r="G298" s="31" t="s">
        <v>234</v>
      </c>
      <c r="H298" s="31" t="s">
        <v>511</v>
      </c>
      <c r="I298" s="31" t="s">
        <v>511</v>
      </c>
      <c r="J298" s="31" t="s">
        <v>511</v>
      </c>
      <c r="K298" s="31">
        <v>0</v>
      </c>
      <c r="L298" s="32">
        <v>1</v>
      </c>
      <c r="M298" s="31">
        <f t="shared" si="70"/>
        <v>0</v>
      </c>
      <c r="N298" s="31" t="str">
        <f t="shared" si="71"/>
        <v>0일 0시간 0분</v>
      </c>
      <c r="O298" s="34">
        <v>0</v>
      </c>
      <c r="P298" s="34">
        <v>0</v>
      </c>
      <c r="Q298" s="34">
        <f>(P298 +O298)</f>
        <v>0</v>
      </c>
      <c r="R298" s="35">
        <f t="shared" si="65"/>
        <v>0</v>
      </c>
      <c r="S298" s="35">
        <f t="shared" si="66"/>
        <v>7</v>
      </c>
    </row>
    <row r="299" spans="1:19">
      <c r="A299" s="16">
        <v>59</v>
      </c>
      <c r="B299" s="16" t="s">
        <v>9</v>
      </c>
      <c r="C299" s="16">
        <v>2</v>
      </c>
      <c r="D299" s="16" t="s">
        <v>41</v>
      </c>
      <c r="E299" s="16" t="s">
        <v>399</v>
      </c>
      <c r="F299" s="16">
        <v>5</v>
      </c>
      <c r="G299" s="16"/>
      <c r="H299" s="16"/>
      <c r="I299" s="16"/>
      <c r="J299" s="16"/>
      <c r="K299" s="16"/>
      <c r="L299" s="19">
        <v>1</v>
      </c>
      <c r="M299" s="29">
        <f>SUM(M294:M298)</f>
        <v>0.39337500000000003</v>
      </c>
      <c r="N299" s="16" t="str">
        <f t="shared" si="71"/>
        <v>0일 9시간 26분</v>
      </c>
      <c r="O299" s="15">
        <f>SUM(O294:O298)</f>
        <v>101894</v>
      </c>
      <c r="P299" s="15">
        <f>SUM(P294:P298)</f>
        <v>829611</v>
      </c>
      <c r="Q299" s="15">
        <f>SUM(Q294:Q298)</f>
        <v>931505</v>
      </c>
      <c r="R299" s="39">
        <f t="shared" si="65"/>
        <v>3</v>
      </c>
      <c r="S299" s="39">
        <f t="shared" si="66"/>
        <v>10</v>
      </c>
    </row>
    <row r="300" spans="1:19">
      <c r="A300" s="31">
        <v>60.1</v>
      </c>
      <c r="B300" s="31" t="s">
        <v>68</v>
      </c>
      <c r="C300" s="31">
        <v>3</v>
      </c>
      <c r="D300" s="31" t="s">
        <v>113</v>
      </c>
      <c r="E300" s="31" t="s">
        <v>408</v>
      </c>
      <c r="F300" s="31">
        <v>5</v>
      </c>
      <c r="G300" s="31" t="s">
        <v>409</v>
      </c>
      <c r="H300" s="31" t="s">
        <v>410</v>
      </c>
      <c r="I300" s="31" t="s">
        <v>511</v>
      </c>
      <c r="J300" s="31" t="s">
        <v>119</v>
      </c>
      <c r="K300" s="31">
        <v>1.7999999999999999E-2</v>
      </c>
      <c r="L300" s="32">
        <v>1</v>
      </c>
      <c r="M300" s="33">
        <f t="shared" si="70"/>
        <v>2.2499999999999998E-3</v>
      </c>
      <c r="N300" s="31" t="str">
        <f t="shared" si="71"/>
        <v>0일 0시간 3분</v>
      </c>
      <c r="O300" s="31">
        <v>0</v>
      </c>
      <c r="P300" s="34">
        <v>224113</v>
      </c>
      <c r="Q300" s="34">
        <f>(P300 +O300)</f>
        <v>224113</v>
      </c>
      <c r="R300" s="35">
        <f t="shared" si="65"/>
        <v>0</v>
      </c>
      <c r="S300" s="35">
        <f t="shared" si="66"/>
        <v>8</v>
      </c>
    </row>
    <row r="301" spans="1:19">
      <c r="A301" s="31">
        <v>60.2</v>
      </c>
      <c r="B301" s="31" t="s">
        <v>68</v>
      </c>
      <c r="C301" s="31">
        <v>3</v>
      </c>
      <c r="D301" s="31" t="s">
        <v>113</v>
      </c>
      <c r="E301" s="31" t="s">
        <v>408</v>
      </c>
      <c r="F301" s="31">
        <v>5</v>
      </c>
      <c r="G301" s="31" t="s">
        <v>411</v>
      </c>
      <c r="H301" s="31" t="s">
        <v>118</v>
      </c>
      <c r="I301" s="31" t="s">
        <v>434</v>
      </c>
      <c r="J301" s="31" t="s">
        <v>119</v>
      </c>
      <c r="K301" s="31">
        <v>50</v>
      </c>
      <c r="L301" s="32">
        <v>1</v>
      </c>
      <c r="M301" s="33">
        <f t="shared" si="70"/>
        <v>6.25</v>
      </c>
      <c r="N301" s="31" t="str">
        <f t="shared" ref="N301" si="72">INT(M301) &amp; "일 " &amp; INT(MOD(M301,1)*24) &amp; "시간 " &amp; ROUND(MOD(M301*24,1)*60, 0) &amp; "분"</f>
        <v>6일 6시간 0분</v>
      </c>
      <c r="O301" s="34">
        <v>18500</v>
      </c>
      <c r="P301" s="34">
        <v>224113</v>
      </c>
      <c r="Q301" s="34">
        <f>(P301 +O301)</f>
        <v>242613</v>
      </c>
      <c r="R301" s="35">
        <f t="shared" si="65"/>
        <v>0</v>
      </c>
      <c r="S301" s="35">
        <f t="shared" si="66"/>
        <v>8</v>
      </c>
    </row>
    <row r="302" spans="1:19">
      <c r="A302" s="16">
        <v>60</v>
      </c>
      <c r="B302" s="16" t="s">
        <v>68</v>
      </c>
      <c r="C302" s="16">
        <v>3</v>
      </c>
      <c r="D302" s="16" t="s">
        <v>113</v>
      </c>
      <c r="E302" s="16" t="s">
        <v>408</v>
      </c>
      <c r="F302" s="16">
        <v>5</v>
      </c>
      <c r="G302" s="16"/>
      <c r="H302" s="16"/>
      <c r="I302" s="16"/>
      <c r="J302" s="16"/>
      <c r="K302" s="16"/>
      <c r="L302" s="19">
        <v>1</v>
      </c>
      <c r="M302" s="29">
        <f>SUM(M300:M301)</f>
        <v>6.2522500000000001</v>
      </c>
      <c r="N302" s="16" t="str">
        <f t="shared" si="71"/>
        <v>6일 6시간 3분</v>
      </c>
      <c r="O302" s="15">
        <f>SUM(O300:O301)</f>
        <v>18500</v>
      </c>
      <c r="P302" s="15">
        <f>SUM(P300:P301)</f>
        <v>448226</v>
      </c>
      <c r="Q302" s="15">
        <f>SUM(Q300:Q301)</f>
        <v>466726</v>
      </c>
      <c r="R302" s="39">
        <f t="shared" si="65"/>
        <v>1</v>
      </c>
      <c r="S302" s="39">
        <f t="shared" si="66"/>
        <v>9</v>
      </c>
    </row>
    <row r="303" spans="1:19">
      <c r="A303" s="31">
        <v>61.1</v>
      </c>
      <c r="B303" s="31" t="s">
        <v>412</v>
      </c>
      <c r="C303" s="31">
        <v>2</v>
      </c>
      <c r="D303" s="31" t="s">
        <v>113</v>
      </c>
      <c r="E303" s="31" t="s">
        <v>418</v>
      </c>
      <c r="F303" s="31">
        <v>6</v>
      </c>
      <c r="G303" s="31" t="s">
        <v>81</v>
      </c>
      <c r="H303" s="31" t="s">
        <v>290</v>
      </c>
      <c r="I303" s="31" t="s">
        <v>55</v>
      </c>
      <c r="J303" s="31" t="s">
        <v>89</v>
      </c>
      <c r="K303" s="31">
        <v>1.6E-2</v>
      </c>
      <c r="L303" s="32">
        <v>1</v>
      </c>
      <c r="M303" s="33">
        <f t="shared" si="70"/>
        <v>2E-3</v>
      </c>
      <c r="N303" s="31" t="str">
        <f t="shared" si="71"/>
        <v>0일 0시간 3분</v>
      </c>
      <c r="O303" s="31">
        <v>0</v>
      </c>
      <c r="P303" s="34">
        <v>252249</v>
      </c>
      <c r="Q303" s="34">
        <f>(P303 +O303)</f>
        <v>252249</v>
      </c>
      <c r="R303" s="35">
        <f t="shared" si="65"/>
        <v>0</v>
      </c>
      <c r="S303" s="35">
        <f t="shared" si="66"/>
        <v>8</v>
      </c>
    </row>
    <row r="304" spans="1:19">
      <c r="A304" s="31">
        <v>61.2</v>
      </c>
      <c r="B304" s="31" t="s">
        <v>412</v>
      </c>
      <c r="C304" s="31">
        <v>2</v>
      </c>
      <c r="D304" s="31" t="s">
        <v>113</v>
      </c>
      <c r="E304" s="31" t="s">
        <v>418</v>
      </c>
      <c r="F304" s="31">
        <v>6</v>
      </c>
      <c r="G304" s="31" t="s">
        <v>435</v>
      </c>
      <c r="H304" s="31" t="s">
        <v>410</v>
      </c>
      <c r="I304" s="31" t="s">
        <v>511</v>
      </c>
      <c r="J304" s="31" t="s">
        <v>26</v>
      </c>
      <c r="K304" s="31">
        <v>1.2E-2</v>
      </c>
      <c r="L304" s="32">
        <v>1</v>
      </c>
      <c r="M304" s="33">
        <f t="shared" si="70"/>
        <v>1.5E-3</v>
      </c>
      <c r="N304" s="31" t="str">
        <f t="shared" si="71"/>
        <v>0일 0시간 2분</v>
      </c>
      <c r="O304" s="31">
        <v>0</v>
      </c>
      <c r="P304" s="34">
        <v>169804</v>
      </c>
      <c r="Q304" s="34">
        <f>(P304 +O304)</f>
        <v>169804</v>
      </c>
      <c r="R304" s="35">
        <f t="shared" si="65"/>
        <v>0</v>
      </c>
      <c r="S304" s="35">
        <f t="shared" si="66"/>
        <v>8</v>
      </c>
    </row>
    <row r="305" spans="1:19">
      <c r="A305" s="31">
        <v>61.3</v>
      </c>
      <c r="B305" s="31" t="s">
        <v>412</v>
      </c>
      <c r="C305" s="31">
        <v>2</v>
      </c>
      <c r="D305" s="31" t="s">
        <v>113</v>
      </c>
      <c r="E305" s="31" t="s">
        <v>418</v>
      </c>
      <c r="F305" s="31">
        <v>6</v>
      </c>
      <c r="G305" s="31" t="s">
        <v>419</v>
      </c>
      <c r="H305" s="31" t="s">
        <v>429</v>
      </c>
      <c r="I305" s="31" t="s">
        <v>91</v>
      </c>
      <c r="J305" s="31" t="s">
        <v>89</v>
      </c>
      <c r="K305" s="31">
        <v>62</v>
      </c>
      <c r="L305" s="32">
        <v>1</v>
      </c>
      <c r="M305" s="33">
        <f t="shared" si="70"/>
        <v>7.75</v>
      </c>
      <c r="N305" s="31" t="str">
        <f t="shared" si="71"/>
        <v>7일 18시간 0분</v>
      </c>
      <c r="O305" s="34">
        <v>10055</v>
      </c>
      <c r="P305" s="34">
        <v>252249</v>
      </c>
      <c r="Q305" s="34">
        <f>(P305 +O305)</f>
        <v>262304</v>
      </c>
      <c r="R305" s="35">
        <f t="shared" si="65"/>
        <v>0</v>
      </c>
      <c r="S305" s="35">
        <f t="shared" si="66"/>
        <v>8</v>
      </c>
    </row>
    <row r="306" spans="1:19">
      <c r="A306" s="31">
        <v>61.4</v>
      </c>
      <c r="B306" s="31" t="s">
        <v>412</v>
      </c>
      <c r="C306" s="31">
        <v>2</v>
      </c>
      <c r="D306" s="31" t="s">
        <v>113</v>
      </c>
      <c r="E306" s="31" t="s">
        <v>418</v>
      </c>
      <c r="F306" s="31">
        <v>6</v>
      </c>
      <c r="G306" s="31" t="s">
        <v>420</v>
      </c>
      <c r="H306" s="31" t="s">
        <v>428</v>
      </c>
      <c r="I306" s="31" t="s">
        <v>463</v>
      </c>
      <c r="J306" s="31" t="s">
        <v>119</v>
      </c>
      <c r="K306" s="31">
        <v>0.05</v>
      </c>
      <c r="L306" s="32">
        <v>1</v>
      </c>
      <c r="M306" s="33">
        <f t="shared" si="70"/>
        <v>6.2500000000000003E-3</v>
      </c>
      <c r="N306" s="31" t="str">
        <f t="shared" ref="N306" si="73">INT(M306) &amp; "일 " &amp; INT(MOD(M306,1)*24) &amp; "시간 " &amp; ROUND(MOD(M306*24,1)*60, 0) &amp; "분"</f>
        <v>0일 0시간 9분</v>
      </c>
      <c r="O306" s="34">
        <v>18500</v>
      </c>
      <c r="P306" s="34">
        <v>224113</v>
      </c>
      <c r="Q306" s="34">
        <f>(P306 +O306)</f>
        <v>242613</v>
      </c>
      <c r="R306" s="35">
        <f t="shared" si="65"/>
        <v>0</v>
      </c>
      <c r="S306" s="35">
        <f t="shared" si="66"/>
        <v>8</v>
      </c>
    </row>
    <row r="307" spans="1:19">
      <c r="A307" s="31">
        <v>61.5</v>
      </c>
      <c r="B307" s="31" t="s">
        <v>412</v>
      </c>
      <c r="C307" s="31">
        <v>2</v>
      </c>
      <c r="D307" s="31" t="s">
        <v>113</v>
      </c>
      <c r="E307" s="31" t="s">
        <v>418</v>
      </c>
      <c r="F307" s="31">
        <v>6</v>
      </c>
      <c r="G307" s="31" t="s">
        <v>423</v>
      </c>
      <c r="H307" s="31" t="s">
        <v>430</v>
      </c>
      <c r="I307" s="31" t="s">
        <v>449</v>
      </c>
      <c r="J307" s="31" t="s">
        <v>119</v>
      </c>
      <c r="K307" s="31">
        <v>0.03</v>
      </c>
      <c r="L307" s="32">
        <v>1</v>
      </c>
      <c r="M307" s="33">
        <f t="shared" si="70"/>
        <v>3.7499999999999999E-3</v>
      </c>
      <c r="N307" s="31" t="str">
        <f t="shared" ref="N307" si="74">INT(M307) &amp; "일 " &amp; INT(MOD(M307,1)*24) &amp; "시간 " &amp; ROUND(MOD(M307*24,1)*60, 0) &amp; "분"</f>
        <v>0일 0시간 5분</v>
      </c>
      <c r="O307" s="34">
        <v>4324</v>
      </c>
      <c r="P307" s="34">
        <v>224113</v>
      </c>
      <c r="Q307" s="34">
        <f>(P307 +O307)</f>
        <v>228437</v>
      </c>
      <c r="R307" s="35">
        <f t="shared" si="65"/>
        <v>0</v>
      </c>
      <c r="S307" s="35">
        <f t="shared" si="66"/>
        <v>8</v>
      </c>
    </row>
    <row r="308" spans="1:19">
      <c r="A308" s="16">
        <v>61</v>
      </c>
      <c r="B308" s="16" t="s">
        <v>412</v>
      </c>
      <c r="C308" s="16">
        <v>2</v>
      </c>
      <c r="D308" s="16" t="s">
        <v>113</v>
      </c>
      <c r="E308" s="16" t="s">
        <v>418</v>
      </c>
      <c r="F308" s="16">
        <v>6</v>
      </c>
      <c r="G308" s="16"/>
      <c r="H308" s="16"/>
      <c r="I308" s="16"/>
      <c r="J308" s="16"/>
      <c r="K308" s="16"/>
      <c r="L308" s="19"/>
      <c r="M308" s="29">
        <f>SUM(M303:M307)</f>
        <v>7.7634999999999996</v>
      </c>
      <c r="N308" s="16" t="str">
        <f t="shared" si="71"/>
        <v>7일 18시간 19분</v>
      </c>
      <c r="O308" s="15">
        <f>SUM(O303:O307)</f>
        <v>32879</v>
      </c>
      <c r="P308" s="15">
        <f>SUM(P303:P307)</f>
        <v>1122528</v>
      </c>
      <c r="Q308" s="15">
        <f>SUM(Q303:Q307)</f>
        <v>1155407</v>
      </c>
      <c r="R308" s="39">
        <f t="shared" si="65"/>
        <v>3</v>
      </c>
      <c r="S308" s="39">
        <f t="shared" si="66"/>
        <v>11</v>
      </c>
    </row>
    <row r="309" spans="1:19">
      <c r="A309" s="31">
        <v>62.1</v>
      </c>
      <c r="B309" s="31" t="s">
        <v>412</v>
      </c>
      <c r="C309" s="31">
        <v>2</v>
      </c>
      <c r="D309" s="31" t="s">
        <v>113</v>
      </c>
      <c r="E309" s="31" t="s">
        <v>421</v>
      </c>
      <c r="F309" s="31">
        <v>9</v>
      </c>
      <c r="G309" s="31" t="s">
        <v>81</v>
      </c>
      <c r="H309" s="31" t="s">
        <v>300</v>
      </c>
      <c r="I309" s="31" t="s">
        <v>55</v>
      </c>
      <c r="J309" s="31" t="s">
        <v>89</v>
      </c>
      <c r="K309" s="31">
        <v>1.7999999999999999E-2</v>
      </c>
      <c r="L309" s="32">
        <v>1</v>
      </c>
      <c r="M309" s="33">
        <f t="shared" si="70"/>
        <v>2.2499999999999998E-3</v>
      </c>
      <c r="N309" s="31" t="str">
        <f t="shared" si="71"/>
        <v>0일 0시간 3분</v>
      </c>
      <c r="O309" s="31">
        <v>0</v>
      </c>
      <c r="P309" s="34">
        <v>252249</v>
      </c>
      <c r="Q309" s="34">
        <f>(P309 +O309)</f>
        <v>252249</v>
      </c>
      <c r="R309" s="35">
        <f t="shared" si="65"/>
        <v>0</v>
      </c>
      <c r="S309" s="35">
        <f t="shared" si="66"/>
        <v>11</v>
      </c>
    </row>
    <row r="310" spans="1:19">
      <c r="A310" s="31">
        <v>62.2</v>
      </c>
      <c r="B310" s="31" t="s">
        <v>412</v>
      </c>
      <c r="C310" s="31">
        <v>2</v>
      </c>
      <c r="D310" s="31" t="s">
        <v>113</v>
      </c>
      <c r="E310" s="31" t="s">
        <v>421</v>
      </c>
      <c r="F310" s="31">
        <v>9</v>
      </c>
      <c r="G310" s="31" t="s">
        <v>435</v>
      </c>
      <c r="H310" s="31" t="s">
        <v>410</v>
      </c>
      <c r="I310" s="31" t="s">
        <v>511</v>
      </c>
      <c r="J310" s="31" t="s">
        <v>26</v>
      </c>
      <c r="K310" s="31">
        <v>1.2E-2</v>
      </c>
      <c r="L310" s="32">
        <v>1</v>
      </c>
      <c r="M310" s="33">
        <f t="shared" si="70"/>
        <v>1.5E-3</v>
      </c>
      <c r="N310" s="31" t="str">
        <f t="shared" si="71"/>
        <v>0일 0시간 2분</v>
      </c>
      <c r="O310" s="31">
        <v>0</v>
      </c>
      <c r="P310" s="34">
        <v>169804</v>
      </c>
      <c r="Q310" s="34">
        <f>(P310 +O310)</f>
        <v>169804</v>
      </c>
      <c r="R310" s="35">
        <f t="shared" si="65"/>
        <v>0</v>
      </c>
      <c r="S310" s="35">
        <f t="shared" si="66"/>
        <v>11</v>
      </c>
    </row>
    <row r="311" spans="1:19">
      <c r="A311" s="31">
        <v>62.3</v>
      </c>
      <c r="B311" s="31" t="s">
        <v>412</v>
      </c>
      <c r="C311" s="31">
        <v>2</v>
      </c>
      <c r="D311" s="31" t="s">
        <v>113</v>
      </c>
      <c r="E311" s="31" t="s">
        <v>421</v>
      </c>
      <c r="F311" s="31">
        <v>9</v>
      </c>
      <c r="G311" s="31" t="s">
        <v>422</v>
      </c>
      <c r="H311" s="31" t="s">
        <v>429</v>
      </c>
      <c r="I311" s="31" t="s">
        <v>91</v>
      </c>
      <c r="J311" s="31" t="s">
        <v>89</v>
      </c>
      <c r="K311" s="31">
        <v>62</v>
      </c>
      <c r="L311" s="32">
        <v>1</v>
      </c>
      <c r="M311" s="33">
        <f t="shared" si="70"/>
        <v>7.75</v>
      </c>
      <c r="N311" s="31" t="str">
        <f t="shared" si="71"/>
        <v>7일 18시간 0분</v>
      </c>
      <c r="O311" s="34">
        <v>10055</v>
      </c>
      <c r="P311" s="34">
        <v>252249</v>
      </c>
      <c r="Q311" s="34">
        <f>(P311 +O311)</f>
        <v>262304</v>
      </c>
      <c r="R311" s="35">
        <f t="shared" si="65"/>
        <v>0</v>
      </c>
      <c r="S311" s="35">
        <f t="shared" si="66"/>
        <v>11</v>
      </c>
    </row>
    <row r="312" spans="1:19">
      <c r="A312" s="31">
        <v>62.4</v>
      </c>
      <c r="B312" s="31" t="s">
        <v>412</v>
      </c>
      <c r="C312" s="31">
        <v>2</v>
      </c>
      <c r="D312" s="31" t="s">
        <v>113</v>
      </c>
      <c r="E312" s="31" t="s">
        <v>421</v>
      </c>
      <c r="F312" s="31">
        <v>9</v>
      </c>
      <c r="G312" s="31" t="s">
        <v>420</v>
      </c>
      <c r="H312" s="31" t="s">
        <v>428</v>
      </c>
      <c r="I312" s="31" t="s">
        <v>464</v>
      </c>
      <c r="J312" s="31" t="s">
        <v>26</v>
      </c>
      <c r="K312" s="31">
        <v>0.01</v>
      </c>
      <c r="L312" s="32">
        <v>1</v>
      </c>
      <c r="M312" s="33">
        <f t="shared" si="70"/>
        <v>1.25E-3</v>
      </c>
      <c r="N312" s="31" t="str">
        <f t="shared" ref="N312:N313" si="75">INT(M312) &amp; "일 " &amp; INT(MOD(M312,1)*24) &amp; "시간 " &amp; ROUND(MOD(M312*24,1)*60, 0) &amp; "분"</f>
        <v>0일 0시간 2분</v>
      </c>
      <c r="O312" s="34">
        <v>40000</v>
      </c>
      <c r="P312" s="34">
        <v>169804</v>
      </c>
      <c r="Q312" s="34">
        <f>(P312 +O312)</f>
        <v>209804</v>
      </c>
      <c r="R312" s="35">
        <f t="shared" si="65"/>
        <v>0</v>
      </c>
      <c r="S312" s="35">
        <f t="shared" si="66"/>
        <v>11</v>
      </c>
    </row>
    <row r="313" spans="1:19">
      <c r="A313" s="31">
        <v>62.5</v>
      </c>
      <c r="B313" s="31" t="s">
        <v>412</v>
      </c>
      <c r="C313" s="31">
        <v>2</v>
      </c>
      <c r="D313" s="31" t="s">
        <v>113</v>
      </c>
      <c r="E313" s="31" t="s">
        <v>421</v>
      </c>
      <c r="F313" s="31">
        <v>9</v>
      </c>
      <c r="G313" s="31" t="s">
        <v>423</v>
      </c>
      <c r="H313" s="31" t="s">
        <v>430</v>
      </c>
      <c r="I313" s="31" t="s">
        <v>449</v>
      </c>
      <c r="J313" s="31" t="s">
        <v>119</v>
      </c>
      <c r="K313" s="31">
        <v>0.03</v>
      </c>
      <c r="L313" s="32">
        <v>1</v>
      </c>
      <c r="M313" s="33">
        <f t="shared" si="70"/>
        <v>3.7499999999999999E-3</v>
      </c>
      <c r="N313" s="31" t="str">
        <f t="shared" si="75"/>
        <v>0일 0시간 5분</v>
      </c>
      <c r="O313" s="34">
        <v>4324</v>
      </c>
      <c r="P313" s="34">
        <v>224113</v>
      </c>
      <c r="Q313" s="34">
        <f>(P313 +O313)</f>
        <v>228437</v>
      </c>
      <c r="R313" s="35">
        <f t="shared" si="65"/>
        <v>0</v>
      </c>
      <c r="S313" s="35">
        <f t="shared" si="66"/>
        <v>11</v>
      </c>
    </row>
    <row r="314" spans="1:19">
      <c r="A314" s="16">
        <v>62</v>
      </c>
      <c r="B314" s="16" t="s">
        <v>412</v>
      </c>
      <c r="C314" s="16">
        <v>2</v>
      </c>
      <c r="D314" s="16" t="s">
        <v>113</v>
      </c>
      <c r="E314" s="16" t="s">
        <v>421</v>
      </c>
      <c r="F314" s="16">
        <v>9</v>
      </c>
      <c r="G314" s="16"/>
      <c r="H314" s="16"/>
      <c r="I314" s="16"/>
      <c r="J314" s="16"/>
      <c r="K314" s="16"/>
      <c r="L314" s="19">
        <v>1</v>
      </c>
      <c r="M314" s="29">
        <f>SUM(M309:M313)</f>
        <v>7.75875</v>
      </c>
      <c r="N314" s="16" t="str">
        <f t="shared" si="71"/>
        <v>7일 18시간 13분</v>
      </c>
      <c r="O314" s="15">
        <f>SUM(O309:O313)</f>
        <v>54379</v>
      </c>
      <c r="P314" s="15">
        <f>SUM(P309:P313)</f>
        <v>1068219</v>
      </c>
      <c r="Q314" s="15">
        <f>SUM(Q309:Q313)</f>
        <v>1122598</v>
      </c>
      <c r="R314" s="39">
        <f t="shared" si="65"/>
        <v>3</v>
      </c>
      <c r="S314" s="39">
        <f t="shared" si="66"/>
        <v>14</v>
      </c>
    </row>
    <row r="315" spans="1:19">
      <c r="A315" s="31">
        <v>63.1</v>
      </c>
      <c r="B315" s="31" t="s">
        <v>412</v>
      </c>
      <c r="C315" s="31">
        <v>2</v>
      </c>
      <c r="D315" s="31" t="s">
        <v>113</v>
      </c>
      <c r="E315" s="31" t="s">
        <v>424</v>
      </c>
      <c r="F315" s="31">
        <v>5</v>
      </c>
      <c r="G315" s="31" t="s">
        <v>435</v>
      </c>
      <c r="H315" s="31" t="s">
        <v>410</v>
      </c>
      <c r="I315" s="31" t="s">
        <v>511</v>
      </c>
      <c r="J315" s="31" t="s">
        <v>26</v>
      </c>
      <c r="K315" s="31">
        <v>1.2E-2</v>
      </c>
      <c r="L315" s="32">
        <v>1</v>
      </c>
      <c r="M315" s="33">
        <f t="shared" si="70"/>
        <v>1.5E-3</v>
      </c>
      <c r="N315" s="31" t="str">
        <f t="shared" si="71"/>
        <v>0일 0시간 2분</v>
      </c>
      <c r="O315" s="31">
        <v>0</v>
      </c>
      <c r="P315" s="34">
        <v>169804</v>
      </c>
      <c r="Q315" s="34">
        <f>(P315 +O315)</f>
        <v>169804</v>
      </c>
      <c r="R315" s="35">
        <f t="shared" si="65"/>
        <v>0</v>
      </c>
      <c r="S315" s="35">
        <f t="shared" si="66"/>
        <v>7</v>
      </c>
    </row>
    <row r="316" spans="1:19">
      <c r="A316" s="31">
        <v>63.2</v>
      </c>
      <c r="B316" s="31" t="s">
        <v>412</v>
      </c>
      <c r="C316" s="31">
        <v>2</v>
      </c>
      <c r="D316" s="31" t="s">
        <v>113</v>
      </c>
      <c r="E316" s="31" t="s">
        <v>424</v>
      </c>
      <c r="F316" s="31">
        <v>5</v>
      </c>
      <c r="G316" s="31" t="s">
        <v>425</v>
      </c>
      <c r="H316" s="31" t="s">
        <v>120</v>
      </c>
      <c r="I316" s="31" t="s">
        <v>465</v>
      </c>
      <c r="J316" s="31" t="s">
        <v>119</v>
      </c>
      <c r="K316" s="31">
        <v>7.0000000000000007E-2</v>
      </c>
      <c r="L316" s="32">
        <v>1</v>
      </c>
      <c r="M316" s="33">
        <f t="shared" si="70"/>
        <v>8.7500000000000008E-3</v>
      </c>
      <c r="N316" s="31" t="str">
        <f t="shared" si="71"/>
        <v>0일 0시간 13분</v>
      </c>
      <c r="O316" s="34">
        <v>40000</v>
      </c>
      <c r="P316" s="34">
        <v>224113</v>
      </c>
      <c r="Q316" s="34">
        <f>(P316 +O316)</f>
        <v>264113</v>
      </c>
      <c r="R316" s="35">
        <f t="shared" si="65"/>
        <v>0</v>
      </c>
      <c r="S316" s="35">
        <f t="shared" si="66"/>
        <v>7</v>
      </c>
    </row>
    <row r="317" spans="1:19">
      <c r="A317" s="31">
        <v>63.3</v>
      </c>
      <c r="B317" s="31" t="s">
        <v>412</v>
      </c>
      <c r="C317" s="31">
        <v>2</v>
      </c>
      <c r="D317" s="31" t="s">
        <v>113</v>
      </c>
      <c r="E317" s="31" t="s">
        <v>424</v>
      </c>
      <c r="F317" s="31">
        <v>5</v>
      </c>
      <c r="G317" s="31" t="s">
        <v>423</v>
      </c>
      <c r="H317" s="31" t="s">
        <v>430</v>
      </c>
      <c r="I317" s="31" t="s">
        <v>449</v>
      </c>
      <c r="J317" s="31" t="s">
        <v>119</v>
      </c>
      <c r="K317" s="31">
        <v>0.03</v>
      </c>
      <c r="L317" s="32">
        <v>1</v>
      </c>
      <c r="M317" s="33">
        <f t="shared" si="70"/>
        <v>3.7499999999999999E-3</v>
      </c>
      <c r="N317" s="31" t="str">
        <f t="shared" si="71"/>
        <v>0일 0시간 5분</v>
      </c>
      <c r="O317" s="34">
        <v>4324</v>
      </c>
      <c r="P317" s="34">
        <v>224113</v>
      </c>
      <c r="Q317" s="34">
        <f>(P317 +O317)</f>
        <v>228437</v>
      </c>
      <c r="R317" s="35">
        <f t="shared" si="65"/>
        <v>0</v>
      </c>
      <c r="S317" s="35">
        <f t="shared" si="66"/>
        <v>7</v>
      </c>
    </row>
    <row r="318" spans="1:19">
      <c r="A318" s="16">
        <v>63</v>
      </c>
      <c r="B318" s="16" t="s">
        <v>412</v>
      </c>
      <c r="C318" s="16">
        <v>2</v>
      </c>
      <c r="D318" s="16" t="s">
        <v>113</v>
      </c>
      <c r="E318" s="16" t="s">
        <v>424</v>
      </c>
      <c r="F318" s="16">
        <v>5</v>
      </c>
      <c r="G318" s="16"/>
      <c r="H318" s="16"/>
      <c r="I318" s="16"/>
      <c r="J318" s="16"/>
      <c r="K318" s="16"/>
      <c r="L318" s="19">
        <v>1</v>
      </c>
      <c r="M318" s="29">
        <f>SUM(M315:M317)</f>
        <v>1.4E-2</v>
      </c>
      <c r="N318" s="16" t="str">
        <f t="shared" si="71"/>
        <v>0일 0시간 20분</v>
      </c>
      <c r="O318" s="15">
        <f>SUM(O315:O317)</f>
        <v>44324</v>
      </c>
      <c r="P318" s="15">
        <f>SUM(P315:P317)</f>
        <v>618030</v>
      </c>
      <c r="Q318" s="15">
        <f>SUM(Q315:Q317)</f>
        <v>662354</v>
      </c>
      <c r="R318" s="39">
        <f t="shared" si="65"/>
        <v>2</v>
      </c>
      <c r="S318" s="39">
        <f t="shared" si="66"/>
        <v>9</v>
      </c>
    </row>
    <row r="319" spans="1:19">
      <c r="A319" s="31">
        <v>64.099999999999994</v>
      </c>
      <c r="B319" s="31" t="s">
        <v>412</v>
      </c>
      <c r="C319" s="31">
        <v>2</v>
      </c>
      <c r="D319" s="31" t="s">
        <v>113</v>
      </c>
      <c r="E319" s="31" t="s">
        <v>426</v>
      </c>
      <c r="F319" s="31">
        <v>4</v>
      </c>
      <c r="G319" s="31" t="s">
        <v>431</v>
      </c>
      <c r="H319" s="31" t="s">
        <v>556</v>
      </c>
      <c r="I319" s="31" t="s">
        <v>464</v>
      </c>
      <c r="J319" s="31" t="s">
        <v>89</v>
      </c>
      <c r="K319" s="31">
        <v>1.6E-2</v>
      </c>
      <c r="L319" s="32">
        <v>1</v>
      </c>
      <c r="M319" s="33">
        <f t="shared" si="70"/>
        <v>2E-3</v>
      </c>
      <c r="N319" s="31" t="str">
        <f t="shared" si="71"/>
        <v>0일 0시간 3분</v>
      </c>
      <c r="O319" s="31">
        <v>0</v>
      </c>
      <c r="P319" s="34">
        <v>252249</v>
      </c>
      <c r="Q319" s="34">
        <f>(P319 +O319)</f>
        <v>252249</v>
      </c>
      <c r="R319" s="35">
        <f t="shared" si="65"/>
        <v>0</v>
      </c>
      <c r="S319" s="35">
        <f t="shared" si="66"/>
        <v>6</v>
      </c>
    </row>
    <row r="320" spans="1:19">
      <c r="A320" s="31">
        <v>64.2</v>
      </c>
      <c r="B320" s="31" t="s">
        <v>412</v>
      </c>
      <c r="C320" s="31">
        <v>2</v>
      </c>
      <c r="D320" s="31" t="s">
        <v>113</v>
      </c>
      <c r="E320" s="31" t="s">
        <v>426</v>
      </c>
      <c r="F320" s="31">
        <v>4</v>
      </c>
      <c r="G320" s="31" t="s">
        <v>427</v>
      </c>
      <c r="H320" s="31" t="s">
        <v>429</v>
      </c>
      <c r="I320" s="31" t="s">
        <v>91</v>
      </c>
      <c r="J320" s="31" t="s">
        <v>89</v>
      </c>
      <c r="K320" s="31">
        <v>62</v>
      </c>
      <c r="L320" s="32">
        <v>1</v>
      </c>
      <c r="M320" s="33">
        <f t="shared" si="70"/>
        <v>7.75</v>
      </c>
      <c r="N320" s="31" t="str">
        <f t="shared" si="71"/>
        <v>7일 18시간 0분</v>
      </c>
      <c r="O320" s="34">
        <v>10055</v>
      </c>
      <c r="P320" s="34">
        <v>252249</v>
      </c>
      <c r="Q320" s="34">
        <f>(P320 +O320)</f>
        <v>262304</v>
      </c>
      <c r="R320" s="35">
        <f t="shared" si="65"/>
        <v>0</v>
      </c>
      <c r="S320" s="35">
        <f t="shared" si="66"/>
        <v>6</v>
      </c>
    </row>
    <row r="321" spans="1:19">
      <c r="A321" s="31">
        <v>64.3</v>
      </c>
      <c r="B321" s="31" t="s">
        <v>412</v>
      </c>
      <c r="C321" s="31">
        <v>2</v>
      </c>
      <c r="D321" s="31" t="s">
        <v>113</v>
      </c>
      <c r="E321" s="31" t="s">
        <v>426</v>
      </c>
      <c r="F321" s="31">
        <v>4</v>
      </c>
      <c r="G321" s="31" t="s">
        <v>432</v>
      </c>
      <c r="H321" s="31" t="s">
        <v>433</v>
      </c>
      <c r="I321" s="31" t="s">
        <v>463</v>
      </c>
      <c r="J321" s="31" t="s">
        <v>119</v>
      </c>
      <c r="K321" s="31">
        <v>0.05</v>
      </c>
      <c r="L321" s="32">
        <v>1</v>
      </c>
      <c r="M321" s="33">
        <f t="shared" si="70"/>
        <v>6.2500000000000003E-3</v>
      </c>
      <c r="N321" s="31" t="str">
        <f t="shared" ref="N321" si="76">INT(M321) &amp; "일 " &amp; INT(MOD(M321,1)*24) &amp; "시간 " &amp; ROUND(MOD(M321*24,1)*60, 0) &amp; "분"</f>
        <v>0일 0시간 9분</v>
      </c>
      <c r="O321" s="34">
        <v>18500</v>
      </c>
      <c r="P321" s="34">
        <v>224113</v>
      </c>
      <c r="Q321" s="34">
        <f>(P321 +O321)</f>
        <v>242613</v>
      </c>
      <c r="R321" s="35">
        <f t="shared" si="65"/>
        <v>0</v>
      </c>
      <c r="S321" s="35">
        <f t="shared" si="66"/>
        <v>6</v>
      </c>
    </row>
    <row r="322" spans="1:19">
      <c r="A322" s="31">
        <v>64.400000000000006</v>
      </c>
      <c r="B322" s="31" t="s">
        <v>412</v>
      </c>
      <c r="C322" s="31">
        <v>2</v>
      </c>
      <c r="D322" s="31" t="s">
        <v>113</v>
      </c>
      <c r="E322" s="31" t="s">
        <v>426</v>
      </c>
      <c r="F322" s="31">
        <v>4</v>
      </c>
      <c r="G322" s="31" t="s">
        <v>423</v>
      </c>
      <c r="H322" s="31" t="s">
        <v>430</v>
      </c>
      <c r="I322" s="31" t="s">
        <v>449</v>
      </c>
      <c r="J322" s="31" t="s">
        <v>119</v>
      </c>
      <c r="K322" s="31">
        <v>0.03</v>
      </c>
      <c r="L322" s="32">
        <v>1</v>
      </c>
      <c r="M322" s="33">
        <f t="shared" si="70"/>
        <v>3.7499999999999999E-3</v>
      </c>
      <c r="N322" s="31" t="str">
        <f t="shared" si="71"/>
        <v>0일 0시간 5분</v>
      </c>
      <c r="O322" s="34">
        <v>4324</v>
      </c>
      <c r="P322" s="34">
        <v>224113</v>
      </c>
      <c r="Q322" s="34">
        <f>(P322 +O322)</f>
        <v>228437</v>
      </c>
      <c r="R322" s="35">
        <f t="shared" si="65"/>
        <v>0</v>
      </c>
      <c r="S322" s="35">
        <f t="shared" si="66"/>
        <v>6</v>
      </c>
    </row>
    <row r="323" spans="1:19">
      <c r="A323" s="16">
        <v>64</v>
      </c>
      <c r="B323" s="16" t="s">
        <v>412</v>
      </c>
      <c r="C323" s="16">
        <v>2</v>
      </c>
      <c r="D323" s="16" t="s">
        <v>113</v>
      </c>
      <c r="E323" s="16" t="s">
        <v>426</v>
      </c>
      <c r="F323" s="16">
        <v>4</v>
      </c>
      <c r="G323" s="16"/>
      <c r="H323" s="16"/>
      <c r="I323" s="16"/>
      <c r="J323" s="16"/>
      <c r="K323" s="16"/>
      <c r="L323" s="19"/>
      <c r="M323" s="29">
        <f>SUM(M319:M322)</f>
        <v>7.7619999999999996</v>
      </c>
      <c r="N323" s="16" t="str">
        <f t="shared" si="71"/>
        <v>7일 18시간 17분</v>
      </c>
      <c r="O323" s="15">
        <f>SUM(O319:O322)</f>
        <v>32879</v>
      </c>
      <c r="P323" s="15">
        <f>SUM(P319:P322)</f>
        <v>952724</v>
      </c>
      <c r="Q323" s="15">
        <f>SUM(Q319:Q322)</f>
        <v>985603</v>
      </c>
      <c r="R323" s="39">
        <f t="shared" ref="R323:R386" si="77">IF(Q323&lt;300000, 0, MIN(10, FLOOR((Q323-300000)/300000, 1) + 1))</f>
        <v>3</v>
      </c>
      <c r="S323" s="39">
        <f t="shared" ref="S323:S386" si="78">C323+R323+F323</f>
        <v>9</v>
      </c>
    </row>
    <row r="324" spans="1:19">
      <c r="A324" s="31">
        <v>65.099999999999994</v>
      </c>
      <c r="B324" s="31" t="s">
        <v>413</v>
      </c>
      <c r="C324" s="31">
        <v>4</v>
      </c>
      <c r="D324" s="31" t="s">
        <v>113</v>
      </c>
      <c r="E324" s="31" t="s">
        <v>468</v>
      </c>
      <c r="F324" s="31">
        <v>5</v>
      </c>
      <c r="G324" s="31" t="s">
        <v>469</v>
      </c>
      <c r="H324" s="31" t="s">
        <v>302</v>
      </c>
      <c r="I324" s="31" t="s">
        <v>511</v>
      </c>
      <c r="J324" s="31" t="s">
        <v>75</v>
      </c>
      <c r="K324" s="31">
        <v>0.38</v>
      </c>
      <c r="L324" s="32">
        <v>1</v>
      </c>
      <c r="M324" s="33">
        <f t="shared" si="70"/>
        <v>4.7500000000000001E-2</v>
      </c>
      <c r="N324" s="31" t="str">
        <f t="shared" si="71"/>
        <v>0일 1시간 8분</v>
      </c>
      <c r="O324" s="31">
        <v>0</v>
      </c>
      <c r="P324" s="34">
        <v>266624</v>
      </c>
      <c r="Q324" s="34">
        <f>(P324 +O324)</f>
        <v>266624</v>
      </c>
      <c r="R324" s="35">
        <f t="shared" si="77"/>
        <v>0</v>
      </c>
      <c r="S324" s="35">
        <f t="shared" si="78"/>
        <v>9</v>
      </c>
    </row>
    <row r="325" spans="1:19">
      <c r="A325" s="31">
        <v>65.2</v>
      </c>
      <c r="B325" s="31" t="s">
        <v>413</v>
      </c>
      <c r="C325" s="31">
        <v>4</v>
      </c>
      <c r="D325" s="31" t="s">
        <v>113</v>
      </c>
      <c r="E325" s="31" t="s">
        <v>468</v>
      </c>
      <c r="F325" s="31">
        <v>5</v>
      </c>
      <c r="G325" s="31" t="s">
        <v>470</v>
      </c>
      <c r="H325" s="31" t="s">
        <v>482</v>
      </c>
      <c r="I325" s="31" t="s">
        <v>76</v>
      </c>
      <c r="J325" s="31" t="s">
        <v>75</v>
      </c>
      <c r="K325" s="31">
        <v>25</v>
      </c>
      <c r="L325" s="32">
        <v>1</v>
      </c>
      <c r="M325" s="33">
        <f t="shared" si="70"/>
        <v>3.125</v>
      </c>
      <c r="N325" s="31" t="str">
        <f t="shared" si="71"/>
        <v>3일 3시간 0분</v>
      </c>
      <c r="O325" s="34">
        <v>26625</v>
      </c>
      <c r="P325" s="34">
        <v>266624</v>
      </c>
      <c r="Q325" s="34">
        <f>(P325 +O325)</f>
        <v>293249</v>
      </c>
      <c r="R325" s="35">
        <f t="shared" si="77"/>
        <v>0</v>
      </c>
      <c r="S325" s="35">
        <f t="shared" si="78"/>
        <v>9</v>
      </c>
    </row>
    <row r="326" spans="1:19">
      <c r="A326" s="31">
        <v>65.3</v>
      </c>
      <c r="B326" s="31" t="s">
        <v>413</v>
      </c>
      <c r="C326" s="31">
        <v>4</v>
      </c>
      <c r="D326" s="31" t="s">
        <v>113</v>
      </c>
      <c r="E326" s="31" t="s">
        <v>468</v>
      </c>
      <c r="F326" s="31">
        <v>5</v>
      </c>
      <c r="G326" s="31" t="s">
        <v>471</v>
      </c>
      <c r="H326" s="31" t="s">
        <v>335</v>
      </c>
      <c r="I326" s="31" t="s">
        <v>335</v>
      </c>
      <c r="J326" s="31" t="s">
        <v>26</v>
      </c>
      <c r="K326" s="31">
        <v>8.9999999999999993E-3</v>
      </c>
      <c r="L326" s="32">
        <v>1</v>
      </c>
      <c r="M326" s="33">
        <f t="shared" si="70"/>
        <v>1.1249999999999999E-3</v>
      </c>
      <c r="N326" s="31" t="str">
        <f t="shared" si="71"/>
        <v>0일 0시간 2분</v>
      </c>
      <c r="O326" s="34">
        <v>48000</v>
      </c>
      <c r="P326" s="34">
        <v>169804</v>
      </c>
      <c r="Q326" s="34">
        <f>(P326 +O326)</f>
        <v>217804</v>
      </c>
      <c r="R326" s="35">
        <f t="shared" si="77"/>
        <v>0</v>
      </c>
      <c r="S326" s="35">
        <f t="shared" si="78"/>
        <v>9</v>
      </c>
    </row>
    <row r="327" spans="1:19">
      <c r="A327" s="16">
        <v>65</v>
      </c>
      <c r="B327" s="16" t="s">
        <v>413</v>
      </c>
      <c r="C327" s="16">
        <v>4</v>
      </c>
      <c r="D327" s="16" t="s">
        <v>113</v>
      </c>
      <c r="E327" s="16" t="s">
        <v>468</v>
      </c>
      <c r="F327" s="16">
        <v>5</v>
      </c>
      <c r="G327" s="16"/>
      <c r="H327" s="16"/>
      <c r="I327" s="16"/>
      <c r="J327" s="16"/>
      <c r="K327" s="16"/>
      <c r="L327" s="19">
        <v>1</v>
      </c>
      <c r="M327" s="29">
        <f>SUM(M324:M326)</f>
        <v>3.1736249999999999</v>
      </c>
      <c r="N327" s="16" t="str">
        <f t="shared" si="71"/>
        <v>3일 4시간 10분</v>
      </c>
      <c r="O327" s="15">
        <f>SUM(O324:O326)</f>
        <v>74625</v>
      </c>
      <c r="P327" s="15">
        <f>SUM(P324:P326)</f>
        <v>703052</v>
      </c>
      <c r="Q327" s="15">
        <f>SUM(Q324:Q326)</f>
        <v>777677</v>
      </c>
      <c r="R327" s="39">
        <f t="shared" si="77"/>
        <v>2</v>
      </c>
      <c r="S327" s="39">
        <f t="shared" si="78"/>
        <v>11</v>
      </c>
    </row>
    <row r="328" spans="1:19">
      <c r="A328" s="31">
        <v>66.099999999999994</v>
      </c>
      <c r="B328" s="31" t="s">
        <v>9</v>
      </c>
      <c r="C328" s="31">
        <v>2</v>
      </c>
      <c r="D328" s="31" t="s">
        <v>113</v>
      </c>
      <c r="E328" s="31" t="s">
        <v>407</v>
      </c>
      <c r="F328" s="31">
        <v>5</v>
      </c>
      <c r="G328" s="31" t="s">
        <v>435</v>
      </c>
      <c r="H328" s="31" t="s">
        <v>410</v>
      </c>
      <c r="I328" s="31" t="s">
        <v>511</v>
      </c>
      <c r="J328" s="31" t="s">
        <v>26</v>
      </c>
      <c r="K328" s="31">
        <v>1.2E-2</v>
      </c>
      <c r="L328" s="32">
        <v>1</v>
      </c>
      <c r="M328" s="33">
        <f t="shared" si="70"/>
        <v>1.5E-3</v>
      </c>
      <c r="N328" s="31" t="str">
        <f t="shared" si="71"/>
        <v>0일 0시간 2분</v>
      </c>
      <c r="O328" s="31">
        <v>0</v>
      </c>
      <c r="P328" s="34">
        <v>169804</v>
      </c>
      <c r="Q328" s="34">
        <f>(P328 +O328)</f>
        <v>169804</v>
      </c>
      <c r="R328" s="35">
        <f t="shared" si="77"/>
        <v>0</v>
      </c>
      <c r="S328" s="35">
        <f t="shared" si="78"/>
        <v>7</v>
      </c>
    </row>
    <row r="329" spans="1:19">
      <c r="A329" s="31">
        <v>66.2</v>
      </c>
      <c r="B329" s="31" t="s">
        <v>9</v>
      </c>
      <c r="C329" s="31">
        <v>2</v>
      </c>
      <c r="D329" s="31" t="s">
        <v>113</v>
      </c>
      <c r="E329" s="31" t="s">
        <v>407</v>
      </c>
      <c r="F329" s="31">
        <v>5</v>
      </c>
      <c r="G329" s="31" t="s">
        <v>425</v>
      </c>
      <c r="H329" s="31" t="s">
        <v>120</v>
      </c>
      <c r="I329" s="31" t="s">
        <v>465</v>
      </c>
      <c r="J329" s="31" t="s">
        <v>26</v>
      </c>
      <c r="K329" s="31">
        <v>0.01</v>
      </c>
      <c r="L329" s="32">
        <v>1</v>
      </c>
      <c r="M329" s="33">
        <f t="shared" si="70"/>
        <v>1.25E-3</v>
      </c>
      <c r="N329" s="31" t="str">
        <f t="shared" si="71"/>
        <v>0일 0시간 2분</v>
      </c>
      <c r="O329" s="34">
        <v>40000</v>
      </c>
      <c r="P329" s="34">
        <v>169804</v>
      </c>
      <c r="Q329" s="34">
        <f>(P329 +O329)</f>
        <v>209804</v>
      </c>
      <c r="R329" s="35">
        <f t="shared" si="77"/>
        <v>0</v>
      </c>
      <c r="S329" s="35">
        <f t="shared" si="78"/>
        <v>7</v>
      </c>
    </row>
    <row r="330" spans="1:19">
      <c r="A330" s="31">
        <v>66.3</v>
      </c>
      <c r="B330" s="31" t="s">
        <v>9</v>
      </c>
      <c r="C330" s="31">
        <v>2</v>
      </c>
      <c r="D330" s="31" t="s">
        <v>113</v>
      </c>
      <c r="E330" s="31" t="s">
        <v>407</v>
      </c>
      <c r="F330" s="31">
        <v>5</v>
      </c>
      <c r="G330" s="31" t="s">
        <v>423</v>
      </c>
      <c r="H330" s="31" t="s">
        <v>430</v>
      </c>
      <c r="I330" s="31" t="s">
        <v>449</v>
      </c>
      <c r="J330" s="31" t="s">
        <v>119</v>
      </c>
      <c r="K330" s="31">
        <v>0.03</v>
      </c>
      <c r="L330" s="32">
        <v>1</v>
      </c>
      <c r="M330" s="33">
        <f t="shared" si="70"/>
        <v>3.7499999999999999E-3</v>
      </c>
      <c r="N330" s="31" t="str">
        <f t="shared" ref="N330" si="79">INT(M330) &amp; "일 " &amp; INT(MOD(M330,1)*24) &amp; "시간 " &amp; ROUND(MOD(M330*24,1)*60, 0) &amp; "분"</f>
        <v>0일 0시간 5분</v>
      </c>
      <c r="O330" s="34">
        <v>4324</v>
      </c>
      <c r="P330" s="34">
        <v>224113</v>
      </c>
      <c r="Q330" s="34">
        <f>(P330 +O330)</f>
        <v>228437</v>
      </c>
      <c r="R330" s="35">
        <f t="shared" si="77"/>
        <v>0</v>
      </c>
      <c r="S330" s="35">
        <f t="shared" si="78"/>
        <v>7</v>
      </c>
    </row>
    <row r="331" spans="1:19">
      <c r="A331" s="16">
        <v>66</v>
      </c>
      <c r="B331" s="16" t="s">
        <v>9</v>
      </c>
      <c r="C331" s="16">
        <v>2</v>
      </c>
      <c r="D331" s="16" t="s">
        <v>113</v>
      </c>
      <c r="E331" s="16" t="s">
        <v>407</v>
      </c>
      <c r="F331" s="16">
        <v>5</v>
      </c>
      <c r="G331" s="16"/>
      <c r="H331" s="16"/>
      <c r="I331" s="16"/>
      <c r="J331" s="16"/>
      <c r="K331" s="16"/>
      <c r="L331" s="19">
        <v>1</v>
      </c>
      <c r="M331" s="29">
        <f>SUM(M328:M330)</f>
        <v>6.4999999999999997E-3</v>
      </c>
      <c r="N331" s="16" t="str">
        <f t="shared" si="71"/>
        <v>0일 0시간 9분</v>
      </c>
      <c r="O331" s="15">
        <f>SUM(O328:O330)</f>
        <v>44324</v>
      </c>
      <c r="P331" s="15">
        <f>SUM(P328:P330)</f>
        <v>563721</v>
      </c>
      <c r="Q331" s="15">
        <f>SUM(Q328:Q330)</f>
        <v>608045</v>
      </c>
      <c r="R331" s="39">
        <f t="shared" si="77"/>
        <v>2</v>
      </c>
      <c r="S331" s="39">
        <f t="shared" si="78"/>
        <v>9</v>
      </c>
    </row>
    <row r="332" spans="1:19">
      <c r="A332" s="31">
        <v>67.099999999999994</v>
      </c>
      <c r="B332" s="31" t="s">
        <v>414</v>
      </c>
      <c r="C332" s="31">
        <v>1</v>
      </c>
      <c r="D332" s="31" t="s">
        <v>113</v>
      </c>
      <c r="E332" s="31" t="s">
        <v>415</v>
      </c>
      <c r="F332" s="31">
        <v>7</v>
      </c>
      <c r="G332" s="31" t="s">
        <v>81</v>
      </c>
      <c r="H332" s="31" t="s">
        <v>290</v>
      </c>
      <c r="I332" s="31" t="s">
        <v>55</v>
      </c>
      <c r="J332" s="31" t="s">
        <v>89</v>
      </c>
      <c r="K332" s="31">
        <v>1.6E-2</v>
      </c>
      <c r="L332" s="32">
        <v>1</v>
      </c>
      <c r="M332" s="33">
        <f t="shared" si="70"/>
        <v>2E-3</v>
      </c>
      <c r="N332" s="31" t="str">
        <f t="shared" si="71"/>
        <v>0일 0시간 3분</v>
      </c>
      <c r="O332" s="31">
        <v>0</v>
      </c>
      <c r="P332" s="34">
        <v>252249</v>
      </c>
      <c r="Q332" s="34">
        <f>(P332 +O332)</f>
        <v>252249</v>
      </c>
      <c r="R332" s="35">
        <f t="shared" si="77"/>
        <v>0</v>
      </c>
      <c r="S332" s="35">
        <f t="shared" si="78"/>
        <v>8</v>
      </c>
    </row>
    <row r="333" spans="1:19">
      <c r="A333" s="31">
        <v>67.2</v>
      </c>
      <c r="B333" s="31" t="s">
        <v>414</v>
      </c>
      <c r="C333" s="31">
        <v>1</v>
      </c>
      <c r="D333" s="31" t="s">
        <v>113</v>
      </c>
      <c r="E333" s="31" t="s">
        <v>415</v>
      </c>
      <c r="F333" s="31">
        <v>7</v>
      </c>
      <c r="G333" s="31" t="s">
        <v>435</v>
      </c>
      <c r="H333" s="31" t="s">
        <v>410</v>
      </c>
      <c r="I333" s="31" t="s">
        <v>511</v>
      </c>
      <c r="J333" s="31" t="s">
        <v>26</v>
      </c>
      <c r="K333" s="31">
        <v>1.2E-2</v>
      </c>
      <c r="L333" s="32">
        <v>1</v>
      </c>
      <c r="M333" s="33">
        <f t="shared" si="70"/>
        <v>1.5E-3</v>
      </c>
      <c r="N333" s="31" t="str">
        <f t="shared" si="71"/>
        <v>0일 0시간 2분</v>
      </c>
      <c r="O333" s="31">
        <v>0</v>
      </c>
      <c r="P333" s="34">
        <v>169804</v>
      </c>
      <c r="Q333" s="34">
        <f>(P333 +O333)</f>
        <v>169804</v>
      </c>
      <c r="R333" s="35">
        <f t="shared" si="77"/>
        <v>0</v>
      </c>
      <c r="S333" s="35">
        <f t="shared" si="78"/>
        <v>8</v>
      </c>
    </row>
    <row r="334" spans="1:19">
      <c r="A334" s="31">
        <v>67.3</v>
      </c>
      <c r="B334" s="31" t="s">
        <v>414</v>
      </c>
      <c r="C334" s="31">
        <v>1</v>
      </c>
      <c r="D334" s="31" t="s">
        <v>113</v>
      </c>
      <c r="E334" s="31" t="s">
        <v>415</v>
      </c>
      <c r="F334" s="31">
        <v>7</v>
      </c>
      <c r="G334" s="31" t="s">
        <v>419</v>
      </c>
      <c r="H334" s="31" t="s">
        <v>429</v>
      </c>
      <c r="I334" s="31" t="s">
        <v>91</v>
      </c>
      <c r="J334" s="31" t="s">
        <v>89</v>
      </c>
      <c r="K334" s="31">
        <v>62</v>
      </c>
      <c r="L334" s="32">
        <v>1</v>
      </c>
      <c r="M334" s="33">
        <f t="shared" si="70"/>
        <v>7.75</v>
      </c>
      <c r="N334" s="31" t="str">
        <f t="shared" si="71"/>
        <v>7일 18시간 0분</v>
      </c>
      <c r="O334" s="34">
        <v>10055</v>
      </c>
      <c r="P334" s="34">
        <v>252249</v>
      </c>
      <c r="Q334" s="34">
        <f>(P334 +O334)</f>
        <v>262304</v>
      </c>
      <c r="R334" s="35">
        <f t="shared" si="77"/>
        <v>0</v>
      </c>
      <c r="S334" s="35">
        <f t="shared" si="78"/>
        <v>8</v>
      </c>
    </row>
    <row r="335" spans="1:19">
      <c r="A335" s="31">
        <v>67.400000000000006</v>
      </c>
      <c r="B335" s="31" t="s">
        <v>414</v>
      </c>
      <c r="C335" s="31">
        <v>1</v>
      </c>
      <c r="D335" s="31" t="s">
        <v>113</v>
      </c>
      <c r="E335" s="31" t="s">
        <v>415</v>
      </c>
      <c r="F335" s="31">
        <v>7</v>
      </c>
      <c r="G335" s="31" t="s">
        <v>436</v>
      </c>
      <c r="H335" s="31" t="s">
        <v>437</v>
      </c>
      <c r="I335" s="31" t="s">
        <v>466</v>
      </c>
      <c r="J335" s="31" t="s">
        <v>89</v>
      </c>
      <c r="K335" s="31">
        <v>80</v>
      </c>
      <c r="L335" s="32">
        <v>1</v>
      </c>
      <c r="M335" s="33">
        <f t="shared" si="70"/>
        <v>10</v>
      </c>
      <c r="N335" s="31" t="str">
        <f t="shared" si="71"/>
        <v>10일 0시간 0분</v>
      </c>
      <c r="O335" s="34">
        <v>12700</v>
      </c>
      <c r="P335" s="34">
        <v>252249</v>
      </c>
      <c r="Q335" s="34">
        <f>(P335 +O335)</f>
        <v>264949</v>
      </c>
      <c r="R335" s="35">
        <f t="shared" si="77"/>
        <v>0</v>
      </c>
      <c r="S335" s="35">
        <f t="shared" si="78"/>
        <v>8</v>
      </c>
    </row>
    <row r="336" spans="1:19">
      <c r="A336" s="31">
        <v>67.5</v>
      </c>
      <c r="B336" s="31" t="s">
        <v>414</v>
      </c>
      <c r="C336" s="31">
        <v>1</v>
      </c>
      <c r="D336" s="31" t="s">
        <v>113</v>
      </c>
      <c r="E336" s="31" t="s">
        <v>415</v>
      </c>
      <c r="F336" s="31">
        <v>7</v>
      </c>
      <c r="G336" s="31" t="s">
        <v>423</v>
      </c>
      <c r="H336" s="31" t="s">
        <v>430</v>
      </c>
      <c r="I336" s="31" t="s">
        <v>449</v>
      </c>
      <c r="J336" s="31" t="s">
        <v>119</v>
      </c>
      <c r="K336" s="31">
        <v>0.03</v>
      </c>
      <c r="L336" s="32">
        <v>1</v>
      </c>
      <c r="M336" s="33">
        <f t="shared" si="70"/>
        <v>3.7499999999999999E-3</v>
      </c>
      <c r="N336" s="31" t="str">
        <f t="shared" ref="N336" si="80">INT(M336) &amp; "일 " &amp; INT(MOD(M336,1)*24) &amp; "시간 " &amp; ROUND(MOD(M336*24,1)*60, 0) &amp; "분"</f>
        <v>0일 0시간 5분</v>
      </c>
      <c r="O336" s="34">
        <v>4324</v>
      </c>
      <c r="P336" s="34">
        <v>224113</v>
      </c>
      <c r="Q336" s="34">
        <f>(P336 +O336)</f>
        <v>228437</v>
      </c>
      <c r="R336" s="35">
        <f t="shared" si="77"/>
        <v>0</v>
      </c>
      <c r="S336" s="35">
        <f t="shared" si="78"/>
        <v>8</v>
      </c>
    </row>
    <row r="337" spans="1:19">
      <c r="A337" s="16">
        <v>67</v>
      </c>
      <c r="B337" s="16" t="s">
        <v>414</v>
      </c>
      <c r="C337" s="16">
        <v>1</v>
      </c>
      <c r="D337" s="16" t="s">
        <v>113</v>
      </c>
      <c r="E337" s="16" t="s">
        <v>415</v>
      </c>
      <c r="F337" s="16">
        <v>7</v>
      </c>
      <c r="G337" s="16"/>
      <c r="H337" s="16"/>
      <c r="I337" s="16"/>
      <c r="J337" s="16"/>
      <c r="K337" s="16"/>
      <c r="L337" s="19"/>
      <c r="M337" s="29">
        <f>SUM(M334:M336)</f>
        <v>17.75375</v>
      </c>
      <c r="N337" s="16" t="str">
        <f t="shared" si="71"/>
        <v>17일 18시간 5분</v>
      </c>
      <c r="O337" s="15">
        <f>SUM(O332:O336)</f>
        <v>27079</v>
      </c>
      <c r="P337" s="15">
        <f>SUM(P332:P336)</f>
        <v>1150664</v>
      </c>
      <c r="Q337" s="15">
        <f>SUM(Q332:Q336)</f>
        <v>1177743</v>
      </c>
      <c r="R337" s="39">
        <f t="shared" si="77"/>
        <v>3</v>
      </c>
      <c r="S337" s="39">
        <f t="shared" si="78"/>
        <v>11</v>
      </c>
    </row>
    <row r="338" spans="1:19">
      <c r="A338" s="31">
        <v>68.099999999999994</v>
      </c>
      <c r="B338" s="31" t="s">
        <v>9</v>
      </c>
      <c r="C338" s="31">
        <v>2</v>
      </c>
      <c r="D338" s="31" t="s">
        <v>41</v>
      </c>
      <c r="E338" s="31" t="s">
        <v>553</v>
      </c>
      <c r="F338" s="31">
        <v>5</v>
      </c>
      <c r="G338" s="31" t="s">
        <v>472</v>
      </c>
      <c r="H338" s="31" t="s">
        <v>485</v>
      </c>
      <c r="I338" s="31" t="s">
        <v>483</v>
      </c>
      <c r="J338" s="31" t="s">
        <v>37</v>
      </c>
      <c r="K338" s="31">
        <v>234</v>
      </c>
      <c r="L338" s="32">
        <v>1</v>
      </c>
      <c r="M338" s="33">
        <f t="shared" ref="M338:M350" si="81">(K338)/(L338 * 8)</f>
        <v>29.25</v>
      </c>
      <c r="N338" s="31" t="str">
        <f t="shared" si="71"/>
        <v>29일 6시간 0분</v>
      </c>
      <c r="O338" s="34">
        <v>31994</v>
      </c>
      <c r="P338" s="34">
        <v>221506</v>
      </c>
      <c r="Q338" s="34">
        <f>(P338 +O338)</f>
        <v>253500</v>
      </c>
      <c r="R338" s="35">
        <f t="shared" si="77"/>
        <v>0</v>
      </c>
      <c r="S338" s="35">
        <f t="shared" si="78"/>
        <v>7</v>
      </c>
    </row>
    <row r="339" spans="1:19">
      <c r="A339" s="31">
        <v>68.2</v>
      </c>
      <c r="B339" s="31" t="s">
        <v>9</v>
      </c>
      <c r="C339" s="31">
        <v>3</v>
      </c>
      <c r="D339" s="31" t="s">
        <v>41</v>
      </c>
      <c r="E339" s="31" t="s">
        <v>553</v>
      </c>
      <c r="F339" s="31">
        <v>4</v>
      </c>
      <c r="G339" s="31" t="s">
        <v>473</v>
      </c>
      <c r="H339" s="31" t="s">
        <v>486</v>
      </c>
      <c r="I339" s="31" t="s">
        <v>484</v>
      </c>
      <c r="J339" s="31" t="s">
        <v>30</v>
      </c>
      <c r="K339" s="31">
        <v>0.02</v>
      </c>
      <c r="L339" s="32">
        <v>1</v>
      </c>
      <c r="M339" s="33">
        <f t="shared" si="81"/>
        <v>2.5000000000000001E-3</v>
      </c>
      <c r="N339" s="31" t="str">
        <f t="shared" si="71"/>
        <v>0일 0시간 4분</v>
      </c>
      <c r="O339" s="34">
        <v>1034</v>
      </c>
      <c r="P339" s="34">
        <v>253409</v>
      </c>
      <c r="Q339" s="34">
        <f>(P339 +O339)</f>
        <v>254443</v>
      </c>
      <c r="R339" s="35">
        <f t="shared" si="77"/>
        <v>0</v>
      </c>
      <c r="S339" s="35">
        <f t="shared" si="78"/>
        <v>7</v>
      </c>
    </row>
    <row r="340" spans="1:19">
      <c r="A340" s="31">
        <v>68.3</v>
      </c>
      <c r="B340" s="31" t="s">
        <v>9</v>
      </c>
      <c r="C340" s="31">
        <v>4</v>
      </c>
      <c r="D340" s="31" t="s">
        <v>41</v>
      </c>
      <c r="E340" s="31" t="s">
        <v>553</v>
      </c>
      <c r="F340" s="31">
        <v>4</v>
      </c>
      <c r="G340" s="31" t="s">
        <v>234</v>
      </c>
      <c r="H340" s="31" t="s">
        <v>511</v>
      </c>
      <c r="I340" s="31" t="s">
        <v>511</v>
      </c>
      <c r="J340" s="31" t="s">
        <v>511</v>
      </c>
      <c r="K340" s="31">
        <v>0</v>
      </c>
      <c r="L340" s="32">
        <v>1</v>
      </c>
      <c r="M340" s="31">
        <f t="shared" si="81"/>
        <v>0</v>
      </c>
      <c r="N340" s="31" t="str">
        <f t="shared" si="71"/>
        <v>0일 0시간 0분</v>
      </c>
      <c r="O340" s="34">
        <v>0</v>
      </c>
      <c r="P340" s="34">
        <v>0</v>
      </c>
      <c r="Q340" s="34">
        <f>(P340 +O340)</f>
        <v>0</v>
      </c>
      <c r="R340" s="35">
        <f t="shared" si="77"/>
        <v>0</v>
      </c>
      <c r="S340" s="35">
        <f t="shared" si="78"/>
        <v>8</v>
      </c>
    </row>
    <row r="341" spans="1:19">
      <c r="A341" s="16">
        <v>68</v>
      </c>
      <c r="B341" s="16" t="s">
        <v>9</v>
      </c>
      <c r="C341" s="16">
        <v>2</v>
      </c>
      <c r="D341" s="16" t="s">
        <v>41</v>
      </c>
      <c r="E341" s="16" t="s">
        <v>553</v>
      </c>
      <c r="F341" s="16">
        <v>4</v>
      </c>
      <c r="G341" s="16"/>
      <c r="H341" s="16"/>
      <c r="I341" s="16"/>
      <c r="J341" s="16"/>
      <c r="K341" s="16"/>
      <c r="L341" s="19">
        <v>1</v>
      </c>
      <c r="M341" s="29">
        <f>SUM(M338:M340)</f>
        <v>29.252500000000001</v>
      </c>
      <c r="N341" s="16" t="str">
        <f t="shared" si="71"/>
        <v>29일 6시간 4분</v>
      </c>
      <c r="O341" s="15">
        <f>SUM(O338:O340)</f>
        <v>33028</v>
      </c>
      <c r="P341" s="15">
        <f>SUM(P338:P340)</f>
        <v>474915</v>
      </c>
      <c r="Q341" s="15">
        <f>SUM(Q338:Q340)</f>
        <v>507943</v>
      </c>
      <c r="R341" s="39">
        <f t="shared" si="77"/>
        <v>1</v>
      </c>
      <c r="S341" s="39">
        <f t="shared" si="78"/>
        <v>7</v>
      </c>
    </row>
    <row r="342" spans="1:19">
      <c r="A342" s="31">
        <v>69.099999999999994</v>
      </c>
      <c r="B342" s="31" t="s">
        <v>9</v>
      </c>
      <c r="C342" s="31">
        <v>2</v>
      </c>
      <c r="D342" s="31" t="s">
        <v>416</v>
      </c>
      <c r="E342" s="31" t="s">
        <v>474</v>
      </c>
      <c r="F342" s="31">
        <v>5</v>
      </c>
      <c r="G342" s="31" t="s">
        <v>475</v>
      </c>
      <c r="H342" s="31" t="s">
        <v>302</v>
      </c>
      <c r="I342" s="31" t="s">
        <v>511</v>
      </c>
      <c r="J342" s="31" t="s">
        <v>75</v>
      </c>
      <c r="K342" s="31">
        <v>0.38</v>
      </c>
      <c r="L342" s="32">
        <v>1</v>
      </c>
      <c r="M342" s="33">
        <f t="shared" si="81"/>
        <v>4.7500000000000001E-2</v>
      </c>
      <c r="N342" s="31" t="str">
        <f t="shared" si="71"/>
        <v>0일 1시간 8분</v>
      </c>
      <c r="O342" s="31">
        <v>0</v>
      </c>
      <c r="P342" s="34">
        <v>266624</v>
      </c>
      <c r="Q342" s="34">
        <f>(P342 +O342)</f>
        <v>266624</v>
      </c>
      <c r="R342" s="35">
        <f t="shared" si="77"/>
        <v>0</v>
      </c>
      <c r="S342" s="35">
        <f t="shared" si="78"/>
        <v>7</v>
      </c>
    </row>
    <row r="343" spans="1:19">
      <c r="A343" s="31">
        <v>69.2</v>
      </c>
      <c r="B343" s="31" t="s">
        <v>9</v>
      </c>
      <c r="C343" s="31">
        <v>2</v>
      </c>
      <c r="D343" s="31" t="s">
        <v>416</v>
      </c>
      <c r="E343" s="31" t="s">
        <v>474</v>
      </c>
      <c r="F343" s="31">
        <v>5</v>
      </c>
      <c r="G343" s="31" t="s">
        <v>476</v>
      </c>
      <c r="H343" s="31" t="s">
        <v>487</v>
      </c>
      <c r="I343" s="31" t="s">
        <v>76</v>
      </c>
      <c r="J343" s="31" t="s">
        <v>75</v>
      </c>
      <c r="K343" s="31">
        <v>15</v>
      </c>
      <c r="L343" s="32">
        <v>1</v>
      </c>
      <c r="M343" s="33">
        <f t="shared" si="81"/>
        <v>1.875</v>
      </c>
      <c r="N343" s="31" t="str">
        <f t="shared" si="71"/>
        <v>1일 21시간 0분</v>
      </c>
      <c r="O343" s="31">
        <v>0</v>
      </c>
      <c r="P343" s="34">
        <v>266624</v>
      </c>
      <c r="Q343" s="34">
        <f>(P343 +O343)</f>
        <v>266624</v>
      </c>
      <c r="R343" s="35">
        <f t="shared" si="77"/>
        <v>0</v>
      </c>
      <c r="S343" s="35">
        <f t="shared" si="78"/>
        <v>7</v>
      </c>
    </row>
    <row r="344" spans="1:19">
      <c r="A344" s="31">
        <v>69.3</v>
      </c>
      <c r="B344" s="31" t="s">
        <v>9</v>
      </c>
      <c r="C344" s="31">
        <v>2</v>
      </c>
      <c r="D344" s="31" t="s">
        <v>416</v>
      </c>
      <c r="E344" s="31" t="s">
        <v>474</v>
      </c>
      <c r="F344" s="31">
        <v>5</v>
      </c>
      <c r="G344" s="31" t="s">
        <v>477</v>
      </c>
      <c r="H344" s="31" t="s">
        <v>171</v>
      </c>
      <c r="I344" s="31" t="s">
        <v>484</v>
      </c>
      <c r="J344" s="31" t="s">
        <v>30</v>
      </c>
      <c r="K344" s="31">
        <v>1.2E-2</v>
      </c>
      <c r="L344" s="32">
        <v>1</v>
      </c>
      <c r="M344" s="33">
        <f t="shared" si="81"/>
        <v>1.5E-3</v>
      </c>
      <c r="N344" s="31" t="str">
        <f t="shared" si="71"/>
        <v>0일 0시간 2분</v>
      </c>
      <c r="O344" s="34">
        <v>3198</v>
      </c>
      <c r="P344" s="34">
        <v>253409</v>
      </c>
      <c r="Q344" s="34">
        <f>(P344 +O344)</f>
        <v>256607</v>
      </c>
      <c r="R344" s="35">
        <f t="shared" si="77"/>
        <v>0</v>
      </c>
      <c r="S344" s="35">
        <f t="shared" si="78"/>
        <v>7</v>
      </c>
    </row>
    <row r="345" spans="1:19">
      <c r="A345" s="31">
        <v>69.400000000000006</v>
      </c>
      <c r="B345" s="31" t="s">
        <v>9</v>
      </c>
      <c r="C345" s="31">
        <v>2</v>
      </c>
      <c r="D345" s="31" t="s">
        <v>416</v>
      </c>
      <c r="E345" s="31" t="s">
        <v>474</v>
      </c>
      <c r="F345" s="31">
        <v>5</v>
      </c>
      <c r="G345" s="31" t="s">
        <v>131</v>
      </c>
      <c r="H345" s="31" t="s">
        <v>488</v>
      </c>
      <c r="I345" s="31" t="s">
        <v>134</v>
      </c>
      <c r="J345" s="31" t="s">
        <v>209</v>
      </c>
      <c r="K345" s="31">
        <v>0.20799999999999999</v>
      </c>
      <c r="L345" s="32">
        <v>1</v>
      </c>
      <c r="M345" s="33">
        <f t="shared" si="81"/>
        <v>2.5999999999999999E-2</v>
      </c>
      <c r="N345" s="31" t="str">
        <f t="shared" si="71"/>
        <v>0일 0시간 37분</v>
      </c>
      <c r="O345" s="34">
        <v>55804</v>
      </c>
      <c r="P345" s="34">
        <v>248350</v>
      </c>
      <c r="Q345" s="34">
        <f>(P345 +O345)</f>
        <v>304154</v>
      </c>
      <c r="R345" s="35">
        <f t="shared" si="77"/>
        <v>1</v>
      </c>
      <c r="S345" s="35">
        <f t="shared" si="78"/>
        <v>8</v>
      </c>
    </row>
    <row r="346" spans="1:19">
      <c r="A346" s="16">
        <v>69</v>
      </c>
      <c r="B346" s="16" t="s">
        <v>9</v>
      </c>
      <c r="C346" s="16">
        <v>2</v>
      </c>
      <c r="D346" s="16" t="s">
        <v>416</v>
      </c>
      <c r="E346" s="16" t="s">
        <v>474</v>
      </c>
      <c r="F346" s="16">
        <v>5</v>
      </c>
      <c r="G346" s="16"/>
      <c r="H346" s="16"/>
      <c r="I346" s="16"/>
      <c r="J346" s="16"/>
      <c r="K346" s="16"/>
      <c r="L346" s="19"/>
      <c r="M346" s="29">
        <f>SUM(M342:M345)</f>
        <v>1.9500000000000002</v>
      </c>
      <c r="N346" s="16"/>
      <c r="O346" s="15">
        <f>SUM(O342:O345)</f>
        <v>59002</v>
      </c>
      <c r="P346" s="15">
        <f>SUM(P342:P345)</f>
        <v>1035007</v>
      </c>
      <c r="Q346" s="15">
        <f>SUM(Q342:Q345)</f>
        <v>1094009</v>
      </c>
      <c r="R346" s="39">
        <f t="shared" si="77"/>
        <v>3</v>
      </c>
      <c r="S346" s="39">
        <f t="shared" si="78"/>
        <v>10</v>
      </c>
    </row>
    <row r="347" spans="1:19">
      <c r="A347" s="31">
        <v>70.099999999999994</v>
      </c>
      <c r="B347" s="31" t="s">
        <v>417</v>
      </c>
      <c r="C347" s="31">
        <v>2</v>
      </c>
      <c r="D347" s="31" t="s">
        <v>417</v>
      </c>
      <c r="E347" s="31" t="s">
        <v>478</v>
      </c>
      <c r="F347" s="31">
        <v>6</v>
      </c>
      <c r="G347" s="31" t="s">
        <v>479</v>
      </c>
      <c r="H347" s="31" t="s">
        <v>489</v>
      </c>
      <c r="I347" s="31" t="s">
        <v>511</v>
      </c>
      <c r="J347" s="31" t="s">
        <v>26</v>
      </c>
      <c r="K347" s="31">
        <v>2.2999999999999998</v>
      </c>
      <c r="L347" s="32">
        <v>1</v>
      </c>
      <c r="M347" s="33">
        <f t="shared" si="81"/>
        <v>0.28749999999999998</v>
      </c>
      <c r="N347" s="31" t="str">
        <f t="shared" si="71"/>
        <v>0일 6시간 54분</v>
      </c>
      <c r="O347" s="31">
        <v>0</v>
      </c>
      <c r="P347" s="34">
        <v>169804</v>
      </c>
      <c r="Q347" s="34">
        <f>(P347 +O347)</f>
        <v>169804</v>
      </c>
      <c r="R347" s="35">
        <f t="shared" si="77"/>
        <v>0</v>
      </c>
      <c r="S347" s="35">
        <f t="shared" si="78"/>
        <v>8</v>
      </c>
    </row>
    <row r="348" spans="1:19">
      <c r="A348" s="31">
        <v>70.2</v>
      </c>
      <c r="B348" s="31" t="s">
        <v>417</v>
      </c>
      <c r="C348" s="31">
        <v>2</v>
      </c>
      <c r="D348" s="31" t="s">
        <v>417</v>
      </c>
      <c r="E348" s="31" t="s">
        <v>478</v>
      </c>
      <c r="F348" s="31">
        <v>6</v>
      </c>
      <c r="G348" s="31" t="s">
        <v>480</v>
      </c>
      <c r="H348" s="31" t="s">
        <v>480</v>
      </c>
      <c r="I348" s="31" t="s">
        <v>22</v>
      </c>
      <c r="J348" s="31" t="s">
        <v>26</v>
      </c>
      <c r="K348" s="31">
        <v>9</v>
      </c>
      <c r="L348" s="32">
        <v>1</v>
      </c>
      <c r="M348" s="33">
        <f t="shared" si="81"/>
        <v>1.125</v>
      </c>
      <c r="N348" s="31" t="str">
        <f t="shared" si="71"/>
        <v>1일 3시간 0분</v>
      </c>
      <c r="O348" s="31">
        <v>0</v>
      </c>
      <c r="P348" s="34">
        <v>169804</v>
      </c>
      <c r="Q348" s="34">
        <f>(P348 +O348)</f>
        <v>169804</v>
      </c>
      <c r="R348" s="35">
        <f t="shared" si="77"/>
        <v>0</v>
      </c>
      <c r="S348" s="35">
        <f t="shared" si="78"/>
        <v>8</v>
      </c>
    </row>
    <row r="349" spans="1:19">
      <c r="A349" s="31">
        <v>70.3</v>
      </c>
      <c r="B349" s="31" t="s">
        <v>417</v>
      </c>
      <c r="C349" s="31">
        <v>2</v>
      </c>
      <c r="D349" s="31" t="s">
        <v>417</v>
      </c>
      <c r="E349" s="31" t="s">
        <v>478</v>
      </c>
      <c r="F349" s="31">
        <v>6</v>
      </c>
      <c r="G349" s="31" t="s">
        <v>491</v>
      </c>
      <c r="H349" s="31" t="s">
        <v>29</v>
      </c>
      <c r="I349" s="31" t="s">
        <v>39</v>
      </c>
      <c r="J349" s="31" t="s">
        <v>30</v>
      </c>
      <c r="K349" s="31">
        <v>1.4999999999999999E-2</v>
      </c>
      <c r="L349" s="32">
        <v>1</v>
      </c>
      <c r="M349" s="33">
        <f t="shared" si="81"/>
        <v>1.8749999999999999E-3</v>
      </c>
      <c r="N349" s="31" t="str">
        <f t="shared" ref="N349" si="82">INT(M349) &amp; "일 " &amp; INT(MOD(M349,1)*24) &amp; "시간 " &amp; ROUND(MOD(M349*24,1)*60, 0) &amp; "분"</f>
        <v>0일 0시간 3분</v>
      </c>
      <c r="O349" s="34">
        <v>3998</v>
      </c>
      <c r="P349" s="34">
        <v>253409</v>
      </c>
      <c r="Q349" s="34">
        <f>(P349 +O349)</f>
        <v>257407</v>
      </c>
      <c r="R349" s="35">
        <f t="shared" si="77"/>
        <v>0</v>
      </c>
      <c r="S349" s="35">
        <f t="shared" si="78"/>
        <v>8</v>
      </c>
    </row>
    <row r="350" spans="1:19">
      <c r="A350" s="31">
        <v>703.4</v>
      </c>
      <c r="B350" s="31" t="s">
        <v>417</v>
      </c>
      <c r="C350" s="31">
        <v>2</v>
      </c>
      <c r="D350" s="31" t="s">
        <v>417</v>
      </c>
      <c r="E350" s="31" t="s">
        <v>478</v>
      </c>
      <c r="F350" s="31">
        <v>6</v>
      </c>
      <c r="G350" s="31" t="s">
        <v>481</v>
      </c>
      <c r="H350" s="31" t="s">
        <v>490</v>
      </c>
      <c r="I350" s="31" t="s">
        <v>492</v>
      </c>
      <c r="J350" s="31" t="s">
        <v>58</v>
      </c>
      <c r="K350" s="31">
        <v>0.3</v>
      </c>
      <c r="L350" s="32">
        <v>1</v>
      </c>
      <c r="M350" s="33">
        <f t="shared" si="81"/>
        <v>3.7499999999999999E-2</v>
      </c>
      <c r="N350" s="31" t="str">
        <f t="shared" si="71"/>
        <v>0일 0시간 54분</v>
      </c>
      <c r="O350" s="34">
        <v>912</v>
      </c>
      <c r="P350" s="34">
        <v>272354</v>
      </c>
      <c r="Q350" s="34">
        <f>(P350 +O350)</f>
        <v>273266</v>
      </c>
      <c r="R350" s="35">
        <f t="shared" si="77"/>
        <v>0</v>
      </c>
      <c r="S350" s="35">
        <f t="shared" si="78"/>
        <v>8</v>
      </c>
    </row>
    <row r="351" spans="1:19">
      <c r="A351" s="16">
        <v>70</v>
      </c>
      <c r="B351" s="16" t="s">
        <v>417</v>
      </c>
      <c r="C351" s="16">
        <v>2</v>
      </c>
      <c r="D351" s="16" t="s">
        <v>417</v>
      </c>
      <c r="E351" s="16" t="s">
        <v>478</v>
      </c>
      <c r="F351" s="16">
        <v>6</v>
      </c>
      <c r="G351" s="16"/>
      <c r="H351" s="16"/>
      <c r="I351" s="16"/>
      <c r="J351" s="16"/>
      <c r="K351" s="16"/>
      <c r="L351" s="19">
        <v>1</v>
      </c>
      <c r="M351" s="29">
        <f>SUM(M347:M350)</f>
        <v>1.4518750000000002</v>
      </c>
      <c r="N351" s="16" t="str">
        <f t="shared" si="71"/>
        <v>1일 10시간 51분</v>
      </c>
      <c r="O351" s="15">
        <f>SUM(O347:O350)</f>
        <v>4910</v>
      </c>
      <c r="P351" s="15">
        <f>SUM(P347:P350)</f>
        <v>865371</v>
      </c>
      <c r="Q351" s="15">
        <f>SUM(Q347:Q350)</f>
        <v>870281</v>
      </c>
      <c r="R351" s="39">
        <f t="shared" si="77"/>
        <v>2</v>
      </c>
      <c r="S351" s="39">
        <f t="shared" si="78"/>
        <v>10</v>
      </c>
    </row>
    <row r="352" spans="1:19">
      <c r="A352" s="12">
        <v>71.099999999999994</v>
      </c>
      <c r="B352" s="12" t="s">
        <v>68</v>
      </c>
      <c r="C352" s="12">
        <v>3</v>
      </c>
      <c r="D352" s="12" t="s">
        <v>181</v>
      </c>
      <c r="E352" s="31" t="s">
        <v>13</v>
      </c>
      <c r="F352" s="31">
        <v>7</v>
      </c>
      <c r="G352" s="31" t="s">
        <v>19</v>
      </c>
      <c r="H352" s="31" t="s">
        <v>24</v>
      </c>
      <c r="I352" s="31" t="s">
        <v>21</v>
      </c>
      <c r="J352" s="31" t="s">
        <v>26</v>
      </c>
      <c r="K352" s="31">
        <v>4.5</v>
      </c>
      <c r="L352" s="11">
        <v>1</v>
      </c>
      <c r="M352" s="12">
        <f t="shared" ref="M352:M415" si="83">(K352)/(L352 * 8)</f>
        <v>0.5625</v>
      </c>
      <c r="N352" s="12" t="str">
        <f>INT(M352) &amp; "일 " &amp; INT(MOD(M352,1)*24) &amp; "시간 " &amp; ROUND(MOD(M352*24,1)*60, 0) &amp; "분"</f>
        <v>0일 13시간 30분</v>
      </c>
      <c r="O352" s="31">
        <v>0</v>
      </c>
      <c r="P352" s="34">
        <v>169804</v>
      </c>
      <c r="Q352" s="22">
        <f>SUM(O352:P352)</f>
        <v>169804</v>
      </c>
      <c r="R352" s="35">
        <f t="shared" si="77"/>
        <v>0</v>
      </c>
      <c r="S352" s="35">
        <f t="shared" si="78"/>
        <v>10</v>
      </c>
    </row>
    <row r="353" spans="1:19">
      <c r="A353" s="12">
        <v>71.2</v>
      </c>
      <c r="B353" s="12" t="s">
        <v>68</v>
      </c>
      <c r="C353" s="12">
        <v>3</v>
      </c>
      <c r="D353" s="12" t="s">
        <v>181</v>
      </c>
      <c r="E353" s="31" t="s">
        <v>13</v>
      </c>
      <c r="F353" s="31">
        <v>7</v>
      </c>
      <c r="G353" s="31" t="s">
        <v>19</v>
      </c>
      <c r="H353" s="31" t="s">
        <v>28</v>
      </c>
      <c r="I353" s="31" t="s">
        <v>22</v>
      </c>
      <c r="J353" s="31" t="s">
        <v>26</v>
      </c>
      <c r="K353" s="31">
        <v>0.13</v>
      </c>
      <c r="L353" s="11">
        <v>1</v>
      </c>
      <c r="M353" s="12">
        <f t="shared" si="83"/>
        <v>1.6250000000000001E-2</v>
      </c>
      <c r="N353" s="12" t="str">
        <f t="shared" ref="N353:N421" si="84">INT(M353) &amp; "일 " &amp; INT(MOD(M353,1)*24) &amp; "시간 " &amp; ROUND(MOD(M353*24,1)*60, 0) &amp; "분"</f>
        <v>0일 0시간 23분</v>
      </c>
      <c r="O353" s="34">
        <v>14221</v>
      </c>
      <c r="P353" s="34">
        <v>169804</v>
      </c>
      <c r="Q353" s="22">
        <f t="shared" ref="Q353:Q417" si="85">SUM(O353:P353)</f>
        <v>184025</v>
      </c>
      <c r="R353" s="35">
        <f t="shared" si="77"/>
        <v>0</v>
      </c>
      <c r="S353" s="35">
        <f t="shared" si="78"/>
        <v>10</v>
      </c>
    </row>
    <row r="354" spans="1:19">
      <c r="A354" s="12">
        <v>71.3</v>
      </c>
      <c r="B354" s="12" t="s">
        <v>68</v>
      </c>
      <c r="C354" s="12">
        <v>3</v>
      </c>
      <c r="D354" s="12" t="s">
        <v>181</v>
      </c>
      <c r="E354" s="31" t="s">
        <v>13</v>
      </c>
      <c r="F354" s="31">
        <v>7</v>
      </c>
      <c r="G354" s="31" t="s">
        <v>16</v>
      </c>
      <c r="H354" s="31" t="s">
        <v>29</v>
      </c>
      <c r="I354" s="31" t="s">
        <v>39</v>
      </c>
      <c r="J354" s="31" t="s">
        <v>30</v>
      </c>
      <c r="K354" s="31">
        <v>1.4999999999999999E-2</v>
      </c>
      <c r="L354" s="11">
        <v>1</v>
      </c>
      <c r="M354" s="12">
        <f t="shared" si="83"/>
        <v>1.8749999999999999E-3</v>
      </c>
      <c r="N354" s="12" t="str">
        <f t="shared" si="84"/>
        <v>0일 0시간 3분</v>
      </c>
      <c r="O354" s="34">
        <v>3988</v>
      </c>
      <c r="P354" s="34">
        <v>253409</v>
      </c>
      <c r="Q354" s="22">
        <f t="shared" si="85"/>
        <v>257397</v>
      </c>
      <c r="R354" s="35">
        <f t="shared" si="77"/>
        <v>0</v>
      </c>
      <c r="S354" s="35">
        <f t="shared" si="78"/>
        <v>10</v>
      </c>
    </row>
    <row r="355" spans="1:19">
      <c r="A355" s="12">
        <v>71.400000000000006</v>
      </c>
      <c r="B355" s="12" t="s">
        <v>68</v>
      </c>
      <c r="C355" s="12">
        <v>3</v>
      </c>
      <c r="D355" s="12" t="s">
        <v>181</v>
      </c>
      <c r="E355" s="31" t="s">
        <v>13</v>
      </c>
      <c r="F355" s="31">
        <v>7</v>
      </c>
      <c r="G355" s="31" t="s">
        <v>20</v>
      </c>
      <c r="H355" s="12" t="s">
        <v>334</v>
      </c>
      <c r="I355" s="31" t="s">
        <v>32</v>
      </c>
      <c r="J355" s="31" t="s">
        <v>31</v>
      </c>
      <c r="K355" s="31">
        <v>0.06</v>
      </c>
      <c r="L355" s="11">
        <v>1</v>
      </c>
      <c r="M355" s="12">
        <f t="shared" si="83"/>
        <v>7.4999999999999997E-3</v>
      </c>
      <c r="N355" s="12" t="str">
        <f t="shared" si="84"/>
        <v>0일 0시간 11분</v>
      </c>
      <c r="O355" s="34">
        <v>15384</v>
      </c>
      <c r="P355" s="34">
        <v>220722</v>
      </c>
      <c r="Q355" s="22">
        <f t="shared" si="85"/>
        <v>236106</v>
      </c>
      <c r="R355" s="35">
        <f t="shared" si="77"/>
        <v>0</v>
      </c>
      <c r="S355" s="35">
        <f t="shared" si="78"/>
        <v>10</v>
      </c>
    </row>
    <row r="356" spans="1:19" ht="17.25" customHeight="1">
      <c r="A356" s="12">
        <v>71.5</v>
      </c>
      <c r="B356" s="12" t="s">
        <v>68</v>
      </c>
      <c r="C356" s="12">
        <v>3</v>
      </c>
      <c r="D356" s="12" t="s">
        <v>181</v>
      </c>
      <c r="E356" s="31" t="s">
        <v>13</v>
      </c>
      <c r="F356" s="31">
        <v>7</v>
      </c>
      <c r="G356" s="31" t="s">
        <v>15</v>
      </c>
      <c r="H356" s="31" t="s">
        <v>36</v>
      </c>
      <c r="I356" s="31" t="s">
        <v>23</v>
      </c>
      <c r="J356" s="31" t="s">
        <v>37</v>
      </c>
      <c r="K356" s="31">
        <v>28</v>
      </c>
      <c r="L356" s="11">
        <v>1</v>
      </c>
      <c r="M356" s="12">
        <f t="shared" ref="M356:M358" si="86">(K356)/(L356 * 8)</f>
        <v>3.5</v>
      </c>
      <c r="N356" s="12" t="str">
        <f t="shared" ref="N356:N358" si="87">INT(M356) &amp; "일 " &amp; INT(MOD(M356,1)*24) &amp; "시간 " &amp; ROUND(MOD(M356*24,1)*60, 0) &amp; "분"</f>
        <v>3일 12시간 0분</v>
      </c>
      <c r="O356" s="34">
        <v>31994</v>
      </c>
      <c r="P356" s="34">
        <v>221506</v>
      </c>
      <c r="Q356" s="22">
        <f t="shared" ref="Q356:Q357" si="88">SUM(O356:P356)</f>
        <v>253500</v>
      </c>
      <c r="R356" s="35">
        <f t="shared" si="77"/>
        <v>0</v>
      </c>
      <c r="S356" s="35">
        <f t="shared" si="78"/>
        <v>10</v>
      </c>
    </row>
    <row r="357" spans="1:19" ht="17.25" customHeight="1">
      <c r="A357" s="12">
        <v>71.599999999999994</v>
      </c>
      <c r="B357" s="12" t="s">
        <v>68</v>
      </c>
      <c r="C357" s="12">
        <v>3</v>
      </c>
      <c r="D357" s="12" t="s">
        <v>181</v>
      </c>
      <c r="E357" s="31" t="s">
        <v>13</v>
      </c>
      <c r="F357" s="31">
        <v>7</v>
      </c>
      <c r="G357" s="31" t="s">
        <v>17</v>
      </c>
      <c r="H357" s="31" t="s">
        <v>190</v>
      </c>
      <c r="I357" s="31" t="s">
        <v>40</v>
      </c>
      <c r="J357" s="31" t="s">
        <v>30</v>
      </c>
      <c r="K357" s="31">
        <v>2.1999999999999999E-2</v>
      </c>
      <c r="L357" s="11">
        <v>1</v>
      </c>
      <c r="M357" s="12">
        <f t="shared" si="86"/>
        <v>2.7499999999999998E-3</v>
      </c>
      <c r="N357" s="12" t="str">
        <f t="shared" si="87"/>
        <v>0일 0시간 4분</v>
      </c>
      <c r="O357" s="34">
        <v>5914</v>
      </c>
      <c r="P357" s="34">
        <v>253409</v>
      </c>
      <c r="Q357" s="22">
        <f t="shared" si="88"/>
        <v>259323</v>
      </c>
      <c r="R357" s="35">
        <f t="shared" si="77"/>
        <v>0</v>
      </c>
      <c r="S357" s="35">
        <f t="shared" si="78"/>
        <v>10</v>
      </c>
    </row>
    <row r="358" spans="1:19" ht="17.25" customHeight="1">
      <c r="A358" s="12">
        <v>71.7</v>
      </c>
      <c r="B358" s="12" t="s">
        <v>68</v>
      </c>
      <c r="C358" s="12">
        <v>3</v>
      </c>
      <c r="D358" s="12" t="s">
        <v>181</v>
      </c>
      <c r="E358" s="31" t="s">
        <v>13</v>
      </c>
      <c r="F358" s="30">
        <v>7</v>
      </c>
      <c r="G358" s="31" t="s">
        <v>234</v>
      </c>
      <c r="H358" s="31" t="s">
        <v>511</v>
      </c>
      <c r="I358" s="31" t="s">
        <v>511</v>
      </c>
      <c r="J358" s="31" t="s">
        <v>511</v>
      </c>
      <c r="K358" s="31">
        <v>0</v>
      </c>
      <c r="L358" s="32">
        <v>1</v>
      </c>
      <c r="M358" s="31">
        <f t="shared" si="86"/>
        <v>0</v>
      </c>
      <c r="N358" s="31" t="str">
        <f t="shared" si="87"/>
        <v>0일 0시간 0분</v>
      </c>
      <c r="O358" s="34">
        <v>0</v>
      </c>
      <c r="P358" s="34">
        <v>0</v>
      </c>
      <c r="Q358" s="34">
        <f>(P358 +O358)</f>
        <v>0</v>
      </c>
      <c r="R358" s="35">
        <f t="shared" si="77"/>
        <v>0</v>
      </c>
      <c r="S358" s="35">
        <f t="shared" si="78"/>
        <v>10</v>
      </c>
    </row>
    <row r="359" spans="1:19">
      <c r="A359" s="14">
        <v>71</v>
      </c>
      <c r="B359" s="16" t="s">
        <v>68</v>
      </c>
      <c r="C359" s="16">
        <v>3</v>
      </c>
      <c r="D359" s="16" t="s">
        <v>181</v>
      </c>
      <c r="E359" s="16" t="s">
        <v>13</v>
      </c>
      <c r="F359" s="14">
        <v>7</v>
      </c>
      <c r="G359" s="14"/>
      <c r="H359" s="14"/>
      <c r="I359" s="14"/>
      <c r="J359" s="14"/>
      <c r="K359" s="14"/>
      <c r="L359" s="15">
        <f>SUM(L352:L355)</f>
        <v>4</v>
      </c>
      <c r="M359" s="14">
        <f>SUM(M352:M355)</f>
        <v>0.5881249999999999</v>
      </c>
      <c r="N359" s="16" t="str">
        <f t="shared" si="84"/>
        <v>0일 14시간 7분</v>
      </c>
      <c r="O359" s="17">
        <f>SUM(O352:O355)</f>
        <v>33593</v>
      </c>
      <c r="P359" s="15">
        <f>SUM(P352:P355)</f>
        <v>813739</v>
      </c>
      <c r="Q359" s="15">
        <f t="shared" si="85"/>
        <v>847332</v>
      </c>
      <c r="R359" s="39">
        <f t="shared" si="77"/>
        <v>2</v>
      </c>
      <c r="S359" s="39">
        <f t="shared" si="78"/>
        <v>12</v>
      </c>
    </row>
    <row r="360" spans="1:19">
      <c r="A360" s="12">
        <v>72.099999999999994</v>
      </c>
      <c r="B360" s="12" t="s">
        <v>9</v>
      </c>
      <c r="C360" s="12">
        <v>2</v>
      </c>
      <c r="D360" s="12" t="s">
        <v>514</v>
      </c>
      <c r="E360" s="12" t="s">
        <v>515</v>
      </c>
      <c r="F360" s="12" t="s">
        <v>467</v>
      </c>
      <c r="G360" s="10" t="s">
        <v>495</v>
      </c>
      <c r="H360" s="10" t="s">
        <v>255</v>
      </c>
      <c r="I360" s="10" t="s">
        <v>511</v>
      </c>
      <c r="J360" s="10" t="s">
        <v>26</v>
      </c>
      <c r="K360" s="10">
        <v>2.2999999999999998</v>
      </c>
      <c r="L360" s="11">
        <v>1</v>
      </c>
      <c r="M360" s="12">
        <f t="shared" si="83"/>
        <v>0.28749999999999998</v>
      </c>
      <c r="N360" s="12" t="str">
        <f t="shared" si="84"/>
        <v>0일 6시간 54분</v>
      </c>
      <c r="O360" s="31">
        <v>0</v>
      </c>
      <c r="P360" s="34">
        <v>169804</v>
      </c>
      <c r="Q360" s="22">
        <f t="shared" si="85"/>
        <v>169804</v>
      </c>
      <c r="R360" s="35">
        <f t="shared" si="77"/>
        <v>0</v>
      </c>
      <c r="S360" s="35" t="e">
        <f t="shared" si="78"/>
        <v>#VALUE!</v>
      </c>
    </row>
    <row r="361" spans="1:19">
      <c r="A361" s="12">
        <v>72.2</v>
      </c>
      <c r="B361" s="12" t="s">
        <v>9</v>
      </c>
      <c r="C361" s="12">
        <v>2</v>
      </c>
      <c r="D361" s="12" t="s">
        <v>514</v>
      </c>
      <c r="E361" s="12" t="s">
        <v>515</v>
      </c>
      <c r="F361" s="12">
        <v>8</v>
      </c>
      <c r="G361" s="10" t="s">
        <v>496</v>
      </c>
      <c r="H361" s="31" t="s">
        <v>29</v>
      </c>
      <c r="I361" s="31" t="s">
        <v>39</v>
      </c>
      <c r="J361" s="10" t="s">
        <v>26</v>
      </c>
      <c r="K361" s="10">
        <v>3.0000000000000001E-3</v>
      </c>
      <c r="L361" s="11">
        <v>1</v>
      </c>
      <c r="M361" s="12">
        <f t="shared" si="83"/>
        <v>3.7500000000000001E-4</v>
      </c>
      <c r="N361" s="12" t="str">
        <f t="shared" si="84"/>
        <v>0일 0시간 1분</v>
      </c>
      <c r="O361" s="13">
        <v>3988</v>
      </c>
      <c r="P361" s="34">
        <v>169804</v>
      </c>
      <c r="Q361" s="22">
        <f t="shared" si="85"/>
        <v>173792</v>
      </c>
      <c r="R361" s="35">
        <f t="shared" si="77"/>
        <v>0</v>
      </c>
      <c r="S361" s="35">
        <f t="shared" si="78"/>
        <v>10</v>
      </c>
    </row>
    <row r="362" spans="1:19">
      <c r="A362" s="12">
        <v>72.3</v>
      </c>
      <c r="B362" s="12" t="s">
        <v>9</v>
      </c>
      <c r="C362" s="12">
        <v>2</v>
      </c>
      <c r="D362" s="12" t="s">
        <v>514</v>
      </c>
      <c r="E362" s="12" t="s">
        <v>515</v>
      </c>
      <c r="F362" s="12">
        <v>8</v>
      </c>
      <c r="G362" s="10" t="s">
        <v>257</v>
      </c>
      <c r="H362" s="10" t="s">
        <v>480</v>
      </c>
      <c r="I362" s="10" t="s">
        <v>161</v>
      </c>
      <c r="J362" s="10" t="s">
        <v>26</v>
      </c>
      <c r="K362" s="10">
        <v>9</v>
      </c>
      <c r="L362" s="11">
        <v>1</v>
      </c>
      <c r="M362" s="12">
        <f t="shared" si="83"/>
        <v>1.125</v>
      </c>
      <c r="N362" s="12" t="str">
        <f t="shared" si="84"/>
        <v>1일 3시간 0분</v>
      </c>
      <c r="O362" s="13">
        <v>2433</v>
      </c>
      <c r="P362" s="34">
        <v>169804</v>
      </c>
      <c r="Q362" s="22">
        <f t="shared" si="85"/>
        <v>172237</v>
      </c>
      <c r="R362" s="35">
        <f t="shared" si="77"/>
        <v>0</v>
      </c>
      <c r="S362" s="35">
        <f t="shared" si="78"/>
        <v>10</v>
      </c>
    </row>
    <row r="363" spans="1:19">
      <c r="A363" s="12">
        <v>72.5</v>
      </c>
      <c r="B363" s="12" t="s">
        <v>9</v>
      </c>
      <c r="C363" s="12">
        <v>2</v>
      </c>
      <c r="D363" s="12" t="s">
        <v>514</v>
      </c>
      <c r="E363" s="12" t="s">
        <v>515</v>
      </c>
      <c r="F363" s="12">
        <v>8</v>
      </c>
      <c r="G363" s="10" t="s">
        <v>497</v>
      </c>
      <c r="H363" s="10" t="s">
        <v>298</v>
      </c>
      <c r="I363" s="10" t="s">
        <v>299</v>
      </c>
      <c r="J363" s="10" t="s">
        <v>31</v>
      </c>
      <c r="K363" s="10">
        <v>0.6</v>
      </c>
      <c r="L363" s="11">
        <v>1</v>
      </c>
      <c r="M363" s="12">
        <f t="shared" si="83"/>
        <v>7.4999999999999997E-2</v>
      </c>
      <c r="N363" s="12" t="str">
        <f t="shared" si="84"/>
        <v>0일 1시간 48분</v>
      </c>
      <c r="O363" s="13">
        <v>15670</v>
      </c>
      <c r="P363" s="34">
        <v>220722</v>
      </c>
      <c r="Q363" s="22">
        <f t="shared" si="85"/>
        <v>236392</v>
      </c>
      <c r="R363" s="35">
        <f t="shared" si="77"/>
        <v>0</v>
      </c>
      <c r="S363" s="35">
        <f t="shared" si="78"/>
        <v>10</v>
      </c>
    </row>
    <row r="364" spans="1:19">
      <c r="A364" s="16">
        <v>72</v>
      </c>
      <c r="B364" s="16" t="s">
        <v>9</v>
      </c>
      <c r="C364" s="16">
        <v>2</v>
      </c>
      <c r="D364" s="16" t="s">
        <v>514</v>
      </c>
      <c r="E364" s="16" t="s">
        <v>515</v>
      </c>
      <c r="F364" s="16">
        <v>8</v>
      </c>
      <c r="G364" s="18"/>
      <c r="H364" s="18"/>
      <c r="I364" s="18"/>
      <c r="J364" s="18"/>
      <c r="K364" s="18"/>
      <c r="L364" s="19">
        <f>SUM(L360:L363)</f>
        <v>4</v>
      </c>
      <c r="M364" s="16">
        <f>SUM(M360:M363)</f>
        <v>1.4878750000000001</v>
      </c>
      <c r="N364" s="16" t="str">
        <f t="shared" si="84"/>
        <v>1일 11시간 43분</v>
      </c>
      <c r="O364" s="20">
        <f>SUM(O360:O363)</f>
        <v>22091</v>
      </c>
      <c r="P364" s="15">
        <f>SUM(P360:P363)</f>
        <v>730134</v>
      </c>
      <c r="Q364" s="15">
        <f t="shared" si="85"/>
        <v>752225</v>
      </c>
      <c r="R364" s="39">
        <f t="shared" si="77"/>
        <v>2</v>
      </c>
      <c r="S364" s="39">
        <f t="shared" si="78"/>
        <v>12</v>
      </c>
    </row>
    <row r="365" spans="1:19">
      <c r="A365" s="12">
        <v>73.099999999999994</v>
      </c>
      <c r="B365" s="12" t="s">
        <v>9</v>
      </c>
      <c r="C365" s="12">
        <v>2</v>
      </c>
      <c r="D365" s="12" t="s">
        <v>498</v>
      </c>
      <c r="E365" s="12" t="s">
        <v>499</v>
      </c>
      <c r="F365" s="12">
        <v>7</v>
      </c>
      <c r="G365" s="12" t="s">
        <v>99</v>
      </c>
      <c r="H365" s="12" t="s">
        <v>105</v>
      </c>
      <c r="I365" s="10" t="s">
        <v>511</v>
      </c>
      <c r="J365" s="12" t="s">
        <v>26</v>
      </c>
      <c r="K365" s="12">
        <v>2.2999999999999998</v>
      </c>
      <c r="L365" s="11">
        <v>1</v>
      </c>
      <c r="M365" s="12">
        <f t="shared" si="83"/>
        <v>0.28749999999999998</v>
      </c>
      <c r="N365" s="12" t="str">
        <f t="shared" si="84"/>
        <v>0일 6시간 54분</v>
      </c>
      <c r="O365" s="31">
        <v>0</v>
      </c>
      <c r="P365" s="34">
        <v>169804</v>
      </c>
      <c r="Q365" s="22">
        <f t="shared" si="85"/>
        <v>169804</v>
      </c>
      <c r="R365" s="35">
        <f t="shared" si="77"/>
        <v>0</v>
      </c>
      <c r="S365" s="35">
        <f t="shared" si="78"/>
        <v>9</v>
      </c>
    </row>
    <row r="366" spans="1:19">
      <c r="A366" s="12">
        <v>73.2</v>
      </c>
      <c r="B366" s="12" t="s">
        <v>9</v>
      </c>
      <c r="C366" s="12">
        <v>2</v>
      </c>
      <c r="D366" s="12" t="s">
        <v>498</v>
      </c>
      <c r="E366" s="12" t="s">
        <v>499</v>
      </c>
      <c r="F366" s="12">
        <v>7</v>
      </c>
      <c r="G366" s="12" t="s">
        <v>104</v>
      </c>
      <c r="H366" s="12" t="s">
        <v>106</v>
      </c>
      <c r="I366" s="10" t="s">
        <v>511</v>
      </c>
      <c r="J366" s="12" t="s">
        <v>107</v>
      </c>
      <c r="K366" s="12">
        <v>3.6999999999999998E-2</v>
      </c>
      <c r="L366" s="11">
        <v>1</v>
      </c>
      <c r="M366" s="12">
        <f t="shared" si="83"/>
        <v>4.6249999999999998E-3</v>
      </c>
      <c r="N366" s="12" t="str">
        <f t="shared" si="84"/>
        <v>0일 0시간 7분</v>
      </c>
      <c r="O366" s="31">
        <v>0</v>
      </c>
      <c r="P366" s="34">
        <v>284337</v>
      </c>
      <c r="Q366" s="22">
        <f t="shared" si="85"/>
        <v>284337</v>
      </c>
      <c r="R366" s="35">
        <f t="shared" si="77"/>
        <v>0</v>
      </c>
      <c r="S366" s="35">
        <f t="shared" si="78"/>
        <v>9</v>
      </c>
    </row>
    <row r="367" spans="1:19">
      <c r="A367" s="12">
        <v>73.3</v>
      </c>
      <c r="B367" s="12" t="s">
        <v>9</v>
      </c>
      <c r="C367" s="12">
        <v>2</v>
      </c>
      <c r="D367" s="12" t="s">
        <v>498</v>
      </c>
      <c r="E367" s="12" t="s">
        <v>499</v>
      </c>
      <c r="F367" s="12">
        <v>7</v>
      </c>
      <c r="G367" s="12" t="s">
        <v>100</v>
      </c>
      <c r="H367" s="31" t="s">
        <v>29</v>
      </c>
      <c r="I367" s="12" t="s">
        <v>39</v>
      </c>
      <c r="J367" s="12" t="s">
        <v>26</v>
      </c>
      <c r="K367" s="12">
        <v>3.0000000000000001E-3</v>
      </c>
      <c r="L367" s="11">
        <v>1</v>
      </c>
      <c r="M367" s="12">
        <f t="shared" si="83"/>
        <v>3.7500000000000001E-4</v>
      </c>
      <c r="N367" s="12" t="str">
        <f t="shared" si="84"/>
        <v>0일 0시간 1분</v>
      </c>
      <c r="O367" s="22">
        <v>3988</v>
      </c>
      <c r="P367" s="34">
        <v>169804</v>
      </c>
      <c r="Q367" s="22">
        <f t="shared" si="85"/>
        <v>173792</v>
      </c>
      <c r="R367" s="35">
        <f t="shared" si="77"/>
        <v>0</v>
      </c>
      <c r="S367" s="35">
        <f t="shared" si="78"/>
        <v>9</v>
      </c>
    </row>
    <row r="368" spans="1:19">
      <c r="A368" s="12">
        <v>73.400000000000006</v>
      </c>
      <c r="B368" s="12" t="s">
        <v>9</v>
      </c>
      <c r="C368" s="12">
        <v>2</v>
      </c>
      <c r="D368" s="12" t="s">
        <v>498</v>
      </c>
      <c r="E368" s="12" t="s">
        <v>499</v>
      </c>
      <c r="F368" s="12">
        <v>7</v>
      </c>
      <c r="G368" s="12" t="s">
        <v>102</v>
      </c>
      <c r="H368" s="12" t="s">
        <v>517</v>
      </c>
      <c r="I368" s="12" t="s">
        <v>23</v>
      </c>
      <c r="J368" s="12" t="s">
        <v>26</v>
      </c>
      <c r="K368" s="12">
        <v>28</v>
      </c>
      <c r="L368" s="11">
        <v>1</v>
      </c>
      <c r="M368" s="12">
        <f t="shared" si="83"/>
        <v>3.5</v>
      </c>
      <c r="N368" s="12" t="str">
        <f t="shared" si="84"/>
        <v>3일 12시간 0분</v>
      </c>
      <c r="O368" s="22">
        <v>31994</v>
      </c>
      <c r="P368" s="34">
        <v>169804</v>
      </c>
      <c r="Q368" s="22">
        <f t="shared" si="85"/>
        <v>201798</v>
      </c>
      <c r="R368" s="35">
        <f t="shared" si="77"/>
        <v>0</v>
      </c>
      <c r="S368" s="35">
        <f t="shared" si="78"/>
        <v>9</v>
      </c>
    </row>
    <row r="369" spans="1:19">
      <c r="A369" s="12">
        <v>73.5</v>
      </c>
      <c r="B369" s="12" t="s">
        <v>9</v>
      </c>
      <c r="C369" s="12">
        <v>2</v>
      </c>
      <c r="D369" s="12" t="s">
        <v>498</v>
      </c>
      <c r="E369" s="12" t="s">
        <v>499</v>
      </c>
      <c r="F369" s="12">
        <v>7</v>
      </c>
      <c r="G369" s="12" t="s">
        <v>103</v>
      </c>
      <c r="H369" s="12" t="s">
        <v>110</v>
      </c>
      <c r="I369" s="12" t="s">
        <v>516</v>
      </c>
      <c r="J369" s="12" t="s">
        <v>107</v>
      </c>
      <c r="K369" s="12">
        <v>8</v>
      </c>
      <c r="L369" s="11">
        <v>1</v>
      </c>
      <c r="M369" s="12">
        <f t="shared" si="83"/>
        <v>1</v>
      </c>
      <c r="N369" s="12" t="str">
        <f t="shared" si="84"/>
        <v>1일 0시간 0분</v>
      </c>
      <c r="O369" s="22">
        <v>36265</v>
      </c>
      <c r="P369" s="34">
        <v>284337</v>
      </c>
      <c r="Q369" s="22">
        <f t="shared" si="85"/>
        <v>320602</v>
      </c>
      <c r="R369" s="35">
        <f t="shared" si="77"/>
        <v>1</v>
      </c>
      <c r="S369" s="35">
        <f t="shared" si="78"/>
        <v>10</v>
      </c>
    </row>
    <row r="370" spans="1:19">
      <c r="A370" s="12">
        <v>73.599999999999994</v>
      </c>
      <c r="B370" s="12" t="s">
        <v>9</v>
      </c>
      <c r="C370" s="12">
        <v>2</v>
      </c>
      <c r="D370" s="12" t="s">
        <v>498</v>
      </c>
      <c r="E370" s="12" t="s">
        <v>499</v>
      </c>
      <c r="F370" s="12">
        <v>7</v>
      </c>
      <c r="G370" s="12" t="s">
        <v>108</v>
      </c>
      <c r="H370" s="12" t="s">
        <v>112</v>
      </c>
      <c r="I370" s="12" t="s">
        <v>62</v>
      </c>
      <c r="J370" s="12" t="s">
        <v>111</v>
      </c>
      <c r="K370" s="12">
        <v>0.2</v>
      </c>
      <c r="L370" s="11">
        <v>1</v>
      </c>
      <c r="M370" s="12">
        <f t="shared" si="83"/>
        <v>2.5000000000000001E-2</v>
      </c>
      <c r="N370" s="12" t="str">
        <f t="shared" si="84"/>
        <v>0일 0시간 36분</v>
      </c>
      <c r="O370" s="22">
        <v>59277</v>
      </c>
      <c r="P370" s="34">
        <v>250239</v>
      </c>
      <c r="Q370" s="22">
        <f t="shared" si="85"/>
        <v>309516</v>
      </c>
      <c r="R370" s="35">
        <f t="shared" si="77"/>
        <v>1</v>
      </c>
      <c r="S370" s="35">
        <f t="shared" si="78"/>
        <v>10</v>
      </c>
    </row>
    <row r="371" spans="1:19">
      <c r="A371" s="16">
        <v>73</v>
      </c>
      <c r="B371" s="16" t="s">
        <v>9</v>
      </c>
      <c r="C371" s="16">
        <v>2</v>
      </c>
      <c r="D371" s="16" t="s">
        <v>498</v>
      </c>
      <c r="E371" s="16" t="s">
        <v>499</v>
      </c>
      <c r="F371" s="16">
        <v>7</v>
      </c>
      <c r="G371" s="18"/>
      <c r="H371" s="18"/>
      <c r="I371" s="18"/>
      <c r="J371" s="18"/>
      <c r="K371" s="18"/>
      <c r="L371" s="19">
        <f>SUM(L365:L367)</f>
        <v>3</v>
      </c>
      <c r="M371" s="16">
        <f>SUM(M365:M367)</f>
        <v>0.29249999999999998</v>
      </c>
      <c r="N371" s="16" t="str">
        <f t="shared" si="84"/>
        <v>0일 7시간 1분</v>
      </c>
      <c r="O371" s="20">
        <f>SUM(O365:O367)</f>
        <v>3988</v>
      </c>
      <c r="P371" s="15">
        <f>SUM(P365:P367)</f>
        <v>623945</v>
      </c>
      <c r="Q371" s="15">
        <f t="shared" si="85"/>
        <v>627933</v>
      </c>
      <c r="R371" s="39">
        <f t="shared" si="77"/>
        <v>2</v>
      </c>
      <c r="S371" s="39">
        <f t="shared" si="78"/>
        <v>11</v>
      </c>
    </row>
    <row r="372" spans="1:19">
      <c r="A372" s="12">
        <v>74.099999999999994</v>
      </c>
      <c r="B372" s="12" t="s">
        <v>9</v>
      </c>
      <c r="C372" s="12">
        <v>2</v>
      </c>
      <c r="D372" s="12" t="s">
        <v>181</v>
      </c>
      <c r="E372" s="12" t="s">
        <v>518</v>
      </c>
      <c r="F372" s="12">
        <v>4</v>
      </c>
      <c r="G372" s="10" t="s">
        <v>519</v>
      </c>
      <c r="H372" s="12" t="s">
        <v>28</v>
      </c>
      <c r="I372" s="31" t="s">
        <v>22</v>
      </c>
      <c r="J372" s="10" t="s">
        <v>26</v>
      </c>
      <c r="K372" s="10">
        <v>0.13</v>
      </c>
      <c r="L372" s="11">
        <v>1</v>
      </c>
      <c r="M372" s="12">
        <f t="shared" si="83"/>
        <v>1.6250000000000001E-2</v>
      </c>
      <c r="N372" s="12" t="str">
        <f t="shared" si="84"/>
        <v>0일 0시간 23분</v>
      </c>
      <c r="O372" s="34">
        <v>14221</v>
      </c>
      <c r="P372" s="34">
        <v>169804</v>
      </c>
      <c r="Q372" s="22">
        <f t="shared" si="85"/>
        <v>184025</v>
      </c>
      <c r="R372" s="35">
        <f t="shared" si="77"/>
        <v>0</v>
      </c>
      <c r="S372" s="35">
        <f t="shared" si="78"/>
        <v>6</v>
      </c>
    </row>
    <row r="373" spans="1:19">
      <c r="A373" s="12">
        <v>74.3</v>
      </c>
      <c r="B373" s="12" t="s">
        <v>9</v>
      </c>
      <c r="C373" s="12">
        <v>2</v>
      </c>
      <c r="D373" s="12" t="s">
        <v>181</v>
      </c>
      <c r="E373" s="12" t="s">
        <v>518</v>
      </c>
      <c r="F373" s="12">
        <v>4</v>
      </c>
      <c r="G373" s="10" t="s">
        <v>521</v>
      </c>
      <c r="H373" s="12" t="s">
        <v>500</v>
      </c>
      <c r="I373" s="10" t="s">
        <v>23</v>
      </c>
      <c r="J373" s="10" t="s">
        <v>58</v>
      </c>
      <c r="K373" s="10">
        <v>110</v>
      </c>
      <c r="L373" s="11">
        <v>1</v>
      </c>
      <c r="M373" s="12">
        <f t="shared" si="83"/>
        <v>13.75</v>
      </c>
      <c r="N373" s="12" t="str">
        <f t="shared" si="84"/>
        <v>13일 18시간 0분</v>
      </c>
      <c r="O373" s="13">
        <v>31994</v>
      </c>
      <c r="P373" s="34">
        <v>272354</v>
      </c>
      <c r="Q373" s="22">
        <f t="shared" si="85"/>
        <v>304348</v>
      </c>
      <c r="R373" s="35">
        <f t="shared" si="77"/>
        <v>1</v>
      </c>
      <c r="S373" s="35">
        <f t="shared" si="78"/>
        <v>7</v>
      </c>
    </row>
    <row r="374" spans="1:19">
      <c r="A374" s="12">
        <v>74.5</v>
      </c>
      <c r="B374" s="12" t="s">
        <v>9</v>
      </c>
      <c r="C374" s="12">
        <v>2</v>
      </c>
      <c r="D374" s="12" t="s">
        <v>181</v>
      </c>
      <c r="E374" s="12" t="s">
        <v>518</v>
      </c>
      <c r="F374" s="12">
        <v>4</v>
      </c>
      <c r="G374" s="10" t="s">
        <v>520</v>
      </c>
      <c r="H374" s="12" t="s">
        <v>190</v>
      </c>
      <c r="I374" s="10" t="s">
        <v>190</v>
      </c>
      <c r="J374" s="10" t="s">
        <v>30</v>
      </c>
      <c r="K374" s="10">
        <v>2.1999999999999999E-2</v>
      </c>
      <c r="L374" s="11">
        <v>1</v>
      </c>
      <c r="M374" s="12">
        <f t="shared" si="83"/>
        <v>2.7499999999999998E-3</v>
      </c>
      <c r="N374" s="12" t="str">
        <f t="shared" si="84"/>
        <v>0일 0시간 4분</v>
      </c>
      <c r="O374" s="13">
        <v>5914</v>
      </c>
      <c r="P374" s="34">
        <v>253409</v>
      </c>
      <c r="Q374" s="22">
        <f t="shared" si="85"/>
        <v>259323</v>
      </c>
      <c r="R374" s="35">
        <f t="shared" si="77"/>
        <v>0</v>
      </c>
      <c r="S374" s="35">
        <f t="shared" si="78"/>
        <v>6</v>
      </c>
    </row>
    <row r="375" spans="1:19">
      <c r="A375" s="16">
        <v>74</v>
      </c>
      <c r="B375" s="16" t="s">
        <v>9</v>
      </c>
      <c r="C375" s="16">
        <v>2</v>
      </c>
      <c r="D375" s="16" t="s">
        <v>181</v>
      </c>
      <c r="E375" s="16" t="s">
        <v>518</v>
      </c>
      <c r="F375" s="16">
        <v>4</v>
      </c>
      <c r="G375" s="18"/>
      <c r="H375" s="18"/>
      <c r="I375" s="18"/>
      <c r="J375" s="18"/>
      <c r="K375" s="18"/>
      <c r="L375" s="19">
        <f>SUM(L372:L374)</f>
        <v>3</v>
      </c>
      <c r="M375" s="16">
        <f>SUM(M372:M374)</f>
        <v>13.769</v>
      </c>
      <c r="N375" s="16" t="str">
        <f t="shared" si="84"/>
        <v>13일 18시간 27분</v>
      </c>
      <c r="O375" s="20">
        <f>SUM(O372:O374)</f>
        <v>52129</v>
      </c>
      <c r="P375" s="15">
        <f>SUM(P372:P374)</f>
        <v>695567</v>
      </c>
      <c r="Q375" s="15">
        <f t="shared" si="85"/>
        <v>747696</v>
      </c>
      <c r="R375" s="39">
        <f t="shared" si="77"/>
        <v>2</v>
      </c>
      <c r="S375" s="39">
        <f t="shared" si="78"/>
        <v>8</v>
      </c>
    </row>
    <row r="376" spans="1:19">
      <c r="A376" s="12">
        <v>75.099999999999994</v>
      </c>
      <c r="B376" s="12" t="s">
        <v>9</v>
      </c>
      <c r="C376" s="12">
        <v>2</v>
      </c>
      <c r="D376" s="12" t="s">
        <v>501</v>
      </c>
      <c r="E376" s="12" t="s">
        <v>502</v>
      </c>
      <c r="F376" s="12">
        <v>7</v>
      </c>
      <c r="G376" s="10" t="s">
        <v>522</v>
      </c>
      <c r="H376" s="10" t="s">
        <v>494</v>
      </c>
      <c r="I376" s="10" t="s">
        <v>511</v>
      </c>
      <c r="J376" s="10" t="s">
        <v>256</v>
      </c>
      <c r="K376" s="10">
        <v>2.2999999999999998</v>
      </c>
      <c r="L376" s="11">
        <v>1</v>
      </c>
      <c r="M376" s="12">
        <f t="shared" si="83"/>
        <v>0.28749999999999998</v>
      </c>
      <c r="N376" s="12" t="str">
        <f t="shared" si="84"/>
        <v>0일 6시간 54분</v>
      </c>
      <c r="O376" s="31">
        <v>0</v>
      </c>
      <c r="P376" s="34">
        <v>220081</v>
      </c>
      <c r="Q376" s="22">
        <f t="shared" si="85"/>
        <v>220081</v>
      </c>
      <c r="R376" s="35">
        <f t="shared" si="77"/>
        <v>0</v>
      </c>
      <c r="S376" s="35">
        <f t="shared" si="78"/>
        <v>9</v>
      </c>
    </row>
    <row r="377" spans="1:19">
      <c r="A377" s="12">
        <v>75.2</v>
      </c>
      <c r="B377" s="12" t="s">
        <v>9</v>
      </c>
      <c r="C377" s="12">
        <v>2</v>
      </c>
      <c r="D377" s="12" t="s">
        <v>501</v>
      </c>
      <c r="E377" s="12" t="s">
        <v>502</v>
      </c>
      <c r="F377" s="12">
        <v>7</v>
      </c>
      <c r="G377" s="10" t="s">
        <v>503</v>
      </c>
      <c r="H377" s="12" t="s">
        <v>28</v>
      </c>
      <c r="I377" s="31" t="s">
        <v>22</v>
      </c>
      <c r="J377" s="10" t="s">
        <v>26</v>
      </c>
      <c r="K377" s="10">
        <v>0.13</v>
      </c>
      <c r="L377" s="11">
        <v>1</v>
      </c>
      <c r="M377" s="12">
        <f t="shared" si="83"/>
        <v>1.6250000000000001E-2</v>
      </c>
      <c r="N377" s="12" t="str">
        <f t="shared" si="84"/>
        <v>0일 0시간 23분</v>
      </c>
      <c r="O377" s="34">
        <v>14221</v>
      </c>
      <c r="P377" s="34">
        <v>169804</v>
      </c>
      <c r="Q377" s="22">
        <f t="shared" si="85"/>
        <v>184025</v>
      </c>
      <c r="R377" s="35">
        <f t="shared" si="77"/>
        <v>0</v>
      </c>
      <c r="S377" s="35">
        <f t="shared" si="78"/>
        <v>9</v>
      </c>
    </row>
    <row r="378" spans="1:19">
      <c r="A378" s="12">
        <v>75.3</v>
      </c>
      <c r="B378" s="12" t="s">
        <v>9</v>
      </c>
      <c r="C378" s="12">
        <v>2</v>
      </c>
      <c r="D378" s="12" t="s">
        <v>501</v>
      </c>
      <c r="E378" s="12" t="s">
        <v>502</v>
      </c>
      <c r="F378" s="12">
        <v>7</v>
      </c>
      <c r="G378" s="10" t="s">
        <v>523</v>
      </c>
      <c r="H378" s="12" t="s">
        <v>480</v>
      </c>
      <c r="I378" s="31" t="s">
        <v>22</v>
      </c>
      <c r="J378" s="10" t="s">
        <v>37</v>
      </c>
      <c r="K378" s="10">
        <v>9</v>
      </c>
      <c r="L378" s="11">
        <v>1</v>
      </c>
      <c r="M378" s="12">
        <f t="shared" si="83"/>
        <v>1.125</v>
      </c>
      <c r="N378" s="12" t="str">
        <f t="shared" si="84"/>
        <v>1일 3시간 0분</v>
      </c>
      <c r="O378" s="31">
        <v>0</v>
      </c>
      <c r="P378" s="34">
        <v>221506</v>
      </c>
      <c r="Q378" s="22">
        <f t="shared" si="85"/>
        <v>221506</v>
      </c>
      <c r="R378" s="35">
        <f t="shared" si="77"/>
        <v>0</v>
      </c>
      <c r="S378" s="35">
        <f t="shared" si="78"/>
        <v>9</v>
      </c>
    </row>
    <row r="379" spans="1:19">
      <c r="A379" s="12">
        <v>75.400000000000006</v>
      </c>
      <c r="B379" s="12" t="s">
        <v>9</v>
      </c>
      <c r="C379" s="12">
        <v>2</v>
      </c>
      <c r="D379" s="12" t="s">
        <v>501</v>
      </c>
      <c r="E379" s="12" t="s">
        <v>502</v>
      </c>
      <c r="F379" s="12">
        <v>7</v>
      </c>
      <c r="G379" s="10" t="s">
        <v>497</v>
      </c>
      <c r="H379" s="12" t="s">
        <v>334</v>
      </c>
      <c r="I379" s="10" t="s">
        <v>526</v>
      </c>
      <c r="J379" s="10" t="s">
        <v>31</v>
      </c>
      <c r="K379" s="10">
        <v>4.0000000000000001E-3</v>
      </c>
      <c r="L379" s="11">
        <v>1</v>
      </c>
      <c r="M379" s="12">
        <f t="shared" si="83"/>
        <v>5.0000000000000001E-4</v>
      </c>
      <c r="N379" s="12" t="str">
        <f t="shared" si="84"/>
        <v>0일 0시간 1분</v>
      </c>
      <c r="O379" s="13">
        <v>2512</v>
      </c>
      <c r="P379" s="34">
        <v>220722</v>
      </c>
      <c r="Q379" s="22">
        <f t="shared" si="85"/>
        <v>223234</v>
      </c>
      <c r="R379" s="35">
        <f t="shared" si="77"/>
        <v>0</v>
      </c>
      <c r="S379" s="35">
        <f t="shared" si="78"/>
        <v>9</v>
      </c>
    </row>
    <row r="380" spans="1:19">
      <c r="A380" s="16">
        <v>75</v>
      </c>
      <c r="B380" s="16" t="s">
        <v>9</v>
      </c>
      <c r="C380" s="16">
        <v>2</v>
      </c>
      <c r="D380" s="16" t="s">
        <v>501</v>
      </c>
      <c r="E380" s="16" t="s">
        <v>502</v>
      </c>
      <c r="F380" s="16">
        <v>7</v>
      </c>
      <c r="G380" s="18"/>
      <c r="H380" s="18"/>
      <c r="I380" s="18"/>
      <c r="J380" s="18"/>
      <c r="K380" s="18"/>
      <c r="L380" s="19">
        <f>SUM(L376:L379)</f>
        <v>4</v>
      </c>
      <c r="M380" s="16">
        <f>SUM(M376:M379)</f>
        <v>1.4292499999999999</v>
      </c>
      <c r="N380" s="16" t="str">
        <f t="shared" si="84"/>
        <v>1일 10시간 18분</v>
      </c>
      <c r="O380" s="20">
        <f>SUM(O376:O379)</f>
        <v>16733</v>
      </c>
      <c r="P380" s="15">
        <f>SUM(P376:P379)</f>
        <v>832113</v>
      </c>
      <c r="Q380" s="15">
        <f t="shared" si="85"/>
        <v>848846</v>
      </c>
      <c r="R380" s="39">
        <f t="shared" si="77"/>
        <v>2</v>
      </c>
      <c r="S380" s="39">
        <f t="shared" si="78"/>
        <v>11</v>
      </c>
    </row>
    <row r="381" spans="1:19">
      <c r="A381" s="12">
        <v>76.099999999999994</v>
      </c>
      <c r="B381" s="12" t="s">
        <v>9</v>
      </c>
      <c r="C381" s="12">
        <v>2</v>
      </c>
      <c r="D381" s="12" t="s">
        <v>41</v>
      </c>
      <c r="E381" s="12" t="s">
        <v>524</v>
      </c>
      <c r="F381" s="12">
        <v>6</v>
      </c>
      <c r="G381" s="10" t="s">
        <v>99</v>
      </c>
      <c r="H381" s="12" t="s">
        <v>105</v>
      </c>
      <c r="I381" s="10" t="s">
        <v>511</v>
      </c>
      <c r="J381" s="10" t="s">
        <v>256</v>
      </c>
      <c r="K381" s="10">
        <v>2.7</v>
      </c>
      <c r="L381" s="11">
        <v>1</v>
      </c>
      <c r="M381" s="12">
        <f t="shared" si="83"/>
        <v>0.33750000000000002</v>
      </c>
      <c r="N381" s="12" t="str">
        <f t="shared" si="84"/>
        <v>0일 8시간 6분</v>
      </c>
      <c r="O381" s="31">
        <v>0</v>
      </c>
      <c r="P381" s="34">
        <v>220081</v>
      </c>
      <c r="Q381" s="22">
        <f t="shared" si="85"/>
        <v>220081</v>
      </c>
      <c r="R381" s="35">
        <f t="shared" si="77"/>
        <v>0</v>
      </c>
      <c r="S381" s="35">
        <f t="shared" si="78"/>
        <v>8</v>
      </c>
    </row>
    <row r="382" spans="1:19">
      <c r="A382" s="12">
        <v>76.2</v>
      </c>
      <c r="B382" s="12" t="s">
        <v>9</v>
      </c>
      <c r="C382" s="12">
        <v>2</v>
      </c>
      <c r="D382" s="12" t="s">
        <v>41</v>
      </c>
      <c r="E382" s="12" t="s">
        <v>524</v>
      </c>
      <c r="F382" s="12">
        <v>6</v>
      </c>
      <c r="G382" s="10" t="s">
        <v>257</v>
      </c>
      <c r="H382" s="12" t="s">
        <v>257</v>
      </c>
      <c r="I382" s="31" t="s">
        <v>22</v>
      </c>
      <c r="J382" s="10" t="s">
        <v>37</v>
      </c>
      <c r="K382" s="10">
        <v>9</v>
      </c>
      <c r="L382" s="11">
        <v>1</v>
      </c>
      <c r="M382" s="12">
        <f t="shared" ref="M382" si="89">(K382)/(L382 * 8)</f>
        <v>1.125</v>
      </c>
      <c r="N382" s="12" t="str">
        <f t="shared" ref="N382" si="90">INT(M382) &amp; "일 " &amp; INT(MOD(M382,1)*24) &amp; "시간 " &amp; ROUND(MOD(M382*24,1)*60, 0) &amp; "분"</f>
        <v>1일 3시간 0분</v>
      </c>
      <c r="O382" s="31">
        <v>0</v>
      </c>
      <c r="P382" s="34">
        <v>221506</v>
      </c>
      <c r="Q382" s="22"/>
      <c r="R382" s="35">
        <f t="shared" si="77"/>
        <v>0</v>
      </c>
      <c r="S382" s="35">
        <f t="shared" si="78"/>
        <v>8</v>
      </c>
    </row>
    <row r="383" spans="1:19">
      <c r="A383" s="12">
        <v>76.3</v>
      </c>
      <c r="B383" s="12" t="s">
        <v>9</v>
      </c>
      <c r="C383" s="12">
        <v>2</v>
      </c>
      <c r="D383" s="12" t="s">
        <v>41</v>
      </c>
      <c r="E383" s="12" t="s">
        <v>524</v>
      </c>
      <c r="F383" s="12">
        <v>6</v>
      </c>
      <c r="G383" s="10" t="s">
        <v>525</v>
      </c>
      <c r="H383" s="12" t="s">
        <v>500</v>
      </c>
      <c r="I383" s="10" t="s">
        <v>504</v>
      </c>
      <c r="J383" s="10" t="s">
        <v>107</v>
      </c>
      <c r="K383" s="10">
        <v>21</v>
      </c>
      <c r="L383" s="11">
        <v>1</v>
      </c>
      <c r="M383" s="12">
        <f t="shared" si="83"/>
        <v>2.625</v>
      </c>
      <c r="N383" s="12" t="str">
        <f t="shared" si="84"/>
        <v>2일 15시간 0분</v>
      </c>
      <c r="O383" s="13">
        <v>31994</v>
      </c>
      <c r="P383" s="34">
        <v>284337</v>
      </c>
      <c r="Q383" s="22">
        <f t="shared" si="85"/>
        <v>316331</v>
      </c>
      <c r="R383" s="35">
        <f t="shared" si="77"/>
        <v>1</v>
      </c>
      <c r="S383" s="35">
        <f t="shared" si="78"/>
        <v>9</v>
      </c>
    </row>
    <row r="384" spans="1:19">
      <c r="A384" s="16">
        <v>76</v>
      </c>
      <c r="B384" s="16" t="s">
        <v>9</v>
      </c>
      <c r="C384" s="16">
        <v>2</v>
      </c>
      <c r="D384" s="16" t="s">
        <v>41</v>
      </c>
      <c r="E384" s="16" t="s">
        <v>524</v>
      </c>
      <c r="F384" s="16">
        <v>6</v>
      </c>
      <c r="G384" s="18"/>
      <c r="H384" s="18"/>
      <c r="I384" s="18"/>
      <c r="J384" s="18"/>
      <c r="K384" s="18"/>
      <c r="L384" s="19">
        <f>SUM(L381:L383)</f>
        <v>3</v>
      </c>
      <c r="M384" s="16">
        <f>SUM(M381:M383)</f>
        <v>4.0875000000000004</v>
      </c>
      <c r="N384" s="16" t="str">
        <f t="shared" si="84"/>
        <v>4일 2시간 6분</v>
      </c>
      <c r="O384" s="20">
        <f>SUM(O381:O383)</f>
        <v>31994</v>
      </c>
      <c r="P384" s="15">
        <f>SUM(P381:P383)</f>
        <v>725924</v>
      </c>
      <c r="Q384" s="15">
        <f t="shared" si="85"/>
        <v>757918</v>
      </c>
      <c r="R384" s="39">
        <f t="shared" si="77"/>
        <v>2</v>
      </c>
      <c r="S384" s="39">
        <f t="shared" si="78"/>
        <v>10</v>
      </c>
    </row>
    <row r="385" spans="1:19">
      <c r="A385" s="12">
        <v>77.099999999999994</v>
      </c>
      <c r="B385" s="12" t="s">
        <v>68</v>
      </c>
      <c r="C385" s="12">
        <v>3</v>
      </c>
      <c r="D385" s="12" t="s">
        <v>181</v>
      </c>
      <c r="E385" s="12" t="s">
        <v>493</v>
      </c>
      <c r="F385" s="12">
        <v>7</v>
      </c>
      <c r="G385" s="10" t="s">
        <v>99</v>
      </c>
      <c r="H385" s="10" t="s">
        <v>28</v>
      </c>
      <c r="I385" s="31" t="s">
        <v>22</v>
      </c>
      <c r="J385" s="10" t="s">
        <v>26</v>
      </c>
      <c r="K385" s="10">
        <v>0.13</v>
      </c>
      <c r="L385" s="11">
        <v>1</v>
      </c>
      <c r="M385" s="12">
        <f t="shared" si="83"/>
        <v>1.6250000000000001E-2</v>
      </c>
      <c r="N385" s="12" t="str">
        <f t="shared" si="84"/>
        <v>0일 0시간 23분</v>
      </c>
      <c r="O385" s="34">
        <v>14221</v>
      </c>
      <c r="P385" s="34">
        <v>169804</v>
      </c>
      <c r="Q385" s="22">
        <f t="shared" si="85"/>
        <v>184025</v>
      </c>
      <c r="R385" s="35">
        <f t="shared" si="77"/>
        <v>0</v>
      </c>
      <c r="S385" s="35">
        <f t="shared" si="78"/>
        <v>10</v>
      </c>
    </row>
    <row r="386" spans="1:19">
      <c r="A386" s="12">
        <v>77.2</v>
      </c>
      <c r="B386" s="12" t="s">
        <v>68</v>
      </c>
      <c r="C386" s="12">
        <v>3</v>
      </c>
      <c r="D386" s="12" t="s">
        <v>181</v>
      </c>
      <c r="E386" s="12" t="s">
        <v>493</v>
      </c>
      <c r="F386" s="12">
        <v>7</v>
      </c>
      <c r="G386" s="10" t="s">
        <v>496</v>
      </c>
      <c r="H386" s="31" t="s">
        <v>29</v>
      </c>
      <c r="I386" s="31" t="s">
        <v>39</v>
      </c>
      <c r="J386" s="10" t="s">
        <v>26</v>
      </c>
      <c r="K386" s="10">
        <v>3.0000000000000001E-3</v>
      </c>
      <c r="L386" s="11">
        <v>1</v>
      </c>
      <c r="M386" s="12">
        <f t="shared" ref="M386" si="91">(K386)/(L386 * 8)</f>
        <v>3.7500000000000001E-4</v>
      </c>
      <c r="N386" s="12" t="str">
        <f t="shared" ref="N386" si="92">INT(M386) &amp; "일 " &amp; INT(MOD(M386,1)*24) &amp; "시간 " &amp; ROUND(MOD(M386*24,1)*60, 0) &amp; "분"</f>
        <v>0일 0시간 1분</v>
      </c>
      <c r="O386" s="22">
        <v>3988</v>
      </c>
      <c r="P386" s="34">
        <v>169804</v>
      </c>
      <c r="Q386" s="22"/>
      <c r="R386" s="35">
        <f t="shared" si="77"/>
        <v>0</v>
      </c>
      <c r="S386" s="35">
        <f t="shared" si="78"/>
        <v>10</v>
      </c>
    </row>
    <row r="387" spans="1:19">
      <c r="A387" s="12">
        <v>77.3</v>
      </c>
      <c r="B387" s="12" t="s">
        <v>68</v>
      </c>
      <c r="C387" s="12">
        <v>3</v>
      </c>
      <c r="D387" s="12" t="s">
        <v>181</v>
      </c>
      <c r="E387" s="12" t="s">
        <v>493</v>
      </c>
      <c r="F387" s="12">
        <v>7</v>
      </c>
      <c r="G387" s="10" t="s">
        <v>523</v>
      </c>
      <c r="H387" s="12" t="s">
        <v>480</v>
      </c>
      <c r="I387" s="31" t="s">
        <v>22</v>
      </c>
      <c r="J387" s="10" t="s">
        <v>37</v>
      </c>
      <c r="K387" s="10">
        <v>9</v>
      </c>
      <c r="L387" s="11">
        <v>1</v>
      </c>
      <c r="M387" s="12">
        <f t="shared" si="83"/>
        <v>1.125</v>
      </c>
      <c r="N387" s="12" t="str">
        <f t="shared" si="84"/>
        <v>1일 3시간 0분</v>
      </c>
      <c r="O387" s="31">
        <v>0</v>
      </c>
      <c r="P387" s="34">
        <v>221506</v>
      </c>
      <c r="Q387" s="22">
        <f t="shared" si="85"/>
        <v>221506</v>
      </c>
      <c r="R387" s="35">
        <f t="shared" ref="R387:R450" si="93">IF(Q387&lt;300000, 0, MIN(10, FLOOR((Q387-300000)/300000, 1) + 1))</f>
        <v>0</v>
      </c>
      <c r="S387" s="35">
        <f t="shared" ref="S387:S450" si="94">C387+R387+F387</f>
        <v>10</v>
      </c>
    </row>
    <row r="388" spans="1:19">
      <c r="A388" s="12">
        <v>77.400000000000006</v>
      </c>
      <c r="B388" s="12" t="s">
        <v>68</v>
      </c>
      <c r="C388" s="12">
        <v>3</v>
      </c>
      <c r="D388" s="12" t="s">
        <v>181</v>
      </c>
      <c r="E388" s="12" t="s">
        <v>493</v>
      </c>
      <c r="F388" s="12">
        <v>7</v>
      </c>
      <c r="G388" s="10" t="s">
        <v>497</v>
      </c>
      <c r="H388" s="10" t="s">
        <v>298</v>
      </c>
      <c r="I388" s="10" t="s">
        <v>299</v>
      </c>
      <c r="J388" s="10" t="s">
        <v>26</v>
      </c>
      <c r="K388" s="10">
        <v>0.06</v>
      </c>
      <c r="L388" s="11">
        <v>1</v>
      </c>
      <c r="M388" s="12">
        <f t="shared" si="83"/>
        <v>7.4999999999999997E-3</v>
      </c>
      <c r="N388" s="12" t="str">
        <f t="shared" si="84"/>
        <v>0일 0시간 11분</v>
      </c>
      <c r="O388" s="13">
        <v>15670</v>
      </c>
      <c r="P388" s="34">
        <v>169804</v>
      </c>
      <c r="Q388" s="22">
        <f t="shared" si="85"/>
        <v>185474</v>
      </c>
      <c r="R388" s="35">
        <f t="shared" si="93"/>
        <v>0</v>
      </c>
      <c r="S388" s="35">
        <f t="shared" si="94"/>
        <v>10</v>
      </c>
    </row>
    <row r="389" spans="1:19">
      <c r="A389" s="16">
        <v>77</v>
      </c>
      <c r="B389" s="16" t="s">
        <v>68</v>
      </c>
      <c r="C389" s="16">
        <v>3</v>
      </c>
      <c r="D389" s="16" t="s">
        <v>181</v>
      </c>
      <c r="E389" s="16" t="s">
        <v>493</v>
      </c>
      <c r="F389" s="16">
        <v>7</v>
      </c>
      <c r="G389" s="18"/>
      <c r="H389" s="18"/>
      <c r="I389" s="18"/>
      <c r="J389" s="18"/>
      <c r="K389" s="18"/>
      <c r="L389" s="19">
        <f>SUM(L385:L388)</f>
        <v>4</v>
      </c>
      <c r="M389" s="16">
        <f>SUM(M385:M388)</f>
        <v>1.149125</v>
      </c>
      <c r="N389" s="16" t="str">
        <f t="shared" si="84"/>
        <v>1일 3시간 35분</v>
      </c>
      <c r="O389" s="20">
        <f>SUM(O385:O388)</f>
        <v>33879</v>
      </c>
      <c r="P389" s="15">
        <f>SUM(P385:P388)</f>
        <v>730918</v>
      </c>
      <c r="Q389" s="15">
        <f t="shared" si="85"/>
        <v>764797</v>
      </c>
      <c r="R389" s="39">
        <f t="shared" si="93"/>
        <v>2</v>
      </c>
      <c r="S389" s="39">
        <f t="shared" si="94"/>
        <v>12</v>
      </c>
    </row>
    <row r="390" spans="1:19">
      <c r="A390" s="12">
        <v>78.099999999999994</v>
      </c>
      <c r="B390" s="12" t="s">
        <v>9</v>
      </c>
      <c r="C390" s="12">
        <v>2</v>
      </c>
      <c r="D390" s="12" t="s">
        <v>41</v>
      </c>
      <c r="E390" s="12" t="s">
        <v>530</v>
      </c>
      <c r="F390" s="12">
        <v>5</v>
      </c>
      <c r="G390" s="10" t="s">
        <v>527</v>
      </c>
      <c r="H390" s="12" t="s">
        <v>500</v>
      </c>
      <c r="I390" s="10" t="s">
        <v>23</v>
      </c>
      <c r="J390" s="10" t="s">
        <v>58</v>
      </c>
      <c r="K390" s="10">
        <v>110</v>
      </c>
      <c r="L390" s="11">
        <v>1</v>
      </c>
      <c r="M390" s="12">
        <f t="shared" si="83"/>
        <v>13.75</v>
      </c>
      <c r="N390" s="12" t="str">
        <f t="shared" si="84"/>
        <v>13일 18시간 0분</v>
      </c>
      <c r="O390" s="13">
        <v>31994</v>
      </c>
      <c r="P390" s="34">
        <v>272354</v>
      </c>
      <c r="Q390" s="22">
        <f t="shared" si="85"/>
        <v>304348</v>
      </c>
      <c r="R390" s="35">
        <f t="shared" si="93"/>
        <v>1</v>
      </c>
      <c r="S390" s="35">
        <f t="shared" si="94"/>
        <v>8</v>
      </c>
    </row>
    <row r="391" spans="1:19">
      <c r="A391" s="12">
        <v>78.2</v>
      </c>
      <c r="B391" s="12" t="s">
        <v>9</v>
      </c>
      <c r="C391" s="12">
        <v>2</v>
      </c>
      <c r="D391" s="12" t="s">
        <v>41</v>
      </c>
      <c r="E391" s="12" t="s">
        <v>530</v>
      </c>
      <c r="F391" s="12">
        <v>5</v>
      </c>
      <c r="G391" s="10" t="s">
        <v>505</v>
      </c>
      <c r="H391" s="12" t="s">
        <v>529</v>
      </c>
      <c r="I391" s="10" t="s">
        <v>528</v>
      </c>
      <c r="J391" s="10" t="s">
        <v>31</v>
      </c>
      <c r="K391" s="10">
        <v>0.02</v>
      </c>
      <c r="L391" s="11">
        <v>1</v>
      </c>
      <c r="M391" s="12">
        <f t="shared" si="83"/>
        <v>2.5000000000000001E-3</v>
      </c>
      <c r="N391" s="12" t="str">
        <f t="shared" si="84"/>
        <v>0일 0시간 4분</v>
      </c>
      <c r="O391" s="13">
        <v>5437</v>
      </c>
      <c r="P391" s="34">
        <v>220722</v>
      </c>
      <c r="Q391" s="22">
        <f t="shared" si="85"/>
        <v>226159</v>
      </c>
      <c r="R391" s="35">
        <f t="shared" si="93"/>
        <v>0</v>
      </c>
      <c r="S391" s="35">
        <f t="shared" si="94"/>
        <v>7</v>
      </c>
    </row>
    <row r="392" spans="1:19">
      <c r="A392" s="16">
        <v>78</v>
      </c>
      <c r="B392" s="16" t="s">
        <v>9</v>
      </c>
      <c r="C392" s="16">
        <v>2</v>
      </c>
      <c r="D392" s="16" t="s">
        <v>41</v>
      </c>
      <c r="E392" s="16" t="s">
        <v>530</v>
      </c>
      <c r="F392" s="16">
        <v>5</v>
      </c>
      <c r="G392" s="18"/>
      <c r="H392" s="18"/>
      <c r="I392" s="18"/>
      <c r="J392" s="18"/>
      <c r="K392" s="18"/>
      <c r="L392" s="19">
        <f>SUM(L390:L391)</f>
        <v>2</v>
      </c>
      <c r="M392" s="16">
        <f>SUM(M390:M391)</f>
        <v>13.7525</v>
      </c>
      <c r="N392" s="16" t="str">
        <f t="shared" si="84"/>
        <v>13일 18시간 4분</v>
      </c>
      <c r="O392" s="20">
        <f>SUM(O390:O391)</f>
        <v>37431</v>
      </c>
      <c r="P392" s="15">
        <f>SUM(P390:P391)</f>
        <v>493076</v>
      </c>
      <c r="Q392" s="15">
        <f t="shared" si="85"/>
        <v>530507</v>
      </c>
      <c r="R392" s="39">
        <f t="shared" si="93"/>
        <v>1</v>
      </c>
      <c r="S392" s="39">
        <f t="shared" si="94"/>
        <v>8</v>
      </c>
    </row>
    <row r="393" spans="1:19">
      <c r="A393" s="12">
        <v>79.099999999999994</v>
      </c>
      <c r="B393" s="12" t="s">
        <v>9</v>
      </c>
      <c r="C393" s="12">
        <v>2</v>
      </c>
      <c r="D393" s="12" t="s">
        <v>506</v>
      </c>
      <c r="E393" s="12" t="s">
        <v>530</v>
      </c>
      <c r="F393" s="12">
        <v>5</v>
      </c>
      <c r="G393" s="10" t="s">
        <v>527</v>
      </c>
      <c r="H393" s="12" t="s">
        <v>500</v>
      </c>
      <c r="I393" s="10" t="s">
        <v>23</v>
      </c>
      <c r="J393" s="10" t="s">
        <v>58</v>
      </c>
      <c r="K393" s="10">
        <v>110</v>
      </c>
      <c r="L393" s="11">
        <v>1</v>
      </c>
      <c r="M393" s="12">
        <f t="shared" ref="M393:M394" si="95">(K393)/(L393 * 8)</f>
        <v>13.75</v>
      </c>
      <c r="N393" s="12" t="str">
        <f t="shared" ref="N393:N394" si="96">INT(M393) &amp; "일 " &amp; INT(MOD(M393,1)*24) &amp; "시간 " &amp; ROUND(MOD(M393*24,1)*60, 0) &amp; "분"</f>
        <v>13일 18시간 0분</v>
      </c>
      <c r="O393" s="13">
        <v>31994</v>
      </c>
      <c r="P393" s="34">
        <v>169804</v>
      </c>
      <c r="Q393" s="22">
        <f t="shared" si="85"/>
        <v>201798</v>
      </c>
      <c r="R393" s="35">
        <f t="shared" si="93"/>
        <v>0</v>
      </c>
      <c r="S393" s="35">
        <f t="shared" si="94"/>
        <v>7</v>
      </c>
    </row>
    <row r="394" spans="1:19">
      <c r="A394" s="12">
        <v>79.2</v>
      </c>
      <c r="B394" s="12" t="s">
        <v>9</v>
      </c>
      <c r="C394" s="12">
        <v>2</v>
      </c>
      <c r="D394" s="12" t="s">
        <v>506</v>
      </c>
      <c r="E394" s="12" t="s">
        <v>530</v>
      </c>
      <c r="F394" s="12">
        <v>5</v>
      </c>
      <c r="G394" s="10" t="s">
        <v>505</v>
      </c>
      <c r="H394" s="12" t="s">
        <v>529</v>
      </c>
      <c r="I394" s="10" t="s">
        <v>528</v>
      </c>
      <c r="J394" s="10" t="s">
        <v>31</v>
      </c>
      <c r="K394" s="10">
        <v>0.02</v>
      </c>
      <c r="L394" s="11">
        <v>1</v>
      </c>
      <c r="M394" s="12">
        <f t="shared" si="95"/>
        <v>2.5000000000000001E-3</v>
      </c>
      <c r="N394" s="12" t="str">
        <f t="shared" si="96"/>
        <v>0일 0시간 4분</v>
      </c>
      <c r="O394" s="13">
        <v>5437</v>
      </c>
      <c r="P394" s="34">
        <v>220722</v>
      </c>
      <c r="Q394" s="22">
        <f t="shared" si="85"/>
        <v>226159</v>
      </c>
      <c r="R394" s="35">
        <f t="shared" si="93"/>
        <v>0</v>
      </c>
      <c r="S394" s="35">
        <f t="shared" si="94"/>
        <v>7</v>
      </c>
    </row>
    <row r="395" spans="1:19">
      <c r="A395" s="16">
        <v>79</v>
      </c>
      <c r="B395" s="16" t="s">
        <v>9</v>
      </c>
      <c r="C395" s="16">
        <v>2</v>
      </c>
      <c r="D395" s="16" t="s">
        <v>506</v>
      </c>
      <c r="E395" s="16" t="s">
        <v>530</v>
      </c>
      <c r="F395" s="16">
        <v>5</v>
      </c>
      <c r="G395" s="18"/>
      <c r="H395" s="18"/>
      <c r="I395" s="18"/>
      <c r="J395" s="18"/>
      <c r="K395" s="18"/>
      <c r="L395" s="21">
        <f>SUM(L393:L394)</f>
        <v>2</v>
      </c>
      <c r="M395" s="16">
        <f>SUM(M393:M394)</f>
        <v>13.7525</v>
      </c>
      <c r="N395" s="16" t="str">
        <f t="shared" si="84"/>
        <v>13일 18시간 4분</v>
      </c>
      <c r="O395" s="15">
        <f>SUM(O393:O394)</f>
        <v>37431</v>
      </c>
      <c r="P395" s="15">
        <f>SUM(P393:P394)</f>
        <v>390526</v>
      </c>
      <c r="Q395" s="15">
        <f t="shared" si="85"/>
        <v>427957</v>
      </c>
      <c r="R395" s="39">
        <f t="shared" si="93"/>
        <v>1</v>
      </c>
      <c r="S395" s="39">
        <f t="shared" si="94"/>
        <v>8</v>
      </c>
    </row>
    <row r="396" spans="1:19">
      <c r="A396" s="12">
        <v>80.099999999999994</v>
      </c>
      <c r="B396" s="12" t="s">
        <v>9</v>
      </c>
      <c r="C396" s="12">
        <v>2</v>
      </c>
      <c r="D396" s="12" t="s">
        <v>126</v>
      </c>
      <c r="E396" s="12" t="s">
        <v>530</v>
      </c>
      <c r="F396" s="12">
        <v>5</v>
      </c>
      <c r="G396" s="10" t="s">
        <v>527</v>
      </c>
      <c r="H396" s="12" t="s">
        <v>500</v>
      </c>
      <c r="I396" s="10" t="s">
        <v>23</v>
      </c>
      <c r="J396" s="10" t="s">
        <v>58</v>
      </c>
      <c r="K396" s="10">
        <v>110</v>
      </c>
      <c r="L396" s="11">
        <v>1</v>
      </c>
      <c r="M396" s="12">
        <f t="shared" ref="M396:M398" si="97">(K396)/(L396 * 8)</f>
        <v>13.75</v>
      </c>
      <c r="N396" s="12" t="str">
        <f t="shared" si="84"/>
        <v>13일 18시간 0분</v>
      </c>
      <c r="O396" s="13">
        <v>31994</v>
      </c>
      <c r="P396" s="34">
        <v>272354</v>
      </c>
      <c r="Q396" s="22">
        <f t="shared" si="85"/>
        <v>304348</v>
      </c>
      <c r="R396" s="35">
        <f t="shared" si="93"/>
        <v>1</v>
      </c>
      <c r="S396" s="35">
        <f t="shared" si="94"/>
        <v>8</v>
      </c>
    </row>
    <row r="397" spans="1:19">
      <c r="A397" s="12">
        <v>80.2</v>
      </c>
      <c r="B397" s="12" t="s">
        <v>9</v>
      </c>
      <c r="C397" s="12">
        <v>2</v>
      </c>
      <c r="D397" s="12" t="s">
        <v>126</v>
      </c>
      <c r="E397" s="12" t="s">
        <v>530</v>
      </c>
      <c r="F397" s="12">
        <v>5</v>
      </c>
      <c r="G397" s="10" t="s">
        <v>505</v>
      </c>
      <c r="H397" s="12" t="s">
        <v>529</v>
      </c>
      <c r="I397" s="10" t="s">
        <v>528</v>
      </c>
      <c r="J397" s="10" t="s">
        <v>31</v>
      </c>
      <c r="K397" s="10">
        <v>0.02</v>
      </c>
      <c r="L397" s="11">
        <v>1</v>
      </c>
      <c r="M397" s="12">
        <f t="shared" si="97"/>
        <v>2.5000000000000001E-3</v>
      </c>
      <c r="N397" s="12" t="str">
        <f t="shared" si="84"/>
        <v>0일 0시간 4분</v>
      </c>
      <c r="O397" s="13">
        <v>5437</v>
      </c>
      <c r="P397" s="34">
        <v>220722</v>
      </c>
      <c r="Q397" s="22">
        <f t="shared" si="85"/>
        <v>226159</v>
      </c>
      <c r="R397" s="35">
        <f t="shared" si="93"/>
        <v>0</v>
      </c>
      <c r="S397" s="35">
        <f t="shared" si="94"/>
        <v>7</v>
      </c>
    </row>
    <row r="398" spans="1:19">
      <c r="A398" s="12">
        <v>80.3</v>
      </c>
      <c r="B398" s="12" t="s">
        <v>9</v>
      </c>
      <c r="C398" s="12">
        <v>2</v>
      </c>
      <c r="D398" s="12" t="s">
        <v>126</v>
      </c>
      <c r="E398" s="12" t="s">
        <v>530</v>
      </c>
      <c r="F398" s="12">
        <v>5</v>
      </c>
      <c r="G398" s="31" t="s">
        <v>234</v>
      </c>
      <c r="H398" s="31" t="s">
        <v>511</v>
      </c>
      <c r="I398" s="31" t="s">
        <v>511</v>
      </c>
      <c r="J398" s="31" t="s">
        <v>511</v>
      </c>
      <c r="K398" s="31">
        <v>0</v>
      </c>
      <c r="L398" s="32">
        <v>1</v>
      </c>
      <c r="M398" s="31">
        <f t="shared" si="97"/>
        <v>0</v>
      </c>
      <c r="N398" s="31" t="str">
        <f t="shared" si="84"/>
        <v>0일 0시간 0분</v>
      </c>
      <c r="O398" s="34">
        <v>0</v>
      </c>
      <c r="P398" s="34">
        <v>0</v>
      </c>
      <c r="Q398" s="34">
        <f>(P398 +O398)</f>
        <v>0</v>
      </c>
      <c r="R398" s="35">
        <f t="shared" si="93"/>
        <v>0</v>
      </c>
      <c r="S398" s="35">
        <f t="shared" si="94"/>
        <v>7</v>
      </c>
    </row>
    <row r="399" spans="1:19">
      <c r="A399" s="16">
        <v>80</v>
      </c>
      <c r="B399" s="16" t="s">
        <v>9</v>
      </c>
      <c r="C399" s="16">
        <v>2</v>
      </c>
      <c r="D399" s="16" t="s">
        <v>126</v>
      </c>
      <c r="E399" s="16" t="s">
        <v>530</v>
      </c>
      <c r="F399" s="16">
        <v>5</v>
      </c>
      <c r="G399" s="18"/>
      <c r="H399" s="18"/>
      <c r="I399" s="18"/>
      <c r="J399" s="18"/>
      <c r="K399" s="18"/>
      <c r="L399" s="21">
        <f>SUM(L396:L397)</f>
        <v>2</v>
      </c>
      <c r="M399" s="21">
        <f>SUM(M396:M397)</f>
        <v>13.7525</v>
      </c>
      <c r="N399" s="16" t="str">
        <f t="shared" si="84"/>
        <v>13일 18시간 4분</v>
      </c>
      <c r="O399" s="20">
        <f>SUM(O396:O397)</f>
        <v>37431</v>
      </c>
      <c r="P399" s="15">
        <f>SUM(P396:P397)</f>
        <v>493076</v>
      </c>
      <c r="Q399" s="15">
        <f t="shared" si="85"/>
        <v>530507</v>
      </c>
      <c r="R399" s="39">
        <f t="shared" si="93"/>
        <v>1</v>
      </c>
      <c r="S399" s="39">
        <f t="shared" si="94"/>
        <v>8</v>
      </c>
    </row>
    <row r="400" spans="1:19">
      <c r="A400" s="12">
        <v>81.099999999999994</v>
      </c>
      <c r="B400" s="12" t="s">
        <v>9</v>
      </c>
      <c r="C400" s="12">
        <v>2</v>
      </c>
      <c r="D400" s="12" t="s">
        <v>238</v>
      </c>
      <c r="E400" s="12" t="s">
        <v>518</v>
      </c>
      <c r="F400" s="12">
        <v>4</v>
      </c>
      <c r="G400" s="31" t="s">
        <v>282</v>
      </c>
      <c r="H400" s="31" t="s">
        <v>236</v>
      </c>
      <c r="I400" s="31" t="s">
        <v>511</v>
      </c>
      <c r="J400" s="31" t="s">
        <v>235</v>
      </c>
      <c r="K400" s="31">
        <v>0.06</v>
      </c>
      <c r="L400" s="32">
        <v>1</v>
      </c>
      <c r="M400" s="33">
        <f t="shared" ref="M400:M404" si="98">(K400)/(L400 * 8)</f>
        <v>7.4999999999999997E-3</v>
      </c>
      <c r="N400" s="31" t="str">
        <f t="shared" si="84"/>
        <v>0일 0시간 11분</v>
      </c>
      <c r="O400" s="31">
        <v>0</v>
      </c>
      <c r="P400" s="34">
        <v>220081</v>
      </c>
      <c r="Q400" s="22">
        <f t="shared" si="85"/>
        <v>220081</v>
      </c>
      <c r="R400" s="35">
        <f t="shared" si="93"/>
        <v>0</v>
      </c>
      <c r="S400" s="35">
        <f t="shared" si="94"/>
        <v>6</v>
      </c>
    </row>
    <row r="401" spans="1:19">
      <c r="A401" s="12">
        <v>81.2</v>
      </c>
      <c r="B401" s="12" t="s">
        <v>9</v>
      </c>
      <c r="C401" s="12">
        <v>2</v>
      </c>
      <c r="D401" s="12" t="s">
        <v>238</v>
      </c>
      <c r="E401" s="12" t="s">
        <v>518</v>
      </c>
      <c r="F401" s="12">
        <v>4</v>
      </c>
      <c r="G401" s="31" t="s">
        <v>231</v>
      </c>
      <c r="H401" s="31" t="s">
        <v>237</v>
      </c>
      <c r="I401" s="31" t="s">
        <v>511</v>
      </c>
      <c r="J401" s="31" t="s">
        <v>31</v>
      </c>
      <c r="K401" s="31">
        <v>4.1000000000000002E-2</v>
      </c>
      <c r="L401" s="32">
        <v>1</v>
      </c>
      <c r="M401" s="33">
        <f t="shared" si="98"/>
        <v>5.1250000000000002E-3</v>
      </c>
      <c r="N401" s="31" t="str">
        <f t="shared" si="84"/>
        <v>0일 0시간 7분</v>
      </c>
      <c r="O401" s="31">
        <v>0</v>
      </c>
      <c r="P401" s="34">
        <v>220722</v>
      </c>
      <c r="Q401" s="22">
        <f t="shared" si="85"/>
        <v>220722</v>
      </c>
      <c r="R401" s="35">
        <f t="shared" si="93"/>
        <v>0</v>
      </c>
      <c r="S401" s="35">
        <f t="shared" si="94"/>
        <v>6</v>
      </c>
    </row>
    <row r="402" spans="1:19">
      <c r="A402" s="12">
        <v>81.3</v>
      </c>
      <c r="B402" s="12" t="s">
        <v>9</v>
      </c>
      <c r="C402" s="12">
        <v>2</v>
      </c>
      <c r="D402" s="12" t="s">
        <v>238</v>
      </c>
      <c r="E402" s="12" t="s">
        <v>518</v>
      </c>
      <c r="F402" s="12">
        <v>4</v>
      </c>
      <c r="G402" s="10" t="s">
        <v>523</v>
      </c>
      <c r="H402" s="12" t="s">
        <v>480</v>
      </c>
      <c r="I402" s="31" t="s">
        <v>22</v>
      </c>
      <c r="J402" s="10" t="s">
        <v>37</v>
      </c>
      <c r="K402" s="10">
        <v>9</v>
      </c>
      <c r="L402" s="11">
        <v>1</v>
      </c>
      <c r="M402" s="12">
        <f t="shared" si="98"/>
        <v>1.125</v>
      </c>
      <c r="N402" s="31"/>
      <c r="O402" s="31">
        <v>0</v>
      </c>
      <c r="P402" s="34">
        <v>221506</v>
      </c>
      <c r="Q402" s="22"/>
      <c r="R402" s="35">
        <f t="shared" si="93"/>
        <v>0</v>
      </c>
      <c r="S402" s="35">
        <f t="shared" si="94"/>
        <v>6</v>
      </c>
    </row>
    <row r="403" spans="1:19" ht="18" customHeight="1">
      <c r="A403" s="12">
        <v>81.400000000000006</v>
      </c>
      <c r="B403" s="12" t="s">
        <v>9</v>
      </c>
      <c r="C403" s="12">
        <v>2</v>
      </c>
      <c r="D403" s="12" t="s">
        <v>238</v>
      </c>
      <c r="E403" s="12" t="s">
        <v>518</v>
      </c>
      <c r="F403" s="12">
        <v>4</v>
      </c>
      <c r="G403" s="31" t="s">
        <v>531</v>
      </c>
      <c r="H403" s="31" t="s">
        <v>529</v>
      </c>
      <c r="I403" s="31" t="s">
        <v>528</v>
      </c>
      <c r="J403" s="31" t="s">
        <v>31</v>
      </c>
      <c r="K403" s="31">
        <v>0.02</v>
      </c>
      <c r="L403" s="32">
        <v>1</v>
      </c>
      <c r="M403" s="33">
        <f t="shared" si="98"/>
        <v>2.5000000000000001E-3</v>
      </c>
      <c r="N403" s="31" t="str">
        <f t="shared" si="84"/>
        <v>0일 0시간 4분</v>
      </c>
      <c r="O403" s="34">
        <v>5437</v>
      </c>
      <c r="P403" s="34">
        <v>220722</v>
      </c>
      <c r="Q403" s="22"/>
      <c r="R403" s="35">
        <f t="shared" si="93"/>
        <v>0</v>
      </c>
      <c r="S403" s="35">
        <f t="shared" si="94"/>
        <v>6</v>
      </c>
    </row>
    <row r="404" spans="1:19" ht="18" customHeight="1">
      <c r="A404" s="12">
        <v>81.5</v>
      </c>
      <c r="B404" s="12" t="s">
        <v>9</v>
      </c>
      <c r="C404" s="12">
        <v>2</v>
      </c>
      <c r="D404" s="12" t="s">
        <v>238</v>
      </c>
      <c r="E404" s="12" t="s">
        <v>518</v>
      </c>
      <c r="F404" s="12">
        <v>4</v>
      </c>
      <c r="G404" s="31" t="s">
        <v>234</v>
      </c>
      <c r="H404" s="31" t="s">
        <v>511</v>
      </c>
      <c r="I404" s="31" t="s">
        <v>511</v>
      </c>
      <c r="J404" s="31" t="s">
        <v>511</v>
      </c>
      <c r="K404" s="31">
        <v>0</v>
      </c>
      <c r="L404" s="32">
        <v>1</v>
      </c>
      <c r="M404" s="31">
        <f t="shared" si="98"/>
        <v>0</v>
      </c>
      <c r="N404" s="31" t="str">
        <f t="shared" si="84"/>
        <v>0일 0시간 0분</v>
      </c>
      <c r="O404" s="34">
        <v>0</v>
      </c>
      <c r="P404" s="34">
        <v>0</v>
      </c>
      <c r="Q404" s="34">
        <f>(P404 +O404)</f>
        <v>0</v>
      </c>
      <c r="R404" s="35">
        <f t="shared" si="93"/>
        <v>0</v>
      </c>
      <c r="S404" s="35">
        <f t="shared" si="94"/>
        <v>6</v>
      </c>
    </row>
    <row r="405" spans="1:19" ht="15.75" customHeight="1">
      <c r="A405" s="16">
        <v>81</v>
      </c>
      <c r="B405" s="16" t="s">
        <v>9</v>
      </c>
      <c r="C405" s="16">
        <v>2</v>
      </c>
      <c r="D405" s="16" t="s">
        <v>238</v>
      </c>
      <c r="E405" s="16" t="s">
        <v>518</v>
      </c>
      <c r="F405" s="16">
        <v>4</v>
      </c>
      <c r="G405" s="18"/>
      <c r="H405" s="18"/>
      <c r="I405" s="18"/>
      <c r="J405" s="18"/>
      <c r="K405" s="18"/>
      <c r="L405" s="21">
        <f>SUM(L400:L401)</f>
        <v>2</v>
      </c>
      <c r="M405" s="23">
        <f>SUM(M400:M401)</f>
        <v>1.2625000000000001E-2</v>
      </c>
      <c r="N405" s="16" t="str">
        <f t="shared" si="84"/>
        <v>0일 0시간 18분</v>
      </c>
      <c r="O405" s="20">
        <f>SUM(O400:O401)</f>
        <v>0</v>
      </c>
      <c r="P405" s="15">
        <f>SUM(P400:P401)</f>
        <v>440803</v>
      </c>
      <c r="Q405" s="15">
        <f t="shared" si="85"/>
        <v>440803</v>
      </c>
      <c r="R405" s="39">
        <f t="shared" si="93"/>
        <v>1</v>
      </c>
      <c r="S405" s="39">
        <f t="shared" si="94"/>
        <v>7</v>
      </c>
    </row>
    <row r="406" spans="1:19">
      <c r="A406" s="12">
        <v>82.1</v>
      </c>
      <c r="B406" s="12" t="s">
        <v>9</v>
      </c>
      <c r="C406" s="12">
        <v>2</v>
      </c>
      <c r="D406" s="12" t="s">
        <v>181</v>
      </c>
      <c r="E406" s="12" t="s">
        <v>518</v>
      </c>
      <c r="F406" s="12">
        <v>4</v>
      </c>
      <c r="G406" s="10" t="s">
        <v>527</v>
      </c>
      <c r="H406" s="12" t="s">
        <v>500</v>
      </c>
      <c r="I406" s="10" t="s">
        <v>23</v>
      </c>
      <c r="J406" s="10" t="s">
        <v>58</v>
      </c>
      <c r="K406" s="10">
        <v>110</v>
      </c>
      <c r="L406" s="11">
        <v>1</v>
      </c>
      <c r="M406" s="12">
        <f t="shared" ref="M406:M408" si="99">(K406)/(L406 * 8)</f>
        <v>13.75</v>
      </c>
      <c r="N406" s="12" t="str">
        <f t="shared" ref="N406:N408" si="100">INT(M406) &amp; "일 " &amp; INT(MOD(M406,1)*24) &amp; "시간 " &amp; ROUND(MOD(M406*24,1)*60, 0) &amp; "분"</f>
        <v>13일 18시간 0분</v>
      </c>
      <c r="O406" s="13">
        <v>31994</v>
      </c>
      <c r="P406" s="34">
        <v>272354</v>
      </c>
      <c r="Q406" s="22">
        <f t="shared" si="85"/>
        <v>304348</v>
      </c>
      <c r="R406" s="35">
        <f t="shared" si="93"/>
        <v>1</v>
      </c>
      <c r="S406" s="35">
        <f t="shared" si="94"/>
        <v>7</v>
      </c>
    </row>
    <row r="407" spans="1:19">
      <c r="A407" s="12">
        <v>82.2</v>
      </c>
      <c r="B407" s="12" t="s">
        <v>9</v>
      </c>
      <c r="C407" s="12">
        <v>2</v>
      </c>
      <c r="D407" s="12" t="s">
        <v>181</v>
      </c>
      <c r="E407" s="12" t="s">
        <v>518</v>
      </c>
      <c r="F407" s="12">
        <v>4</v>
      </c>
      <c r="G407" s="10" t="s">
        <v>505</v>
      </c>
      <c r="H407" s="12" t="s">
        <v>529</v>
      </c>
      <c r="I407" s="10" t="s">
        <v>528</v>
      </c>
      <c r="J407" s="10" t="s">
        <v>31</v>
      </c>
      <c r="K407" s="10">
        <v>0.02</v>
      </c>
      <c r="L407" s="11">
        <v>1</v>
      </c>
      <c r="M407" s="12">
        <f t="shared" si="99"/>
        <v>2.5000000000000001E-3</v>
      </c>
      <c r="N407" s="12" t="str">
        <f t="shared" si="100"/>
        <v>0일 0시간 4분</v>
      </c>
      <c r="O407" s="13">
        <v>5437</v>
      </c>
      <c r="P407" s="34">
        <v>220722</v>
      </c>
      <c r="Q407" s="22">
        <f t="shared" si="85"/>
        <v>226159</v>
      </c>
      <c r="R407" s="35">
        <f t="shared" si="93"/>
        <v>0</v>
      </c>
      <c r="S407" s="35">
        <f t="shared" si="94"/>
        <v>6</v>
      </c>
    </row>
    <row r="408" spans="1:19">
      <c r="A408" s="12">
        <v>82.3</v>
      </c>
      <c r="B408" s="12" t="s">
        <v>9</v>
      </c>
      <c r="C408" s="12">
        <v>2</v>
      </c>
      <c r="D408" s="12" t="s">
        <v>181</v>
      </c>
      <c r="E408" s="12" t="s">
        <v>518</v>
      </c>
      <c r="F408" s="12">
        <v>4</v>
      </c>
      <c r="G408" s="31" t="s">
        <v>234</v>
      </c>
      <c r="H408" s="31" t="s">
        <v>511</v>
      </c>
      <c r="I408" s="31" t="s">
        <v>511</v>
      </c>
      <c r="J408" s="31" t="s">
        <v>511</v>
      </c>
      <c r="K408" s="31">
        <v>0</v>
      </c>
      <c r="L408" s="32">
        <v>1</v>
      </c>
      <c r="M408" s="31">
        <f t="shared" si="99"/>
        <v>0</v>
      </c>
      <c r="N408" s="31" t="str">
        <f t="shared" si="100"/>
        <v>0일 0시간 0분</v>
      </c>
      <c r="O408" s="34">
        <v>0</v>
      </c>
      <c r="P408" s="34">
        <v>0</v>
      </c>
      <c r="Q408" s="22">
        <f t="shared" si="85"/>
        <v>0</v>
      </c>
      <c r="R408" s="35">
        <f t="shared" si="93"/>
        <v>0</v>
      </c>
      <c r="S408" s="35">
        <f t="shared" si="94"/>
        <v>6</v>
      </c>
    </row>
    <row r="409" spans="1:19">
      <c r="A409" s="16">
        <v>82</v>
      </c>
      <c r="B409" s="16" t="s">
        <v>9</v>
      </c>
      <c r="C409" s="16">
        <v>2</v>
      </c>
      <c r="D409" s="16" t="s">
        <v>181</v>
      </c>
      <c r="E409" s="16" t="s">
        <v>518</v>
      </c>
      <c r="F409" s="16">
        <v>4</v>
      </c>
      <c r="G409" s="18"/>
      <c r="H409" s="18"/>
      <c r="I409" s="18"/>
      <c r="J409" s="18"/>
      <c r="K409" s="18"/>
      <c r="L409" s="21">
        <f>SUM(L406:L408)</f>
        <v>3</v>
      </c>
      <c r="M409" s="24">
        <f>SUM(M407:M408)</f>
        <v>2.5000000000000001E-3</v>
      </c>
      <c r="N409" s="16" t="str">
        <f t="shared" si="84"/>
        <v>0일 0시간 4분</v>
      </c>
      <c r="O409" s="20">
        <f>SUM(O407:O408)</f>
        <v>5437</v>
      </c>
      <c r="P409" s="15">
        <f>SUM(P407:P408)</f>
        <v>220722</v>
      </c>
      <c r="Q409" s="15">
        <f t="shared" si="85"/>
        <v>226159</v>
      </c>
      <c r="R409" s="39">
        <f t="shared" si="93"/>
        <v>0</v>
      </c>
      <c r="S409" s="39">
        <f t="shared" si="94"/>
        <v>6</v>
      </c>
    </row>
    <row r="410" spans="1:19">
      <c r="A410" s="12">
        <v>83.1</v>
      </c>
      <c r="B410" s="12" t="s">
        <v>9</v>
      </c>
      <c r="C410" s="12">
        <v>2</v>
      </c>
      <c r="D410" s="12" t="s">
        <v>41</v>
      </c>
      <c r="E410" s="12" t="s">
        <v>530</v>
      </c>
      <c r="F410" s="12">
        <v>5</v>
      </c>
      <c r="G410" s="10" t="s">
        <v>527</v>
      </c>
      <c r="H410" s="12" t="s">
        <v>500</v>
      </c>
      <c r="I410" s="10" t="s">
        <v>23</v>
      </c>
      <c r="J410" s="10" t="s">
        <v>58</v>
      </c>
      <c r="K410" s="10">
        <v>110</v>
      </c>
      <c r="L410" s="11">
        <v>1</v>
      </c>
      <c r="M410" s="12">
        <f t="shared" ref="M410:M411" si="101">(K410)/(L410 * 8)</f>
        <v>13.75</v>
      </c>
      <c r="N410" s="12" t="str">
        <f t="shared" ref="N410:N411" si="102">INT(M410) &amp; "일 " &amp; INT(MOD(M410,1)*24) &amp; "시간 " &amp; ROUND(MOD(M410*24,1)*60, 0) &amp; "분"</f>
        <v>13일 18시간 0분</v>
      </c>
      <c r="O410" s="13">
        <v>31994</v>
      </c>
      <c r="P410" s="34">
        <v>272354</v>
      </c>
      <c r="Q410" s="22">
        <f t="shared" ref="Q410:Q411" si="103">SUM(O410:P410)</f>
        <v>304348</v>
      </c>
      <c r="R410" s="35">
        <f t="shared" si="93"/>
        <v>1</v>
      </c>
      <c r="S410" s="35">
        <f t="shared" si="94"/>
        <v>8</v>
      </c>
    </row>
    <row r="411" spans="1:19">
      <c r="A411" s="12">
        <v>83.2</v>
      </c>
      <c r="B411" s="12" t="s">
        <v>9</v>
      </c>
      <c r="C411" s="12">
        <v>2</v>
      </c>
      <c r="D411" s="12" t="s">
        <v>41</v>
      </c>
      <c r="E411" s="12" t="s">
        <v>530</v>
      </c>
      <c r="F411" s="12">
        <v>5</v>
      </c>
      <c r="G411" s="10" t="s">
        <v>505</v>
      </c>
      <c r="H411" s="12" t="s">
        <v>529</v>
      </c>
      <c r="I411" s="10" t="s">
        <v>528</v>
      </c>
      <c r="J411" s="10" t="s">
        <v>31</v>
      </c>
      <c r="K411" s="10">
        <v>0.02</v>
      </c>
      <c r="L411" s="11">
        <v>1</v>
      </c>
      <c r="M411" s="12">
        <f t="shared" si="101"/>
        <v>2.5000000000000001E-3</v>
      </c>
      <c r="N411" s="12" t="str">
        <f t="shared" si="102"/>
        <v>0일 0시간 4분</v>
      </c>
      <c r="O411" s="13">
        <v>5437</v>
      </c>
      <c r="P411" s="34">
        <v>220722</v>
      </c>
      <c r="Q411" s="22">
        <f t="shared" si="103"/>
        <v>226159</v>
      </c>
      <c r="R411" s="35">
        <f t="shared" si="93"/>
        <v>0</v>
      </c>
      <c r="S411" s="35">
        <f t="shared" si="94"/>
        <v>7</v>
      </c>
    </row>
    <row r="412" spans="1:19">
      <c r="A412" s="16">
        <v>83</v>
      </c>
      <c r="B412" s="16" t="s">
        <v>9</v>
      </c>
      <c r="C412" s="16">
        <v>2</v>
      </c>
      <c r="D412" s="16" t="s">
        <v>41</v>
      </c>
      <c r="E412" s="16" t="s">
        <v>530</v>
      </c>
      <c r="F412" s="16">
        <v>5</v>
      </c>
      <c r="G412" s="18"/>
      <c r="H412" s="18"/>
      <c r="I412" s="18"/>
      <c r="J412" s="18"/>
      <c r="K412" s="18"/>
      <c r="L412" s="21">
        <f>SUM(L410:L411)</f>
        <v>2</v>
      </c>
      <c r="M412" s="23">
        <f>SUM(M411:M411)</f>
        <v>2.5000000000000001E-3</v>
      </c>
      <c r="N412" s="16" t="str">
        <f t="shared" si="84"/>
        <v>0일 0시간 4분</v>
      </c>
      <c r="O412" s="20">
        <f>SUM(O410:O411)</f>
        <v>37431</v>
      </c>
      <c r="P412" s="15">
        <f>SUM(P410:P411)</f>
        <v>493076</v>
      </c>
      <c r="Q412" s="15">
        <f t="shared" si="85"/>
        <v>530507</v>
      </c>
      <c r="R412" s="39">
        <f t="shared" si="93"/>
        <v>1</v>
      </c>
      <c r="S412" s="39">
        <f t="shared" si="94"/>
        <v>8</v>
      </c>
    </row>
    <row r="413" spans="1:19">
      <c r="A413" s="12">
        <v>84.1</v>
      </c>
      <c r="B413" s="12" t="s">
        <v>9</v>
      </c>
      <c r="C413" s="12">
        <v>2</v>
      </c>
      <c r="D413" s="12" t="s">
        <v>532</v>
      </c>
      <c r="E413" s="12" t="s">
        <v>533</v>
      </c>
      <c r="F413" s="12">
        <v>7</v>
      </c>
      <c r="G413" s="12" t="s">
        <v>28</v>
      </c>
      <c r="H413" s="12" t="s">
        <v>28</v>
      </c>
      <c r="I413" s="31" t="s">
        <v>22</v>
      </c>
      <c r="J413" s="31" t="s">
        <v>26</v>
      </c>
      <c r="K413" s="31">
        <v>0.13</v>
      </c>
      <c r="L413" s="32">
        <v>1</v>
      </c>
      <c r="M413" s="33">
        <f t="shared" ref="M413" si="104">(K413)/(L413 * 8)</f>
        <v>1.6250000000000001E-2</v>
      </c>
      <c r="N413" s="31" t="str">
        <f t="shared" si="84"/>
        <v>0일 0시간 23분</v>
      </c>
      <c r="O413" s="34">
        <v>14221</v>
      </c>
      <c r="P413" s="34">
        <v>169804</v>
      </c>
      <c r="Q413" s="22">
        <f t="shared" si="85"/>
        <v>184025</v>
      </c>
      <c r="R413" s="35">
        <f t="shared" si="93"/>
        <v>0</v>
      </c>
      <c r="S413" s="35">
        <f t="shared" si="94"/>
        <v>9</v>
      </c>
    </row>
    <row r="414" spans="1:19">
      <c r="A414" s="12">
        <v>84.2</v>
      </c>
      <c r="B414" s="12" t="s">
        <v>9</v>
      </c>
      <c r="C414" s="12">
        <v>2</v>
      </c>
      <c r="D414" s="12" t="s">
        <v>532</v>
      </c>
      <c r="E414" s="12" t="s">
        <v>533</v>
      </c>
      <c r="F414" s="12">
        <v>7</v>
      </c>
      <c r="G414" s="12" t="s">
        <v>496</v>
      </c>
      <c r="H414" s="12" t="s">
        <v>29</v>
      </c>
      <c r="I414" s="31" t="s">
        <v>39</v>
      </c>
      <c r="J414" s="10" t="s">
        <v>30</v>
      </c>
      <c r="K414" s="10">
        <v>0.15</v>
      </c>
      <c r="L414" s="11">
        <v>1</v>
      </c>
      <c r="M414" s="12">
        <f t="shared" si="83"/>
        <v>1.8749999999999999E-2</v>
      </c>
      <c r="N414" s="12" t="str">
        <f t="shared" si="84"/>
        <v>0일 0시간 27분</v>
      </c>
      <c r="O414" s="13">
        <v>25000</v>
      </c>
      <c r="P414" s="34">
        <v>253409</v>
      </c>
      <c r="Q414" s="22">
        <f t="shared" si="85"/>
        <v>278409</v>
      </c>
      <c r="R414" s="35">
        <f t="shared" si="93"/>
        <v>0</v>
      </c>
      <c r="S414" s="35">
        <f t="shared" si="94"/>
        <v>9</v>
      </c>
    </row>
    <row r="415" spans="1:19">
      <c r="A415" s="12">
        <v>84.3</v>
      </c>
      <c r="B415" s="12" t="s">
        <v>9</v>
      </c>
      <c r="C415" s="12">
        <v>2</v>
      </c>
      <c r="D415" s="12" t="s">
        <v>532</v>
      </c>
      <c r="E415" s="12" t="s">
        <v>533</v>
      </c>
      <c r="F415" s="12">
        <v>7</v>
      </c>
      <c r="G415" s="10" t="s">
        <v>527</v>
      </c>
      <c r="H415" s="12" t="s">
        <v>500</v>
      </c>
      <c r="I415" s="10" t="s">
        <v>23</v>
      </c>
      <c r="J415" s="10" t="s">
        <v>58</v>
      </c>
      <c r="K415" s="10">
        <v>110</v>
      </c>
      <c r="L415" s="11">
        <v>1</v>
      </c>
      <c r="M415" s="12">
        <f t="shared" si="83"/>
        <v>13.75</v>
      </c>
      <c r="N415" s="12" t="str">
        <f t="shared" si="84"/>
        <v>13일 18시간 0분</v>
      </c>
      <c r="O415" s="13">
        <v>31994</v>
      </c>
      <c r="P415" s="34">
        <v>272354</v>
      </c>
      <c r="Q415" s="22">
        <f t="shared" si="85"/>
        <v>304348</v>
      </c>
      <c r="R415" s="35">
        <f t="shared" si="93"/>
        <v>1</v>
      </c>
      <c r="S415" s="35">
        <f t="shared" si="94"/>
        <v>10</v>
      </c>
    </row>
    <row r="416" spans="1:19">
      <c r="A416" s="16">
        <v>84</v>
      </c>
      <c r="B416" s="16" t="s">
        <v>9</v>
      </c>
      <c r="C416" s="16">
        <v>2</v>
      </c>
      <c r="D416" s="16" t="s">
        <v>532</v>
      </c>
      <c r="E416" s="16" t="s">
        <v>533</v>
      </c>
      <c r="F416" s="16">
        <v>7</v>
      </c>
      <c r="G416" s="18"/>
      <c r="H416" s="18"/>
      <c r="I416" s="18"/>
      <c r="J416" s="18"/>
      <c r="K416" s="18"/>
      <c r="L416" s="21">
        <f>SUM(L413:L415)</f>
        <v>3</v>
      </c>
      <c r="M416" s="23">
        <f>SUM(M413:M415)</f>
        <v>13.785</v>
      </c>
      <c r="N416" s="16" t="str">
        <f t="shared" si="84"/>
        <v>13일 18시간 50분</v>
      </c>
      <c r="O416" s="20">
        <f>SUM(O413:O415)</f>
        <v>71215</v>
      </c>
      <c r="P416" s="15">
        <f>SUM(P413:P415)</f>
        <v>695567</v>
      </c>
      <c r="Q416" s="15">
        <f t="shared" si="85"/>
        <v>766782</v>
      </c>
      <c r="R416" s="39">
        <f t="shared" si="93"/>
        <v>2</v>
      </c>
      <c r="S416" s="39">
        <f t="shared" si="94"/>
        <v>11</v>
      </c>
    </row>
    <row r="417" spans="1:19">
      <c r="A417" s="12">
        <v>85.1</v>
      </c>
      <c r="B417" s="12" t="s">
        <v>9</v>
      </c>
      <c r="C417" s="12">
        <v>2</v>
      </c>
      <c r="D417" s="12" t="s">
        <v>126</v>
      </c>
      <c r="E417" s="12" t="s">
        <v>534</v>
      </c>
      <c r="F417" s="12">
        <v>4</v>
      </c>
      <c r="G417" s="10" t="s">
        <v>535</v>
      </c>
      <c r="H417" s="12" t="s">
        <v>28</v>
      </c>
      <c r="I417" s="31" t="s">
        <v>22</v>
      </c>
      <c r="J417" s="31" t="s">
        <v>26</v>
      </c>
      <c r="K417" s="31">
        <v>0.13</v>
      </c>
      <c r="L417" s="32">
        <v>1</v>
      </c>
      <c r="M417" s="33">
        <f t="shared" ref="M417" si="105">(K417)/(L417 * 8)</f>
        <v>1.6250000000000001E-2</v>
      </c>
      <c r="N417" s="31" t="str">
        <f t="shared" ref="N417" si="106">INT(M417) &amp; "일 " &amp; INT(MOD(M417,1)*24) &amp; "시간 " &amp; ROUND(MOD(M417*24,1)*60, 0) &amp; "분"</f>
        <v>0일 0시간 23분</v>
      </c>
      <c r="O417" s="34">
        <v>14221</v>
      </c>
      <c r="P417" s="34">
        <v>169804</v>
      </c>
      <c r="Q417" s="22">
        <f t="shared" si="85"/>
        <v>184025</v>
      </c>
      <c r="R417" s="35">
        <f t="shared" si="93"/>
        <v>0</v>
      </c>
      <c r="S417" s="35">
        <f t="shared" si="94"/>
        <v>6</v>
      </c>
    </row>
    <row r="418" spans="1:19">
      <c r="A418" s="12">
        <v>85.2</v>
      </c>
      <c r="B418" s="12" t="s">
        <v>9</v>
      </c>
      <c r="C418" s="12">
        <v>2</v>
      </c>
      <c r="D418" s="12" t="s">
        <v>126</v>
      </c>
      <c r="E418" s="12" t="s">
        <v>534</v>
      </c>
      <c r="F418" s="12">
        <v>4</v>
      </c>
      <c r="G418" s="10" t="s">
        <v>555</v>
      </c>
      <c r="H418" s="12" t="s">
        <v>554</v>
      </c>
      <c r="I418" s="31" t="s">
        <v>536</v>
      </c>
      <c r="J418" s="31" t="s">
        <v>89</v>
      </c>
      <c r="K418" s="31">
        <v>61</v>
      </c>
      <c r="L418" s="32">
        <v>2</v>
      </c>
      <c r="M418" s="33">
        <f t="shared" ref="M418" si="107">(K418)/(L418 * 8)</f>
        <v>3.8125</v>
      </c>
      <c r="N418" s="31" t="str">
        <f t="shared" ref="N418" si="108">INT(M418) &amp; "일 " &amp; INT(MOD(M418,1)*24) &amp; "시간 " &amp; ROUND(MOD(M418*24,1)*60, 0) &amp; "분"</f>
        <v>3일 19시간 30분</v>
      </c>
      <c r="O418" s="34">
        <v>90000</v>
      </c>
      <c r="P418" s="34">
        <v>252249</v>
      </c>
      <c r="Q418" s="22"/>
      <c r="R418" s="35">
        <f t="shared" si="93"/>
        <v>0</v>
      </c>
      <c r="S418" s="35">
        <f t="shared" si="94"/>
        <v>6</v>
      </c>
    </row>
    <row r="419" spans="1:19">
      <c r="A419" s="16">
        <v>85</v>
      </c>
      <c r="B419" s="16" t="s">
        <v>9</v>
      </c>
      <c r="C419" s="16">
        <v>2</v>
      </c>
      <c r="D419" s="16" t="s">
        <v>126</v>
      </c>
      <c r="E419" s="16" t="s">
        <v>534</v>
      </c>
      <c r="F419" s="16">
        <v>4</v>
      </c>
      <c r="G419" s="18"/>
      <c r="H419" s="18"/>
      <c r="I419" s="18"/>
      <c r="J419" s="18"/>
      <c r="K419" s="18"/>
      <c r="L419" s="21">
        <f>SUM(L417:L417)</f>
        <v>1</v>
      </c>
      <c r="M419" s="24">
        <f>SUM(M417:M417)</f>
        <v>1.6250000000000001E-2</v>
      </c>
      <c r="N419" s="16" t="str">
        <f t="shared" si="84"/>
        <v>0일 0시간 23분</v>
      </c>
      <c r="O419" s="20">
        <f>SUM(O417:O417)</f>
        <v>14221</v>
      </c>
      <c r="P419" s="15">
        <f>SUM(P417:P417)</f>
        <v>169804</v>
      </c>
      <c r="Q419" s="15">
        <f t="shared" ref="Q419:Q467" si="109">SUM(O419:P419)</f>
        <v>184025</v>
      </c>
      <c r="R419" s="39">
        <f t="shared" si="93"/>
        <v>0</v>
      </c>
      <c r="S419" s="39">
        <f t="shared" si="94"/>
        <v>6</v>
      </c>
    </row>
    <row r="420" spans="1:19">
      <c r="A420" s="12">
        <v>86.1</v>
      </c>
      <c r="B420" s="12" t="s">
        <v>9</v>
      </c>
      <c r="C420" s="12">
        <v>2</v>
      </c>
      <c r="D420" s="12" t="s">
        <v>41</v>
      </c>
      <c r="E420" s="12" t="s">
        <v>537</v>
      </c>
      <c r="F420" s="12">
        <v>5</v>
      </c>
      <c r="G420" s="10" t="s">
        <v>527</v>
      </c>
      <c r="H420" s="12" t="s">
        <v>500</v>
      </c>
      <c r="I420" s="10" t="s">
        <v>23</v>
      </c>
      <c r="J420" s="10" t="s">
        <v>58</v>
      </c>
      <c r="K420" s="10">
        <v>110</v>
      </c>
      <c r="L420" s="11">
        <v>1</v>
      </c>
      <c r="M420" s="12">
        <f t="shared" ref="M420:M422" si="110">(K420)/(L420 * 8)</f>
        <v>13.75</v>
      </c>
      <c r="N420" s="12" t="str">
        <f t="shared" si="84"/>
        <v>13일 18시간 0분</v>
      </c>
      <c r="O420" s="13">
        <v>31994</v>
      </c>
      <c r="P420" s="34">
        <v>272354</v>
      </c>
      <c r="Q420" s="22">
        <f t="shared" si="109"/>
        <v>304348</v>
      </c>
      <c r="R420" s="35">
        <f t="shared" si="93"/>
        <v>1</v>
      </c>
      <c r="S420" s="35">
        <f t="shared" si="94"/>
        <v>8</v>
      </c>
    </row>
    <row r="421" spans="1:19">
      <c r="A421" s="12">
        <v>86.2</v>
      </c>
      <c r="B421" s="12" t="s">
        <v>9</v>
      </c>
      <c r="C421" s="12">
        <v>2</v>
      </c>
      <c r="D421" s="12" t="s">
        <v>41</v>
      </c>
      <c r="E421" s="12" t="s">
        <v>537</v>
      </c>
      <c r="F421" s="12">
        <v>5</v>
      </c>
      <c r="G421" s="10" t="s">
        <v>505</v>
      </c>
      <c r="H421" s="12" t="s">
        <v>529</v>
      </c>
      <c r="I421" s="10" t="s">
        <v>528</v>
      </c>
      <c r="J421" s="10" t="s">
        <v>31</v>
      </c>
      <c r="K421" s="10">
        <v>0.02</v>
      </c>
      <c r="L421" s="11">
        <v>1</v>
      </c>
      <c r="M421" s="12">
        <f t="shared" si="110"/>
        <v>2.5000000000000001E-3</v>
      </c>
      <c r="N421" s="12" t="str">
        <f t="shared" si="84"/>
        <v>0일 0시간 4분</v>
      </c>
      <c r="O421" s="13">
        <v>5437</v>
      </c>
      <c r="P421" s="34">
        <v>220722</v>
      </c>
      <c r="Q421" s="22">
        <f t="shared" si="109"/>
        <v>226159</v>
      </c>
      <c r="R421" s="35">
        <f t="shared" si="93"/>
        <v>0</v>
      </c>
      <c r="S421" s="35">
        <f t="shared" si="94"/>
        <v>7</v>
      </c>
    </row>
    <row r="422" spans="1:19" ht="20.25" customHeight="1">
      <c r="A422" s="12">
        <v>86.3</v>
      </c>
      <c r="B422" s="12" t="s">
        <v>9</v>
      </c>
      <c r="C422" s="12">
        <v>2</v>
      </c>
      <c r="D422" s="12" t="s">
        <v>41</v>
      </c>
      <c r="E422" s="12" t="s">
        <v>537</v>
      </c>
      <c r="F422" s="12">
        <v>5</v>
      </c>
      <c r="G422" s="31" t="s">
        <v>234</v>
      </c>
      <c r="H422" s="31" t="s">
        <v>511</v>
      </c>
      <c r="I422" s="31" t="s">
        <v>511</v>
      </c>
      <c r="J422" s="31" t="s">
        <v>511</v>
      </c>
      <c r="K422" s="31">
        <v>0</v>
      </c>
      <c r="L422" s="32">
        <v>1</v>
      </c>
      <c r="M422" s="31">
        <f t="shared" si="110"/>
        <v>0</v>
      </c>
      <c r="N422" s="31" t="str">
        <f t="shared" ref="N422" si="111">INT(M422) &amp; "일 " &amp; INT(MOD(M422,1)*24) &amp; "시간 " &amp; ROUND(MOD(M422*24,1)*60, 0) &amp; "분"</f>
        <v>0일 0시간 0분</v>
      </c>
      <c r="O422" s="34">
        <v>0</v>
      </c>
      <c r="P422" s="34">
        <v>0</v>
      </c>
      <c r="Q422" s="22">
        <f t="shared" si="109"/>
        <v>0</v>
      </c>
      <c r="R422" s="35">
        <f t="shared" si="93"/>
        <v>0</v>
      </c>
      <c r="S422" s="35">
        <f t="shared" si="94"/>
        <v>7</v>
      </c>
    </row>
    <row r="423" spans="1:19">
      <c r="A423" s="16">
        <v>86</v>
      </c>
      <c r="B423" s="16" t="s">
        <v>9</v>
      </c>
      <c r="C423" s="16">
        <v>2</v>
      </c>
      <c r="D423" s="16" t="s">
        <v>41</v>
      </c>
      <c r="E423" s="16" t="s">
        <v>537</v>
      </c>
      <c r="F423" s="16">
        <v>5</v>
      </c>
      <c r="G423" s="18"/>
      <c r="H423" s="18"/>
      <c r="I423" s="18"/>
      <c r="J423" s="18"/>
      <c r="K423" s="18"/>
      <c r="L423" s="19">
        <f>SUM(L420:L422)</f>
        <v>3</v>
      </c>
      <c r="M423" s="19">
        <f>SUM(M420:M422)</f>
        <v>13.7525</v>
      </c>
      <c r="N423" s="16" t="str">
        <f t="shared" ref="N423:N481" si="112">INT(M423) &amp; "일 " &amp; INT(MOD(M423,1)*24) &amp; "시간 " &amp; ROUND(MOD(M423*24,1)*60, 0) &amp; "분"</f>
        <v>13일 18시간 4분</v>
      </c>
      <c r="O423" s="15">
        <f>SUM(O420:O422)</f>
        <v>37431</v>
      </c>
      <c r="P423" s="15">
        <f>SUM(P420:P422)</f>
        <v>493076</v>
      </c>
      <c r="Q423" s="15">
        <f t="shared" si="109"/>
        <v>530507</v>
      </c>
      <c r="R423" s="39">
        <f t="shared" si="93"/>
        <v>1</v>
      </c>
      <c r="S423" s="39">
        <f t="shared" si="94"/>
        <v>8</v>
      </c>
    </row>
    <row r="424" spans="1:19">
      <c r="A424" s="12">
        <v>87.1</v>
      </c>
      <c r="B424" s="12" t="s">
        <v>9</v>
      </c>
      <c r="C424" s="12">
        <v>2</v>
      </c>
      <c r="D424" s="12" t="s">
        <v>41</v>
      </c>
      <c r="E424" s="12" t="s">
        <v>538</v>
      </c>
      <c r="F424" s="12">
        <v>5</v>
      </c>
      <c r="G424" s="10" t="s">
        <v>527</v>
      </c>
      <c r="H424" s="12" t="s">
        <v>500</v>
      </c>
      <c r="I424" s="10" t="s">
        <v>23</v>
      </c>
      <c r="J424" s="10" t="s">
        <v>58</v>
      </c>
      <c r="K424" s="10">
        <v>110</v>
      </c>
      <c r="L424" s="11">
        <v>1</v>
      </c>
      <c r="M424" s="12">
        <f t="shared" ref="M424:M426" si="113">(K424)/(L424 * 8)</f>
        <v>13.75</v>
      </c>
      <c r="N424" s="12" t="str">
        <f t="shared" si="112"/>
        <v>13일 18시간 0분</v>
      </c>
      <c r="O424" s="13">
        <v>31994</v>
      </c>
      <c r="P424" s="34">
        <v>272354</v>
      </c>
      <c r="Q424" s="22">
        <f t="shared" si="109"/>
        <v>304348</v>
      </c>
      <c r="R424" s="35">
        <f t="shared" si="93"/>
        <v>1</v>
      </c>
      <c r="S424" s="35">
        <f t="shared" si="94"/>
        <v>8</v>
      </c>
    </row>
    <row r="425" spans="1:19">
      <c r="A425" s="12">
        <v>87.2</v>
      </c>
      <c r="B425" s="12" t="s">
        <v>9</v>
      </c>
      <c r="C425" s="12">
        <v>2</v>
      </c>
      <c r="D425" s="12" t="s">
        <v>41</v>
      </c>
      <c r="E425" s="12" t="s">
        <v>538</v>
      </c>
      <c r="F425" s="12">
        <v>5</v>
      </c>
      <c r="G425" s="10" t="s">
        <v>505</v>
      </c>
      <c r="H425" s="12" t="s">
        <v>529</v>
      </c>
      <c r="I425" s="10" t="s">
        <v>528</v>
      </c>
      <c r="J425" s="10" t="s">
        <v>31</v>
      </c>
      <c r="K425" s="10">
        <v>0.02</v>
      </c>
      <c r="L425" s="11">
        <v>1</v>
      </c>
      <c r="M425" s="12">
        <f t="shared" si="113"/>
        <v>2.5000000000000001E-3</v>
      </c>
      <c r="N425" s="12" t="str">
        <f t="shared" si="112"/>
        <v>0일 0시간 4분</v>
      </c>
      <c r="O425" s="13">
        <v>5437</v>
      </c>
      <c r="P425" s="34">
        <v>220722</v>
      </c>
      <c r="Q425" s="22">
        <f t="shared" si="109"/>
        <v>226159</v>
      </c>
      <c r="R425" s="35">
        <f t="shared" si="93"/>
        <v>0</v>
      </c>
      <c r="S425" s="35">
        <f t="shared" si="94"/>
        <v>7</v>
      </c>
    </row>
    <row r="426" spans="1:19">
      <c r="A426" s="12">
        <v>87.3</v>
      </c>
      <c r="B426" s="12" t="s">
        <v>9</v>
      </c>
      <c r="C426" s="12">
        <v>2</v>
      </c>
      <c r="D426" s="12" t="s">
        <v>41</v>
      </c>
      <c r="E426" s="12" t="s">
        <v>538</v>
      </c>
      <c r="F426" s="12">
        <v>5</v>
      </c>
      <c r="G426" s="31" t="s">
        <v>234</v>
      </c>
      <c r="H426" s="31" t="s">
        <v>511</v>
      </c>
      <c r="I426" s="31" t="s">
        <v>511</v>
      </c>
      <c r="J426" s="31" t="s">
        <v>511</v>
      </c>
      <c r="K426" s="31">
        <v>0</v>
      </c>
      <c r="L426" s="32">
        <v>1</v>
      </c>
      <c r="M426" s="31">
        <f t="shared" si="113"/>
        <v>0</v>
      </c>
      <c r="N426" s="31" t="str">
        <f t="shared" si="112"/>
        <v>0일 0시간 0분</v>
      </c>
      <c r="O426" s="34">
        <v>0</v>
      </c>
      <c r="P426" s="34">
        <v>0</v>
      </c>
      <c r="Q426" s="22">
        <f t="shared" si="109"/>
        <v>0</v>
      </c>
      <c r="R426" s="35">
        <f t="shared" si="93"/>
        <v>0</v>
      </c>
      <c r="S426" s="35">
        <f t="shared" si="94"/>
        <v>7</v>
      </c>
    </row>
    <row r="427" spans="1:19">
      <c r="A427" s="16">
        <v>87</v>
      </c>
      <c r="B427" s="16" t="s">
        <v>9</v>
      </c>
      <c r="C427" s="16">
        <v>2</v>
      </c>
      <c r="D427" s="16" t="s">
        <v>41</v>
      </c>
      <c r="E427" s="16" t="s">
        <v>538</v>
      </c>
      <c r="F427" s="16">
        <v>5</v>
      </c>
      <c r="G427" s="18"/>
      <c r="H427" s="18"/>
      <c r="I427" s="18"/>
      <c r="J427" s="18"/>
      <c r="K427" s="18"/>
      <c r="L427" s="25">
        <f>SUM(L424:L426)</f>
        <v>3</v>
      </c>
      <c r="M427" s="19">
        <f>SUM(M424:M426)</f>
        <v>13.7525</v>
      </c>
      <c r="N427" s="16" t="str">
        <f t="shared" si="112"/>
        <v>13일 18시간 4분</v>
      </c>
      <c r="O427" s="15">
        <f>SUM(O424:O426)</f>
        <v>37431</v>
      </c>
      <c r="P427" s="15">
        <f>SUM(P424:P426)</f>
        <v>493076</v>
      </c>
      <c r="Q427" s="15">
        <f t="shared" si="109"/>
        <v>530507</v>
      </c>
      <c r="R427" s="39">
        <f t="shared" si="93"/>
        <v>1</v>
      </c>
      <c r="S427" s="39">
        <f t="shared" si="94"/>
        <v>8</v>
      </c>
    </row>
    <row r="428" spans="1:19">
      <c r="A428" s="31">
        <v>88.1</v>
      </c>
      <c r="B428" s="31" t="s">
        <v>9</v>
      </c>
      <c r="C428" s="31">
        <v>2</v>
      </c>
      <c r="D428" s="31" t="s">
        <v>12</v>
      </c>
      <c r="E428" s="31" t="s">
        <v>13</v>
      </c>
      <c r="F428" s="31">
        <v>7</v>
      </c>
      <c r="G428" s="31" t="s">
        <v>19</v>
      </c>
      <c r="H428" s="31" t="s">
        <v>24</v>
      </c>
      <c r="I428" s="31" t="s">
        <v>21</v>
      </c>
      <c r="J428" s="31" t="s">
        <v>26</v>
      </c>
      <c r="K428" s="31">
        <v>4.5</v>
      </c>
      <c r="L428" s="32">
        <v>1</v>
      </c>
      <c r="M428" s="33">
        <f t="shared" ref="M428:M434" si="114">(K428)/(L428 * 8)</f>
        <v>0.5625</v>
      </c>
      <c r="N428" s="31" t="str">
        <f>INT(M428) &amp; "일 " &amp; INT(MOD(M428,1)*24) &amp; "시간 " &amp; ROUND(MOD(M428*24,1)*60, 0) &amp; "분"</f>
        <v>0일 13시간 30분</v>
      </c>
      <c r="O428" s="31">
        <v>0</v>
      </c>
      <c r="P428" s="34">
        <v>169804</v>
      </c>
      <c r="Q428" s="34">
        <f t="shared" si="109"/>
        <v>169804</v>
      </c>
      <c r="R428" s="35">
        <f t="shared" si="93"/>
        <v>0</v>
      </c>
      <c r="S428" s="35">
        <f t="shared" si="94"/>
        <v>9</v>
      </c>
    </row>
    <row r="429" spans="1:19">
      <c r="A429" s="31">
        <v>88.2</v>
      </c>
      <c r="B429" s="31" t="s">
        <v>9</v>
      </c>
      <c r="C429" s="31">
        <v>2</v>
      </c>
      <c r="D429" s="31" t="s">
        <v>12</v>
      </c>
      <c r="E429" s="31" t="s">
        <v>13</v>
      </c>
      <c r="F429" s="31">
        <v>7</v>
      </c>
      <c r="G429" s="31" t="s">
        <v>19</v>
      </c>
      <c r="H429" s="31" t="s">
        <v>28</v>
      </c>
      <c r="I429" s="31" t="s">
        <v>22</v>
      </c>
      <c r="J429" s="31" t="s">
        <v>26</v>
      </c>
      <c r="K429" s="31">
        <v>0.13</v>
      </c>
      <c r="L429" s="32">
        <v>1</v>
      </c>
      <c r="M429" s="33">
        <f t="shared" si="114"/>
        <v>1.6250000000000001E-2</v>
      </c>
      <c r="N429" s="31" t="str">
        <f t="shared" ref="N429:N430" si="115">INT(M429) &amp; "일 " &amp; INT(MOD(M429,1)*24) &amp; "시간 " &amp; ROUND(MOD(M429*24,1)*60, 0) &amp; "분"</f>
        <v>0일 0시간 23분</v>
      </c>
      <c r="O429" s="34">
        <v>14221</v>
      </c>
      <c r="P429" s="34">
        <v>169804</v>
      </c>
      <c r="Q429" s="34">
        <f t="shared" si="109"/>
        <v>184025</v>
      </c>
      <c r="R429" s="35">
        <f t="shared" si="93"/>
        <v>0</v>
      </c>
      <c r="S429" s="35">
        <f t="shared" si="94"/>
        <v>9</v>
      </c>
    </row>
    <row r="430" spans="1:19">
      <c r="A430" s="31">
        <v>88.3</v>
      </c>
      <c r="B430" s="31" t="s">
        <v>9</v>
      </c>
      <c r="C430" s="31">
        <v>2</v>
      </c>
      <c r="D430" s="31" t="s">
        <v>12</v>
      </c>
      <c r="E430" s="31" t="s">
        <v>13</v>
      </c>
      <c r="F430" s="31">
        <v>7</v>
      </c>
      <c r="G430" s="31" t="s">
        <v>16</v>
      </c>
      <c r="H430" s="31" t="s">
        <v>29</v>
      </c>
      <c r="I430" s="31" t="s">
        <v>39</v>
      </c>
      <c r="J430" s="31" t="s">
        <v>30</v>
      </c>
      <c r="K430" s="31">
        <v>1.4999999999999999E-2</v>
      </c>
      <c r="L430" s="32">
        <v>1</v>
      </c>
      <c r="M430" s="33">
        <f t="shared" si="114"/>
        <v>1.8749999999999999E-3</v>
      </c>
      <c r="N430" s="31" t="str">
        <f t="shared" si="115"/>
        <v>0일 0시간 3분</v>
      </c>
      <c r="O430" s="34">
        <v>3988</v>
      </c>
      <c r="P430" s="34">
        <v>253409</v>
      </c>
      <c r="Q430" s="34">
        <f t="shared" si="109"/>
        <v>257397</v>
      </c>
      <c r="R430" s="35">
        <f t="shared" si="93"/>
        <v>0</v>
      </c>
      <c r="S430" s="35">
        <f t="shared" si="94"/>
        <v>9</v>
      </c>
    </row>
    <row r="431" spans="1:19">
      <c r="A431" s="31">
        <v>88.4</v>
      </c>
      <c r="B431" s="31" t="s">
        <v>9</v>
      </c>
      <c r="C431" s="31">
        <v>2</v>
      </c>
      <c r="D431" s="31" t="s">
        <v>12</v>
      </c>
      <c r="E431" s="31" t="s">
        <v>13</v>
      </c>
      <c r="F431" s="31">
        <v>7</v>
      </c>
      <c r="G431" s="31" t="s">
        <v>20</v>
      </c>
      <c r="H431" s="12" t="s">
        <v>334</v>
      </c>
      <c r="I431" s="31" t="s">
        <v>32</v>
      </c>
      <c r="J431" s="31" t="s">
        <v>31</v>
      </c>
      <c r="K431" s="31">
        <v>0.06</v>
      </c>
      <c r="L431" s="32">
        <v>1</v>
      </c>
      <c r="M431" s="33">
        <f t="shared" si="114"/>
        <v>7.4999999999999997E-3</v>
      </c>
      <c r="N431" s="31" t="str">
        <f>INT(M431) &amp; "일 " &amp; INT(MOD(M431,1)*24) &amp; "시간 " &amp; ROUND(MOD(M431*24,1)*60, 0) &amp; "분"</f>
        <v>0일 0시간 11분</v>
      </c>
      <c r="O431" s="34">
        <v>15384</v>
      </c>
      <c r="P431" s="34">
        <v>220722</v>
      </c>
      <c r="Q431" s="34">
        <f t="shared" si="109"/>
        <v>236106</v>
      </c>
      <c r="R431" s="35">
        <f t="shared" si="93"/>
        <v>0</v>
      </c>
      <c r="S431" s="35">
        <f t="shared" si="94"/>
        <v>9</v>
      </c>
    </row>
    <row r="432" spans="1:19">
      <c r="A432" s="31">
        <v>88.5</v>
      </c>
      <c r="B432" s="31" t="s">
        <v>9</v>
      </c>
      <c r="C432" s="31">
        <v>2</v>
      </c>
      <c r="D432" s="31" t="s">
        <v>12</v>
      </c>
      <c r="E432" s="31" t="s">
        <v>13</v>
      </c>
      <c r="F432" s="31">
        <v>7</v>
      </c>
      <c r="G432" s="31" t="s">
        <v>15</v>
      </c>
      <c r="H432" s="31" t="s">
        <v>36</v>
      </c>
      <c r="I432" s="31" t="s">
        <v>23</v>
      </c>
      <c r="J432" s="31" t="s">
        <v>37</v>
      </c>
      <c r="K432" s="31">
        <v>28</v>
      </c>
      <c r="L432" s="32">
        <v>1</v>
      </c>
      <c r="M432" s="33">
        <f t="shared" si="114"/>
        <v>3.5</v>
      </c>
      <c r="N432" s="31" t="str">
        <f t="shared" ref="N432:N434" si="116">INT(M432) &amp; "일 " &amp; INT(MOD(M432,1)*24) &amp; "시간 " &amp; ROUND(MOD(M432*24,1)*60, 0) &amp; "분"</f>
        <v>3일 12시간 0분</v>
      </c>
      <c r="O432" s="34">
        <v>31994</v>
      </c>
      <c r="P432" s="34">
        <v>221506</v>
      </c>
      <c r="Q432" s="34">
        <f t="shared" si="109"/>
        <v>253500</v>
      </c>
      <c r="R432" s="35">
        <f t="shared" si="93"/>
        <v>0</v>
      </c>
      <c r="S432" s="35">
        <f t="shared" si="94"/>
        <v>9</v>
      </c>
    </row>
    <row r="433" spans="1:19">
      <c r="A433" s="31">
        <v>88.6</v>
      </c>
      <c r="B433" s="31" t="s">
        <v>9</v>
      </c>
      <c r="C433" s="31">
        <v>2</v>
      </c>
      <c r="D433" s="31" t="s">
        <v>12</v>
      </c>
      <c r="E433" s="31" t="s">
        <v>13</v>
      </c>
      <c r="F433" s="31">
        <v>7</v>
      </c>
      <c r="G433" s="31" t="s">
        <v>17</v>
      </c>
      <c r="H433" s="31" t="s">
        <v>190</v>
      </c>
      <c r="I433" s="31" t="s">
        <v>40</v>
      </c>
      <c r="J433" s="31" t="s">
        <v>30</v>
      </c>
      <c r="K433" s="31">
        <v>2.1999999999999999E-2</v>
      </c>
      <c r="L433" s="32">
        <v>1</v>
      </c>
      <c r="M433" s="33">
        <f t="shared" si="114"/>
        <v>2.7499999999999998E-3</v>
      </c>
      <c r="N433" s="31" t="str">
        <f t="shared" si="116"/>
        <v>0일 0시간 4분</v>
      </c>
      <c r="O433" s="34">
        <v>5914</v>
      </c>
      <c r="P433" s="34">
        <v>253409</v>
      </c>
      <c r="Q433" s="34">
        <f t="shared" si="109"/>
        <v>259323</v>
      </c>
      <c r="R433" s="35">
        <f t="shared" si="93"/>
        <v>0</v>
      </c>
      <c r="S433" s="35">
        <f t="shared" si="94"/>
        <v>9</v>
      </c>
    </row>
    <row r="434" spans="1:19">
      <c r="A434" s="31">
        <v>88.7</v>
      </c>
      <c r="B434" s="31" t="s">
        <v>9</v>
      </c>
      <c r="C434" s="31">
        <v>2</v>
      </c>
      <c r="D434" s="31" t="s">
        <v>12</v>
      </c>
      <c r="E434" s="31" t="s">
        <v>13</v>
      </c>
      <c r="F434" s="31">
        <v>7</v>
      </c>
      <c r="G434" s="31" t="s">
        <v>234</v>
      </c>
      <c r="H434" s="31" t="s">
        <v>511</v>
      </c>
      <c r="I434" s="31" t="s">
        <v>511</v>
      </c>
      <c r="J434" s="31" t="s">
        <v>511</v>
      </c>
      <c r="K434" s="31">
        <v>0</v>
      </c>
      <c r="L434" s="32">
        <v>1</v>
      </c>
      <c r="M434" s="31">
        <f t="shared" si="114"/>
        <v>0</v>
      </c>
      <c r="N434" s="31" t="str">
        <f t="shared" si="116"/>
        <v>0일 0시간 0분</v>
      </c>
      <c r="O434" s="34">
        <v>0</v>
      </c>
      <c r="P434" s="34">
        <v>0</v>
      </c>
      <c r="Q434" s="34">
        <f>(P434 +O434)</f>
        <v>0</v>
      </c>
      <c r="R434" s="35">
        <f t="shared" si="93"/>
        <v>0</v>
      </c>
      <c r="S434" s="35">
        <f t="shared" si="94"/>
        <v>9</v>
      </c>
    </row>
    <row r="435" spans="1:19">
      <c r="A435" s="16">
        <v>88</v>
      </c>
      <c r="B435" s="16" t="s">
        <v>9</v>
      </c>
      <c r="C435" s="16">
        <v>2</v>
      </c>
      <c r="D435" s="16" t="s">
        <v>12</v>
      </c>
      <c r="E435" s="16" t="s">
        <v>13</v>
      </c>
      <c r="F435" s="16">
        <v>7</v>
      </c>
      <c r="G435" s="18"/>
      <c r="H435" s="18"/>
      <c r="I435" s="18"/>
      <c r="J435" s="18"/>
      <c r="K435" s="18"/>
      <c r="L435" s="25">
        <f>SUM(L428:L433)</f>
        <v>6</v>
      </c>
      <c r="M435" s="19">
        <f>SUM(M428:M433)</f>
        <v>4.0908749999999996</v>
      </c>
      <c r="N435" s="16" t="str">
        <f t="shared" si="112"/>
        <v>4일 2시간 11분</v>
      </c>
      <c r="O435" s="15">
        <f>SUM(O428:O433)</f>
        <v>71501</v>
      </c>
      <c r="P435" s="15">
        <f>SUM(P428:P433)</f>
        <v>1288654</v>
      </c>
      <c r="Q435" s="15">
        <f t="shared" si="109"/>
        <v>1360155</v>
      </c>
      <c r="R435" s="39">
        <f t="shared" si="93"/>
        <v>4</v>
      </c>
      <c r="S435" s="39">
        <f t="shared" si="94"/>
        <v>13</v>
      </c>
    </row>
    <row r="436" spans="1:19">
      <c r="A436" s="31">
        <v>89.1</v>
      </c>
      <c r="B436" s="31" t="s">
        <v>9</v>
      </c>
      <c r="C436" s="31">
        <v>2</v>
      </c>
      <c r="D436" s="31" t="s">
        <v>238</v>
      </c>
      <c r="E436" s="31" t="s">
        <v>541</v>
      </c>
      <c r="F436" s="31">
        <v>6</v>
      </c>
      <c r="G436" s="31" t="s">
        <v>163</v>
      </c>
      <c r="H436" s="31" t="s">
        <v>542</v>
      </c>
      <c r="I436" s="37" t="s">
        <v>511</v>
      </c>
      <c r="J436" s="37" t="s">
        <v>150</v>
      </c>
      <c r="K436" s="37">
        <v>8.0000000000000002E-3</v>
      </c>
      <c r="L436" s="32">
        <v>1</v>
      </c>
      <c r="M436" s="31">
        <f t="shared" ref="M436:M445" si="117">(K436)/(L436 * 8)</f>
        <v>1E-3</v>
      </c>
      <c r="N436" s="31" t="str">
        <f t="shared" si="112"/>
        <v>0일 0시간 1분</v>
      </c>
      <c r="O436" s="31">
        <v>0</v>
      </c>
      <c r="P436" s="34">
        <v>222618</v>
      </c>
      <c r="Q436" s="34">
        <f t="shared" si="109"/>
        <v>222618</v>
      </c>
      <c r="R436" s="35">
        <f t="shared" si="93"/>
        <v>0</v>
      </c>
      <c r="S436" s="35">
        <f t="shared" si="94"/>
        <v>8</v>
      </c>
    </row>
    <row r="437" spans="1:19">
      <c r="A437" s="31">
        <v>89.2</v>
      </c>
      <c r="B437" s="31" t="s">
        <v>9</v>
      </c>
      <c r="C437" s="31">
        <v>2</v>
      </c>
      <c r="D437" s="31" t="s">
        <v>238</v>
      </c>
      <c r="E437" s="31" t="s">
        <v>541</v>
      </c>
      <c r="F437" s="31">
        <v>6</v>
      </c>
      <c r="G437" s="31" t="s">
        <v>99</v>
      </c>
      <c r="H437" s="31" t="s">
        <v>255</v>
      </c>
      <c r="I437" s="37" t="s">
        <v>511</v>
      </c>
      <c r="J437" s="37" t="s">
        <v>26</v>
      </c>
      <c r="K437" s="37">
        <v>2.2999999999999998</v>
      </c>
      <c r="L437" s="32">
        <v>1</v>
      </c>
      <c r="M437" s="31">
        <f t="shared" si="117"/>
        <v>0.28749999999999998</v>
      </c>
      <c r="N437" s="31" t="str">
        <f t="shared" si="112"/>
        <v>0일 6시간 54분</v>
      </c>
      <c r="O437" s="31">
        <v>0</v>
      </c>
      <c r="P437" s="34">
        <v>169804</v>
      </c>
      <c r="Q437" s="34">
        <f t="shared" si="109"/>
        <v>169804</v>
      </c>
      <c r="R437" s="35">
        <f t="shared" si="93"/>
        <v>0</v>
      </c>
      <c r="S437" s="35">
        <f t="shared" si="94"/>
        <v>8</v>
      </c>
    </row>
    <row r="438" spans="1:19">
      <c r="A438" s="31">
        <v>89.3</v>
      </c>
      <c r="B438" s="31" t="s">
        <v>9</v>
      </c>
      <c r="C438" s="31">
        <v>2</v>
      </c>
      <c r="D438" s="31" t="s">
        <v>238</v>
      </c>
      <c r="E438" s="31" t="s">
        <v>541</v>
      </c>
      <c r="F438" s="31">
        <v>6</v>
      </c>
      <c r="G438" s="31" t="s">
        <v>480</v>
      </c>
      <c r="H438" s="31" t="s">
        <v>480</v>
      </c>
      <c r="I438" s="31" t="s">
        <v>22</v>
      </c>
      <c r="J438" s="37" t="s">
        <v>37</v>
      </c>
      <c r="K438" s="37">
        <v>9</v>
      </c>
      <c r="L438" s="32">
        <v>1</v>
      </c>
      <c r="M438" s="31">
        <f t="shared" si="117"/>
        <v>1.125</v>
      </c>
      <c r="N438" s="31" t="str">
        <f t="shared" si="112"/>
        <v>1일 3시간 0분</v>
      </c>
      <c r="O438" s="31">
        <v>0</v>
      </c>
      <c r="P438" s="34">
        <v>221506</v>
      </c>
      <c r="Q438" s="34">
        <f t="shared" si="109"/>
        <v>221506</v>
      </c>
      <c r="R438" s="35">
        <f t="shared" si="93"/>
        <v>0</v>
      </c>
      <c r="S438" s="35">
        <f t="shared" si="94"/>
        <v>8</v>
      </c>
    </row>
    <row r="439" spans="1:19">
      <c r="A439" s="31">
        <v>89.4</v>
      </c>
      <c r="B439" s="31" t="s">
        <v>9</v>
      </c>
      <c r="C439" s="31">
        <v>2</v>
      </c>
      <c r="D439" s="31" t="s">
        <v>238</v>
      </c>
      <c r="E439" s="31" t="s">
        <v>541</v>
      </c>
      <c r="F439" s="31">
        <v>6</v>
      </c>
      <c r="G439" s="31" t="s">
        <v>543</v>
      </c>
      <c r="H439" s="31" t="s">
        <v>546</v>
      </c>
      <c r="I439" s="37" t="s">
        <v>109</v>
      </c>
      <c r="J439" s="37" t="s">
        <v>26</v>
      </c>
      <c r="K439" s="37">
        <v>16</v>
      </c>
      <c r="L439" s="32">
        <v>1</v>
      </c>
      <c r="M439" s="31">
        <f t="shared" si="117"/>
        <v>2</v>
      </c>
      <c r="N439" s="31" t="str">
        <f t="shared" si="112"/>
        <v>2일 0시간 0분</v>
      </c>
      <c r="O439" s="38">
        <v>38972</v>
      </c>
      <c r="P439" s="34">
        <v>169804</v>
      </c>
      <c r="Q439" s="34">
        <f t="shared" si="109"/>
        <v>208776</v>
      </c>
      <c r="R439" s="35">
        <f t="shared" si="93"/>
        <v>0</v>
      </c>
      <c r="S439" s="35">
        <f t="shared" si="94"/>
        <v>8</v>
      </c>
    </row>
    <row r="440" spans="1:19">
      <c r="A440" s="31">
        <v>89.5</v>
      </c>
      <c r="B440" s="31" t="s">
        <v>9</v>
      </c>
      <c r="C440" s="31">
        <v>2</v>
      </c>
      <c r="D440" s="31" t="s">
        <v>238</v>
      </c>
      <c r="E440" s="31" t="s">
        <v>541</v>
      </c>
      <c r="F440" s="31">
        <v>6</v>
      </c>
      <c r="G440" s="31" t="s">
        <v>544</v>
      </c>
      <c r="H440" s="31" t="s">
        <v>545</v>
      </c>
      <c r="I440" s="37" t="s">
        <v>551</v>
      </c>
      <c r="J440" s="1" t="s">
        <v>138</v>
      </c>
      <c r="K440" s="1">
        <v>2.5000000000000001E-2</v>
      </c>
      <c r="L440" s="32">
        <v>1</v>
      </c>
      <c r="M440" s="31">
        <f t="shared" si="117"/>
        <v>3.1250000000000002E-3</v>
      </c>
      <c r="N440" s="31" t="str">
        <f t="shared" si="112"/>
        <v>0일 0시간 5분</v>
      </c>
      <c r="O440" s="34">
        <v>4042</v>
      </c>
      <c r="P440" s="34">
        <v>206732</v>
      </c>
      <c r="Q440" s="34">
        <f t="shared" si="109"/>
        <v>210774</v>
      </c>
      <c r="R440" s="35">
        <f t="shared" si="93"/>
        <v>0</v>
      </c>
      <c r="S440" s="35">
        <f t="shared" si="94"/>
        <v>8</v>
      </c>
    </row>
    <row r="441" spans="1:19">
      <c r="A441" s="31">
        <v>89.6</v>
      </c>
      <c r="B441" s="31" t="s">
        <v>9</v>
      </c>
      <c r="C441" s="31">
        <v>2</v>
      </c>
      <c r="D441" s="31" t="s">
        <v>238</v>
      </c>
      <c r="E441" s="31" t="s">
        <v>541</v>
      </c>
      <c r="F441" s="31">
        <v>6</v>
      </c>
      <c r="G441" s="31" t="s">
        <v>234</v>
      </c>
      <c r="H441" s="31" t="s">
        <v>511</v>
      </c>
      <c r="I441" s="31" t="s">
        <v>511</v>
      </c>
      <c r="J441" s="31" t="s">
        <v>511</v>
      </c>
      <c r="K441" s="31">
        <v>0</v>
      </c>
      <c r="L441" s="32">
        <v>1</v>
      </c>
      <c r="M441" s="31">
        <f t="shared" si="117"/>
        <v>0</v>
      </c>
      <c r="N441" s="31" t="str">
        <f t="shared" si="112"/>
        <v>0일 0시간 0분</v>
      </c>
      <c r="O441" s="34">
        <v>0</v>
      </c>
      <c r="P441" s="34">
        <v>0</v>
      </c>
      <c r="Q441" s="34">
        <f t="shared" si="109"/>
        <v>0</v>
      </c>
      <c r="R441" s="35">
        <f t="shared" si="93"/>
        <v>0</v>
      </c>
      <c r="S441" s="35">
        <f t="shared" si="94"/>
        <v>8</v>
      </c>
    </row>
    <row r="442" spans="1:19">
      <c r="A442" s="16">
        <v>89</v>
      </c>
      <c r="B442" s="16" t="s">
        <v>9</v>
      </c>
      <c r="C442" s="16">
        <v>2</v>
      </c>
      <c r="D442" s="16" t="s">
        <v>238</v>
      </c>
      <c r="E442" s="16" t="s">
        <v>541</v>
      </c>
      <c r="F442" s="16">
        <v>6</v>
      </c>
      <c r="G442" s="18"/>
      <c r="H442" s="18"/>
      <c r="I442" s="18"/>
      <c r="J442" s="18"/>
      <c r="K442" s="18"/>
      <c r="L442" s="25">
        <f>SUM(L436:L441)</f>
        <v>6</v>
      </c>
      <c r="M442" s="19">
        <f>SUM(M436:M441)</f>
        <v>3.4166249999999998</v>
      </c>
      <c r="N442" s="16" t="str">
        <f t="shared" si="112"/>
        <v>3일 9시간 60분</v>
      </c>
      <c r="O442" s="15">
        <f>SUM(O436:O441)</f>
        <v>43014</v>
      </c>
      <c r="P442" s="15">
        <f>SUM(P436:P441)</f>
        <v>990464</v>
      </c>
      <c r="Q442" s="15">
        <f t="shared" si="109"/>
        <v>1033478</v>
      </c>
      <c r="R442" s="39">
        <f t="shared" si="93"/>
        <v>3</v>
      </c>
      <c r="S442" s="39">
        <f t="shared" si="94"/>
        <v>11</v>
      </c>
    </row>
    <row r="443" spans="1:19">
      <c r="A443" s="31" t="s">
        <v>552</v>
      </c>
      <c r="B443" s="31" t="s">
        <v>9</v>
      </c>
      <c r="C443" s="31">
        <v>2</v>
      </c>
      <c r="D443" s="31" t="s">
        <v>205</v>
      </c>
      <c r="E443" s="31" t="s">
        <v>547</v>
      </c>
      <c r="F443" s="31">
        <v>5</v>
      </c>
      <c r="G443" s="31" t="s">
        <v>300</v>
      </c>
      <c r="H443" s="31" t="s">
        <v>218</v>
      </c>
      <c r="I443" s="31" t="s">
        <v>55</v>
      </c>
      <c r="J443" s="37" t="s">
        <v>89</v>
      </c>
      <c r="K443" s="37">
        <v>1.7999999999999999E-2</v>
      </c>
      <c r="L443" s="32">
        <v>1</v>
      </c>
      <c r="M443" s="31">
        <f t="shared" si="117"/>
        <v>2.2499999999999998E-3</v>
      </c>
      <c r="N443" s="31" t="str">
        <f t="shared" si="112"/>
        <v>0일 0시간 3분</v>
      </c>
      <c r="O443" s="31">
        <v>0</v>
      </c>
      <c r="P443" s="34">
        <v>252249</v>
      </c>
      <c r="Q443" s="34">
        <f t="shared" si="109"/>
        <v>252249</v>
      </c>
      <c r="R443" s="35">
        <f t="shared" si="93"/>
        <v>0</v>
      </c>
      <c r="S443" s="35">
        <f t="shared" si="94"/>
        <v>7</v>
      </c>
    </row>
    <row r="444" spans="1:19">
      <c r="A444" s="31">
        <v>90.2</v>
      </c>
      <c r="B444" s="31" t="s">
        <v>9</v>
      </c>
      <c r="C444" s="31">
        <v>2</v>
      </c>
      <c r="D444" s="31" t="s">
        <v>205</v>
      </c>
      <c r="E444" s="31" t="s">
        <v>547</v>
      </c>
      <c r="F444" s="31">
        <v>5</v>
      </c>
      <c r="G444" s="31" t="s">
        <v>548</v>
      </c>
      <c r="H444" s="31" t="s">
        <v>301</v>
      </c>
      <c r="I444" s="31" t="s">
        <v>91</v>
      </c>
      <c r="J444" s="37" t="s">
        <v>89</v>
      </c>
      <c r="K444" s="37">
        <v>62</v>
      </c>
      <c r="L444" s="32">
        <v>1</v>
      </c>
      <c r="M444" s="31">
        <f t="shared" si="117"/>
        <v>7.75</v>
      </c>
      <c r="N444" s="31" t="str">
        <f t="shared" si="112"/>
        <v>7일 18시간 0분</v>
      </c>
      <c r="O444" s="38">
        <v>10790</v>
      </c>
      <c r="P444" s="34">
        <v>252249</v>
      </c>
      <c r="Q444" s="34">
        <f t="shared" si="109"/>
        <v>263039</v>
      </c>
      <c r="R444" s="35">
        <f t="shared" si="93"/>
        <v>0</v>
      </c>
      <c r="S444" s="35">
        <f t="shared" si="94"/>
        <v>7</v>
      </c>
    </row>
    <row r="445" spans="1:19">
      <c r="A445" s="31">
        <v>90.3</v>
      </c>
      <c r="B445" s="31" t="s">
        <v>9</v>
      </c>
      <c r="C445" s="31">
        <v>2</v>
      </c>
      <c r="D445" s="31" t="s">
        <v>205</v>
      </c>
      <c r="E445" s="31" t="s">
        <v>547</v>
      </c>
      <c r="F445" s="31">
        <v>5</v>
      </c>
      <c r="G445" s="31" t="s">
        <v>549</v>
      </c>
      <c r="H445" s="31" t="s">
        <v>293</v>
      </c>
      <c r="I445" s="37" t="s">
        <v>550</v>
      </c>
      <c r="J445" s="37" t="s">
        <v>89</v>
      </c>
      <c r="K445" s="37">
        <v>2</v>
      </c>
      <c r="L445" s="32">
        <v>1</v>
      </c>
      <c r="M445" s="31">
        <f t="shared" si="117"/>
        <v>0.25</v>
      </c>
      <c r="N445" s="31" t="str">
        <f t="shared" si="112"/>
        <v>0일 6시간 0분</v>
      </c>
      <c r="O445" s="34">
        <v>13630</v>
      </c>
      <c r="P445" s="34">
        <v>252249</v>
      </c>
      <c r="Q445" s="34">
        <f t="shared" si="109"/>
        <v>265879</v>
      </c>
      <c r="R445" s="35">
        <f t="shared" si="93"/>
        <v>0</v>
      </c>
      <c r="S445" s="35">
        <f t="shared" si="94"/>
        <v>7</v>
      </c>
    </row>
    <row r="446" spans="1:19">
      <c r="A446" s="16">
        <v>90</v>
      </c>
      <c r="B446" s="16" t="s">
        <v>9</v>
      </c>
      <c r="C446" s="16">
        <v>2</v>
      </c>
      <c r="D446" s="16" t="s">
        <v>205</v>
      </c>
      <c r="E446" s="16" t="s">
        <v>547</v>
      </c>
      <c r="F446" s="16">
        <v>5</v>
      </c>
      <c r="G446" s="18"/>
      <c r="H446" s="18"/>
      <c r="I446" s="18"/>
      <c r="J446" s="18"/>
      <c r="K446" s="18"/>
      <c r="L446" s="25">
        <f>SUM(L443:L445)</f>
        <v>3</v>
      </c>
      <c r="M446" s="19">
        <f>SUM(M443:M445)</f>
        <v>8.0022500000000001</v>
      </c>
      <c r="N446" s="16" t="str">
        <f t="shared" si="112"/>
        <v>8일 0시간 3분</v>
      </c>
      <c r="O446" s="15">
        <f>SUM(O443:O445)</f>
        <v>24420</v>
      </c>
      <c r="P446" s="15">
        <f>SUM(P443:P445)</f>
        <v>756747</v>
      </c>
      <c r="Q446" s="15">
        <f>SUM(Q443:Q445)</f>
        <v>781167</v>
      </c>
      <c r="R446" s="39">
        <f t="shared" si="93"/>
        <v>2</v>
      </c>
      <c r="S446" s="39">
        <f t="shared" si="94"/>
        <v>9</v>
      </c>
    </row>
    <row r="447" spans="1:19">
      <c r="A447" s="12">
        <v>91.1</v>
      </c>
      <c r="B447" s="12" t="s">
        <v>9</v>
      </c>
      <c r="C447" s="12">
        <v>2</v>
      </c>
      <c r="D447" s="12" t="s">
        <v>41</v>
      </c>
      <c r="E447" s="12" t="s">
        <v>530</v>
      </c>
      <c r="F447" s="12">
        <v>5</v>
      </c>
      <c r="G447" s="10" t="s">
        <v>527</v>
      </c>
      <c r="H447" s="12" t="s">
        <v>500</v>
      </c>
      <c r="I447" s="10" t="s">
        <v>23</v>
      </c>
      <c r="J447" s="10" t="s">
        <v>58</v>
      </c>
      <c r="K447" s="10">
        <v>110</v>
      </c>
      <c r="L447" s="11">
        <v>1</v>
      </c>
      <c r="M447" s="12">
        <f t="shared" ref="M447:M448" si="118">(K447)/(L447 * 8)</f>
        <v>13.75</v>
      </c>
      <c r="N447" s="12" t="str">
        <f t="shared" si="112"/>
        <v>13일 18시간 0분</v>
      </c>
      <c r="O447" s="13">
        <v>31994</v>
      </c>
      <c r="P447" s="34">
        <v>272354</v>
      </c>
      <c r="Q447" s="22">
        <f t="shared" ref="Q447:Q448" si="119">SUM(O447:P447)</f>
        <v>304348</v>
      </c>
      <c r="R447" s="35">
        <f t="shared" si="93"/>
        <v>1</v>
      </c>
      <c r="S447" s="35">
        <f t="shared" si="94"/>
        <v>8</v>
      </c>
    </row>
    <row r="448" spans="1:19">
      <c r="A448" s="12">
        <v>91.2</v>
      </c>
      <c r="B448" s="12" t="s">
        <v>9</v>
      </c>
      <c r="C448" s="12">
        <v>2</v>
      </c>
      <c r="D448" s="12" t="s">
        <v>41</v>
      </c>
      <c r="E448" s="12" t="s">
        <v>530</v>
      </c>
      <c r="F448" s="12">
        <v>5</v>
      </c>
      <c r="G448" s="10" t="s">
        <v>505</v>
      </c>
      <c r="H448" s="12" t="s">
        <v>529</v>
      </c>
      <c r="I448" s="10" t="s">
        <v>528</v>
      </c>
      <c r="J448" s="10" t="s">
        <v>31</v>
      </c>
      <c r="K448" s="10">
        <v>0.02</v>
      </c>
      <c r="L448" s="11">
        <v>1</v>
      </c>
      <c r="M448" s="12">
        <f t="shared" si="118"/>
        <v>2.5000000000000001E-3</v>
      </c>
      <c r="N448" s="12" t="str">
        <f t="shared" si="112"/>
        <v>0일 0시간 4분</v>
      </c>
      <c r="O448" s="13">
        <v>5437</v>
      </c>
      <c r="P448" s="34">
        <v>220722</v>
      </c>
      <c r="Q448" s="22">
        <f t="shared" si="119"/>
        <v>226159</v>
      </c>
      <c r="R448" s="35">
        <f t="shared" si="93"/>
        <v>0</v>
      </c>
      <c r="S448" s="35">
        <f t="shared" si="94"/>
        <v>7</v>
      </c>
    </row>
    <row r="449" spans="1:19">
      <c r="A449" s="16">
        <v>91</v>
      </c>
      <c r="B449" s="16" t="s">
        <v>9</v>
      </c>
      <c r="C449" s="16">
        <v>2</v>
      </c>
      <c r="D449" s="16" t="s">
        <v>41</v>
      </c>
      <c r="E449" s="16" t="s">
        <v>530</v>
      </c>
      <c r="F449" s="16">
        <v>5</v>
      </c>
      <c r="G449" s="18"/>
      <c r="H449" s="18"/>
      <c r="I449" s="18"/>
      <c r="J449" s="18"/>
      <c r="K449" s="18"/>
      <c r="L449" s="25">
        <f>SUM(L447:L448)</f>
        <v>2</v>
      </c>
      <c r="M449" s="19">
        <f>SUM(M447:M448)</f>
        <v>13.7525</v>
      </c>
      <c r="N449" s="16" t="str">
        <f t="shared" si="112"/>
        <v>13일 18시간 4분</v>
      </c>
      <c r="O449" s="15">
        <f>SUM(O447:O448)</f>
        <v>37431</v>
      </c>
      <c r="P449" s="15">
        <f>SUM(P447:P448)</f>
        <v>493076</v>
      </c>
      <c r="Q449" s="15">
        <f>SUM(Q447:Q448)</f>
        <v>530507</v>
      </c>
      <c r="R449" s="39">
        <f t="shared" si="93"/>
        <v>1</v>
      </c>
      <c r="S449" s="39">
        <f t="shared" si="94"/>
        <v>8</v>
      </c>
    </row>
    <row r="450" spans="1:19">
      <c r="A450" s="12">
        <v>92.1</v>
      </c>
      <c r="B450" s="12" t="s">
        <v>9</v>
      </c>
      <c r="C450" s="12">
        <v>2</v>
      </c>
      <c r="D450" s="12" t="s">
        <v>41</v>
      </c>
      <c r="E450" s="12" t="s">
        <v>538</v>
      </c>
      <c r="F450" s="12">
        <v>5</v>
      </c>
      <c r="G450" s="10" t="s">
        <v>527</v>
      </c>
      <c r="H450" s="12" t="s">
        <v>500</v>
      </c>
      <c r="I450" s="10" t="s">
        <v>23</v>
      </c>
      <c r="J450" s="10" t="s">
        <v>58</v>
      </c>
      <c r="K450" s="10">
        <v>110</v>
      </c>
      <c r="L450" s="11">
        <v>1</v>
      </c>
      <c r="M450" s="12">
        <f t="shared" ref="M450:M452" si="120">(K450)/(L450 * 8)</f>
        <v>13.75</v>
      </c>
      <c r="N450" s="12" t="str">
        <f t="shared" ref="N450:N452" si="121">INT(M450) &amp; "일 " &amp; INT(MOD(M450,1)*24) &amp; "시간 " &amp; ROUND(MOD(M450*24,1)*60, 0) &amp; "분"</f>
        <v>13일 18시간 0분</v>
      </c>
      <c r="O450" s="13">
        <v>31994</v>
      </c>
      <c r="P450" s="34">
        <v>272354</v>
      </c>
      <c r="Q450" s="22">
        <f t="shared" si="109"/>
        <v>304348</v>
      </c>
      <c r="R450" s="35">
        <f t="shared" si="93"/>
        <v>1</v>
      </c>
      <c r="S450" s="35">
        <f t="shared" si="94"/>
        <v>8</v>
      </c>
    </row>
    <row r="451" spans="1:19">
      <c r="A451" s="12">
        <v>92.2</v>
      </c>
      <c r="B451" s="12" t="s">
        <v>9</v>
      </c>
      <c r="C451" s="12">
        <v>2</v>
      </c>
      <c r="D451" s="12" t="s">
        <v>41</v>
      </c>
      <c r="E451" s="12" t="s">
        <v>538</v>
      </c>
      <c r="F451" s="12">
        <v>5</v>
      </c>
      <c r="G451" s="10" t="s">
        <v>505</v>
      </c>
      <c r="H451" s="12" t="s">
        <v>529</v>
      </c>
      <c r="I451" s="10" t="s">
        <v>528</v>
      </c>
      <c r="J451" s="10" t="s">
        <v>31</v>
      </c>
      <c r="K451" s="10">
        <v>0.02</v>
      </c>
      <c r="L451" s="11">
        <v>1</v>
      </c>
      <c r="M451" s="12">
        <f t="shared" si="120"/>
        <v>2.5000000000000001E-3</v>
      </c>
      <c r="N451" s="12" t="str">
        <f t="shared" si="121"/>
        <v>0일 0시간 4분</v>
      </c>
      <c r="O451" s="13">
        <v>5437</v>
      </c>
      <c r="P451" s="34">
        <v>220722</v>
      </c>
      <c r="Q451" s="22">
        <f t="shared" si="109"/>
        <v>226159</v>
      </c>
      <c r="R451" s="35">
        <f t="shared" ref="R451:R490" si="122">IF(Q451&lt;300000, 0, MIN(10, FLOOR((Q451-300000)/300000, 1) + 1))</f>
        <v>0</v>
      </c>
      <c r="S451" s="35">
        <f t="shared" ref="S451:S490" si="123">C451+R451+F451</f>
        <v>7</v>
      </c>
    </row>
    <row r="452" spans="1:19">
      <c r="A452" s="12">
        <v>92.3</v>
      </c>
      <c r="B452" s="12" t="s">
        <v>9</v>
      </c>
      <c r="C452" s="12">
        <v>2</v>
      </c>
      <c r="D452" s="12" t="s">
        <v>41</v>
      </c>
      <c r="E452" s="12" t="s">
        <v>538</v>
      </c>
      <c r="F452" s="12">
        <v>5</v>
      </c>
      <c r="G452" s="31" t="s">
        <v>234</v>
      </c>
      <c r="H452" s="31" t="s">
        <v>511</v>
      </c>
      <c r="I452" s="31" t="s">
        <v>511</v>
      </c>
      <c r="J452" s="31" t="s">
        <v>511</v>
      </c>
      <c r="K452" s="31">
        <v>0</v>
      </c>
      <c r="L452" s="32">
        <v>1</v>
      </c>
      <c r="M452" s="31">
        <f t="shared" si="120"/>
        <v>0</v>
      </c>
      <c r="N452" s="31" t="str">
        <f t="shared" si="121"/>
        <v>0일 0시간 0분</v>
      </c>
      <c r="O452" s="34">
        <v>0</v>
      </c>
      <c r="P452" s="34">
        <v>0</v>
      </c>
      <c r="Q452" s="22">
        <f t="shared" si="109"/>
        <v>0</v>
      </c>
      <c r="R452" s="35">
        <f t="shared" si="122"/>
        <v>0</v>
      </c>
      <c r="S452" s="35">
        <f t="shared" si="123"/>
        <v>7</v>
      </c>
    </row>
    <row r="453" spans="1:19">
      <c r="A453" s="16">
        <v>92</v>
      </c>
      <c r="B453" s="16" t="s">
        <v>9</v>
      </c>
      <c r="C453" s="16">
        <v>2</v>
      </c>
      <c r="D453" s="16" t="s">
        <v>41</v>
      </c>
      <c r="E453" s="16" t="s">
        <v>538</v>
      </c>
      <c r="F453" s="16"/>
      <c r="G453" s="18"/>
      <c r="H453" s="18"/>
      <c r="I453" s="18"/>
      <c r="J453" s="18"/>
      <c r="K453" s="18"/>
      <c r="L453" s="25">
        <f>SUM(L450:L452)</f>
        <v>3</v>
      </c>
      <c r="M453" s="19">
        <f>SUM(M450:M452)</f>
        <v>13.7525</v>
      </c>
      <c r="N453" s="16" t="str">
        <f t="shared" si="112"/>
        <v>13일 18시간 4분</v>
      </c>
      <c r="O453" s="15">
        <f>SUM(O450:O452)</f>
        <v>37431</v>
      </c>
      <c r="P453" s="15">
        <f>SUM(P450:P452)</f>
        <v>493076</v>
      </c>
      <c r="Q453" s="15">
        <f>SUM(Q450:Q452)</f>
        <v>530507</v>
      </c>
      <c r="R453" s="39">
        <f t="shared" si="122"/>
        <v>1</v>
      </c>
      <c r="S453" s="39">
        <f t="shared" si="123"/>
        <v>3</v>
      </c>
    </row>
    <row r="454" spans="1:19">
      <c r="A454" s="12">
        <v>93.1</v>
      </c>
      <c r="B454" s="12" t="s">
        <v>9</v>
      </c>
      <c r="C454" s="12">
        <v>2</v>
      </c>
      <c r="D454" s="12" t="s">
        <v>41</v>
      </c>
      <c r="E454" s="12" t="s">
        <v>539</v>
      </c>
      <c r="F454" s="12">
        <v>7</v>
      </c>
      <c r="G454" s="31" t="s">
        <v>70</v>
      </c>
      <c r="H454" s="31" t="s">
        <v>87</v>
      </c>
      <c r="I454" s="31" t="s">
        <v>511</v>
      </c>
      <c r="J454" s="31" t="s">
        <v>75</v>
      </c>
      <c r="K454" s="31">
        <v>0.38</v>
      </c>
      <c r="L454" s="32">
        <v>1</v>
      </c>
      <c r="M454" s="33">
        <f>(K454)/(L454 * 8)</f>
        <v>4.7500000000000001E-2</v>
      </c>
      <c r="N454" s="31" t="str">
        <f t="shared" si="112"/>
        <v>0일 1시간 8분</v>
      </c>
      <c r="O454" s="31">
        <v>0</v>
      </c>
      <c r="P454" s="34">
        <v>266624</v>
      </c>
      <c r="Q454" s="22">
        <f t="shared" si="109"/>
        <v>266624</v>
      </c>
      <c r="R454" s="35">
        <f t="shared" si="122"/>
        <v>0</v>
      </c>
      <c r="S454" s="35">
        <f t="shared" si="123"/>
        <v>9</v>
      </c>
    </row>
    <row r="455" spans="1:19">
      <c r="A455" s="12">
        <v>93.2</v>
      </c>
      <c r="B455" s="12" t="s">
        <v>9</v>
      </c>
      <c r="C455" s="12">
        <v>2</v>
      </c>
      <c r="D455" s="12" t="s">
        <v>41</v>
      </c>
      <c r="E455" s="12" t="s">
        <v>539</v>
      </c>
      <c r="F455" s="12">
        <v>7</v>
      </c>
      <c r="G455" s="31" t="s">
        <v>71</v>
      </c>
      <c r="H455" s="31" t="s">
        <v>74</v>
      </c>
      <c r="I455" s="31" t="s">
        <v>76</v>
      </c>
      <c r="J455" s="31" t="s">
        <v>75</v>
      </c>
      <c r="K455" s="31">
        <v>11</v>
      </c>
      <c r="L455" s="32">
        <v>1</v>
      </c>
      <c r="M455" s="33">
        <f t="shared" ref="M455:M457" si="124">(K455)/(L455 * 8)</f>
        <v>1.375</v>
      </c>
      <c r="N455" s="31" t="str">
        <f t="shared" si="112"/>
        <v>1일 9시간 0분</v>
      </c>
      <c r="O455" s="34">
        <v>57187</v>
      </c>
      <c r="P455" s="34">
        <v>266624</v>
      </c>
      <c r="Q455" s="22">
        <f t="shared" si="109"/>
        <v>323811</v>
      </c>
      <c r="R455" s="35">
        <f t="shared" si="122"/>
        <v>1</v>
      </c>
      <c r="S455" s="35">
        <f t="shared" si="123"/>
        <v>10</v>
      </c>
    </row>
    <row r="456" spans="1:19">
      <c r="A456" s="12">
        <v>93.3</v>
      </c>
      <c r="B456" s="12" t="s">
        <v>9</v>
      </c>
      <c r="C456" s="12">
        <v>2</v>
      </c>
      <c r="D456" s="12" t="s">
        <v>41</v>
      </c>
      <c r="E456" s="12" t="s">
        <v>539</v>
      </c>
      <c r="F456" s="12">
        <v>7</v>
      </c>
      <c r="G456" s="31" t="s">
        <v>72</v>
      </c>
      <c r="H456" s="31" t="s">
        <v>77</v>
      </c>
      <c r="I456" s="31" t="s">
        <v>78</v>
      </c>
      <c r="J456" s="31" t="s">
        <v>31</v>
      </c>
      <c r="K456" s="31">
        <v>5.0000000000000001E-3</v>
      </c>
      <c r="L456" s="32">
        <v>1</v>
      </c>
      <c r="M456" s="33">
        <f t="shared" si="124"/>
        <v>6.2500000000000001E-4</v>
      </c>
      <c r="N456" s="31" t="str">
        <f t="shared" si="112"/>
        <v>0일 0시간 1분</v>
      </c>
      <c r="O456" s="34">
        <v>1062</v>
      </c>
      <c r="P456" s="34">
        <v>220722</v>
      </c>
      <c r="Q456" s="22">
        <f t="shared" si="109"/>
        <v>221784</v>
      </c>
      <c r="R456" s="35">
        <f t="shared" si="122"/>
        <v>0</v>
      </c>
      <c r="S456" s="35">
        <f t="shared" si="123"/>
        <v>9</v>
      </c>
    </row>
    <row r="457" spans="1:19">
      <c r="A457" s="12">
        <v>93.4</v>
      </c>
      <c r="B457" s="12" t="s">
        <v>9</v>
      </c>
      <c r="C457" s="12">
        <v>2</v>
      </c>
      <c r="D457" s="12" t="s">
        <v>41</v>
      </c>
      <c r="E457" s="12" t="s">
        <v>539</v>
      </c>
      <c r="F457" s="12">
        <v>7</v>
      </c>
      <c r="G457" s="31" t="s">
        <v>73</v>
      </c>
      <c r="H457" s="12" t="s">
        <v>529</v>
      </c>
      <c r="I457" s="10" t="s">
        <v>528</v>
      </c>
      <c r="J457" s="31" t="s">
        <v>31</v>
      </c>
      <c r="K457" s="31">
        <v>0.02</v>
      </c>
      <c r="L457" s="32">
        <v>1</v>
      </c>
      <c r="M457" s="33">
        <f t="shared" si="124"/>
        <v>2.5000000000000001E-3</v>
      </c>
      <c r="N457" s="31" t="str">
        <f t="shared" si="112"/>
        <v>0일 0시간 4분</v>
      </c>
      <c r="O457" s="34">
        <v>5437</v>
      </c>
      <c r="P457" s="34">
        <v>220722</v>
      </c>
      <c r="Q457" s="22">
        <f t="shared" si="109"/>
        <v>226159</v>
      </c>
      <c r="R457" s="35">
        <f t="shared" si="122"/>
        <v>0</v>
      </c>
      <c r="S457" s="35">
        <f t="shared" si="123"/>
        <v>9</v>
      </c>
    </row>
    <row r="458" spans="1:19">
      <c r="A458" s="16">
        <v>93</v>
      </c>
      <c r="B458" s="16" t="s">
        <v>9</v>
      </c>
      <c r="C458" s="16">
        <v>2</v>
      </c>
      <c r="D458" s="16" t="s">
        <v>41</v>
      </c>
      <c r="E458" s="16" t="s">
        <v>539</v>
      </c>
      <c r="F458" s="16">
        <v>7</v>
      </c>
      <c r="G458" s="18"/>
      <c r="H458" s="18"/>
      <c r="I458" s="18"/>
      <c r="J458" s="18"/>
      <c r="K458" s="18"/>
      <c r="L458" s="25">
        <f>SUM(L454:L457)</f>
        <v>4</v>
      </c>
      <c r="M458" s="26">
        <f>SUM(M454:M457)</f>
        <v>1.4256250000000001</v>
      </c>
      <c r="N458" s="16" t="str">
        <f t="shared" si="112"/>
        <v>1일 10시간 13분</v>
      </c>
      <c r="O458" s="15">
        <f>SUM(O454:O457)</f>
        <v>63686</v>
      </c>
      <c r="P458" s="15">
        <f>SUM(P454:P457)</f>
        <v>974692</v>
      </c>
      <c r="Q458" s="15">
        <f>SUM(Q454:Q457)</f>
        <v>1038378</v>
      </c>
      <c r="R458" s="39">
        <f t="shared" si="122"/>
        <v>3</v>
      </c>
      <c r="S458" s="39">
        <f t="shared" si="123"/>
        <v>12</v>
      </c>
    </row>
    <row r="459" spans="1:19">
      <c r="A459" s="12">
        <v>94.1</v>
      </c>
      <c r="B459" s="12" t="s">
        <v>9</v>
      </c>
      <c r="C459" s="12">
        <v>2</v>
      </c>
      <c r="D459" s="12" t="s">
        <v>507</v>
      </c>
      <c r="E459" s="12" t="s">
        <v>508</v>
      </c>
      <c r="F459" s="12">
        <v>6</v>
      </c>
      <c r="G459" s="10" t="s">
        <v>527</v>
      </c>
      <c r="H459" s="12" t="s">
        <v>500</v>
      </c>
      <c r="I459" s="10" t="s">
        <v>23</v>
      </c>
      <c r="J459" s="10" t="s">
        <v>58</v>
      </c>
      <c r="K459" s="10">
        <v>110</v>
      </c>
      <c r="L459" s="11">
        <v>1</v>
      </c>
      <c r="M459" s="12">
        <f t="shared" ref="M459:M461" si="125">(K459)/(L459 * 8)</f>
        <v>13.75</v>
      </c>
      <c r="N459" s="12" t="str">
        <f t="shared" si="112"/>
        <v>13일 18시간 0분</v>
      </c>
      <c r="O459" s="13">
        <v>31994</v>
      </c>
      <c r="P459" s="34">
        <v>272354</v>
      </c>
      <c r="Q459" s="22">
        <f t="shared" si="109"/>
        <v>304348</v>
      </c>
      <c r="R459" s="35">
        <f t="shared" si="122"/>
        <v>1</v>
      </c>
      <c r="S459" s="35">
        <f t="shared" si="123"/>
        <v>9</v>
      </c>
    </row>
    <row r="460" spans="1:19">
      <c r="A460" s="12">
        <v>94.2</v>
      </c>
      <c r="B460" s="12" t="s">
        <v>9</v>
      </c>
      <c r="C460" s="12">
        <v>2</v>
      </c>
      <c r="D460" s="12" t="s">
        <v>507</v>
      </c>
      <c r="E460" s="12" t="s">
        <v>508</v>
      </c>
      <c r="F460" s="12">
        <v>6</v>
      </c>
      <c r="G460" s="10" t="s">
        <v>505</v>
      </c>
      <c r="H460" s="12" t="s">
        <v>529</v>
      </c>
      <c r="I460" s="10" t="s">
        <v>528</v>
      </c>
      <c r="J460" s="10" t="s">
        <v>31</v>
      </c>
      <c r="K460" s="10">
        <v>0.02</v>
      </c>
      <c r="L460" s="11">
        <v>1</v>
      </c>
      <c r="M460" s="12">
        <f t="shared" si="125"/>
        <v>2.5000000000000001E-3</v>
      </c>
      <c r="N460" s="12" t="str">
        <f t="shared" si="112"/>
        <v>0일 0시간 4분</v>
      </c>
      <c r="O460" s="13">
        <v>5437</v>
      </c>
      <c r="P460" s="34">
        <v>220722</v>
      </c>
      <c r="Q460" s="22">
        <f t="shared" si="109"/>
        <v>226159</v>
      </c>
      <c r="R460" s="35">
        <f t="shared" si="122"/>
        <v>0</v>
      </c>
      <c r="S460" s="35">
        <f t="shared" si="123"/>
        <v>8</v>
      </c>
    </row>
    <row r="461" spans="1:19">
      <c r="A461" s="12">
        <v>94.3</v>
      </c>
      <c r="B461" s="12" t="s">
        <v>9</v>
      </c>
      <c r="C461" s="12">
        <v>2</v>
      </c>
      <c r="D461" s="12" t="s">
        <v>507</v>
      </c>
      <c r="E461" s="12" t="s">
        <v>508</v>
      </c>
      <c r="F461" s="12">
        <v>6</v>
      </c>
      <c r="G461" s="31" t="s">
        <v>234</v>
      </c>
      <c r="H461" s="31" t="s">
        <v>511</v>
      </c>
      <c r="I461" s="31" t="s">
        <v>511</v>
      </c>
      <c r="J461" s="31" t="s">
        <v>511</v>
      </c>
      <c r="K461" s="31">
        <v>0</v>
      </c>
      <c r="L461" s="32">
        <v>1</v>
      </c>
      <c r="M461" s="31">
        <f t="shared" si="125"/>
        <v>0</v>
      </c>
      <c r="N461" s="31" t="str">
        <f t="shared" si="112"/>
        <v>0일 0시간 0분</v>
      </c>
      <c r="O461" s="34">
        <v>0</v>
      </c>
      <c r="P461" s="34">
        <v>0</v>
      </c>
      <c r="Q461" s="22">
        <f t="shared" si="109"/>
        <v>0</v>
      </c>
      <c r="R461" s="35">
        <f t="shared" si="122"/>
        <v>0</v>
      </c>
      <c r="S461" s="35">
        <f t="shared" si="123"/>
        <v>8</v>
      </c>
    </row>
    <row r="462" spans="1:19">
      <c r="A462" s="16">
        <v>94</v>
      </c>
      <c r="B462" s="16" t="s">
        <v>9</v>
      </c>
      <c r="C462" s="16">
        <v>2</v>
      </c>
      <c r="D462" s="16" t="s">
        <v>507</v>
      </c>
      <c r="E462" s="16" t="s">
        <v>508</v>
      </c>
      <c r="F462" s="16">
        <v>6</v>
      </c>
      <c r="G462" s="18"/>
      <c r="H462" s="18"/>
      <c r="I462" s="18"/>
      <c r="J462" s="18"/>
      <c r="K462" s="18"/>
      <c r="L462" s="25">
        <f>SUM(L459:L461)</f>
        <v>3</v>
      </c>
      <c r="M462" s="27">
        <f>SUM(M459:M461)</f>
        <v>13.7525</v>
      </c>
      <c r="N462" s="16" t="str">
        <f t="shared" si="112"/>
        <v>13일 18시간 4분</v>
      </c>
      <c r="O462" s="15">
        <f>SUM(O459:O461)</f>
        <v>37431</v>
      </c>
      <c r="P462" s="15">
        <f>SUM(P459:P461)</f>
        <v>493076</v>
      </c>
      <c r="Q462" s="15">
        <f>SUM(Q459:Q461)</f>
        <v>530507</v>
      </c>
      <c r="R462" s="39">
        <f t="shared" si="122"/>
        <v>1</v>
      </c>
      <c r="S462" s="39">
        <f t="shared" si="123"/>
        <v>9</v>
      </c>
    </row>
    <row r="463" spans="1:19">
      <c r="A463" s="12">
        <v>95.1</v>
      </c>
      <c r="B463" s="12" t="s">
        <v>9</v>
      </c>
      <c r="C463" s="12">
        <v>2</v>
      </c>
      <c r="D463" s="12" t="s">
        <v>41</v>
      </c>
      <c r="E463" s="12" t="s">
        <v>530</v>
      </c>
      <c r="F463" s="12">
        <v>5</v>
      </c>
      <c r="G463" s="10" t="s">
        <v>527</v>
      </c>
      <c r="H463" s="12" t="s">
        <v>500</v>
      </c>
      <c r="I463" s="10" t="s">
        <v>23</v>
      </c>
      <c r="J463" s="10" t="s">
        <v>58</v>
      </c>
      <c r="K463" s="10">
        <v>110</v>
      </c>
      <c r="L463" s="11">
        <v>1</v>
      </c>
      <c r="M463" s="12">
        <f t="shared" ref="M463:M465" si="126">(K463)/(L463 * 8)</f>
        <v>13.75</v>
      </c>
      <c r="N463" s="12" t="str">
        <f t="shared" ref="N463:N465" si="127">INT(M463) &amp; "일 " &amp; INT(MOD(M463,1)*24) &amp; "시간 " &amp; ROUND(MOD(M463*24,1)*60, 0) &amp; "분"</f>
        <v>13일 18시간 0분</v>
      </c>
      <c r="O463" s="13">
        <v>31994</v>
      </c>
      <c r="P463" s="34">
        <v>272354</v>
      </c>
      <c r="Q463" s="22">
        <f t="shared" ref="Q463:Q464" si="128">SUM(O463:P463)</f>
        <v>304348</v>
      </c>
      <c r="R463" s="35">
        <f t="shared" si="122"/>
        <v>1</v>
      </c>
      <c r="S463" s="35">
        <f t="shared" si="123"/>
        <v>8</v>
      </c>
    </row>
    <row r="464" spans="1:19">
      <c r="A464" s="12">
        <v>95.2</v>
      </c>
      <c r="B464" s="12" t="s">
        <v>9</v>
      </c>
      <c r="C464" s="12">
        <v>2</v>
      </c>
      <c r="D464" s="12" t="s">
        <v>41</v>
      </c>
      <c r="E464" s="12" t="s">
        <v>530</v>
      </c>
      <c r="F464" s="12">
        <v>5</v>
      </c>
      <c r="G464" s="10" t="s">
        <v>505</v>
      </c>
      <c r="H464" s="12" t="s">
        <v>529</v>
      </c>
      <c r="I464" s="10" t="s">
        <v>528</v>
      </c>
      <c r="J464" s="10" t="s">
        <v>31</v>
      </c>
      <c r="K464" s="10">
        <v>0.02</v>
      </c>
      <c r="L464" s="11">
        <v>1</v>
      </c>
      <c r="M464" s="12">
        <f t="shared" si="126"/>
        <v>2.5000000000000001E-3</v>
      </c>
      <c r="N464" s="12" t="str">
        <f t="shared" si="127"/>
        <v>0일 0시간 4분</v>
      </c>
      <c r="O464" s="13">
        <v>5437</v>
      </c>
      <c r="P464" s="34">
        <v>220722</v>
      </c>
      <c r="Q464" s="22">
        <f t="shared" si="128"/>
        <v>226159</v>
      </c>
      <c r="R464" s="35">
        <f t="shared" si="122"/>
        <v>0</v>
      </c>
      <c r="S464" s="35">
        <f t="shared" si="123"/>
        <v>7</v>
      </c>
    </row>
    <row r="465" spans="1:19">
      <c r="A465" s="31">
        <v>95.3</v>
      </c>
      <c r="B465" s="12" t="s">
        <v>9</v>
      </c>
      <c r="C465" s="12">
        <v>2</v>
      </c>
      <c r="D465" s="12" t="s">
        <v>41</v>
      </c>
      <c r="E465" s="12" t="s">
        <v>530</v>
      </c>
      <c r="F465" s="31">
        <v>5</v>
      </c>
      <c r="G465" s="31" t="s">
        <v>234</v>
      </c>
      <c r="H465" s="31" t="s">
        <v>509</v>
      </c>
      <c r="I465" s="37" t="s">
        <v>129</v>
      </c>
      <c r="J465" s="37" t="s">
        <v>209</v>
      </c>
      <c r="K465" s="37">
        <v>0.26100000000000001</v>
      </c>
      <c r="L465" s="32">
        <v>1</v>
      </c>
      <c r="M465" s="31">
        <f t="shared" si="126"/>
        <v>3.2625000000000001E-2</v>
      </c>
      <c r="N465" s="31" t="str">
        <f t="shared" si="127"/>
        <v>0일 0시간 47분</v>
      </c>
      <c r="O465" s="34">
        <v>67598</v>
      </c>
      <c r="P465" s="34">
        <v>248350</v>
      </c>
      <c r="Q465" s="34">
        <f t="shared" si="109"/>
        <v>315948</v>
      </c>
      <c r="R465" s="35">
        <f t="shared" si="122"/>
        <v>1</v>
      </c>
      <c r="S465" s="35">
        <f t="shared" si="123"/>
        <v>8</v>
      </c>
    </row>
    <row r="466" spans="1:19">
      <c r="A466" s="16">
        <v>95</v>
      </c>
      <c r="B466" s="16" t="s">
        <v>9</v>
      </c>
      <c r="C466" s="16">
        <v>2</v>
      </c>
      <c r="D466" s="16" t="s">
        <v>41</v>
      </c>
      <c r="E466" s="16" t="s">
        <v>530</v>
      </c>
      <c r="F466" s="16">
        <v>5</v>
      </c>
      <c r="G466" s="18"/>
      <c r="H466" s="18"/>
      <c r="I466" s="18"/>
      <c r="J466" s="18"/>
      <c r="K466" s="28"/>
      <c r="L466" s="25">
        <f>SUM(L463:L465)</f>
        <v>3</v>
      </c>
      <c r="M466" s="25">
        <f>SUM(M463:M465)</f>
        <v>13.785124999999999</v>
      </c>
      <c r="N466" s="16" t="str">
        <f t="shared" si="112"/>
        <v>13일 18시간 51분</v>
      </c>
      <c r="O466" s="15">
        <f>SUM(O463:O465)</f>
        <v>105029</v>
      </c>
      <c r="P466" s="15">
        <f>SUM(P463:P465)</f>
        <v>741426</v>
      </c>
      <c r="Q466" s="15">
        <f>SUM(Q463:Q465)</f>
        <v>846455</v>
      </c>
      <c r="R466" s="39">
        <f t="shared" si="122"/>
        <v>2</v>
      </c>
      <c r="S466" s="39">
        <f t="shared" si="123"/>
        <v>9</v>
      </c>
    </row>
    <row r="467" spans="1:19">
      <c r="A467" s="12">
        <v>96.1</v>
      </c>
      <c r="B467" s="12" t="s">
        <v>9</v>
      </c>
      <c r="C467" s="12">
        <v>2</v>
      </c>
      <c r="D467" s="12" t="s">
        <v>41</v>
      </c>
      <c r="E467" s="12" t="s">
        <v>540</v>
      </c>
      <c r="F467" s="12">
        <v>6</v>
      </c>
      <c r="G467" s="31" t="s">
        <v>70</v>
      </c>
      <c r="H467" s="31" t="s">
        <v>87</v>
      </c>
      <c r="I467" s="31" t="s">
        <v>511</v>
      </c>
      <c r="J467" s="31" t="s">
        <v>75</v>
      </c>
      <c r="K467" s="31">
        <v>0.38</v>
      </c>
      <c r="L467" s="32">
        <v>1</v>
      </c>
      <c r="M467" s="33">
        <f>(K467)/(L467 * 8)</f>
        <v>4.7500000000000001E-2</v>
      </c>
      <c r="N467" s="31" t="str">
        <f t="shared" ref="N467:N470" si="129">INT(M467) &amp; "일 " &amp; INT(MOD(M467,1)*24) &amp; "시간 " &amp; ROUND(MOD(M467*24,1)*60, 0) &amp; "분"</f>
        <v>0일 1시간 8분</v>
      </c>
      <c r="O467" s="31">
        <v>0</v>
      </c>
      <c r="P467" s="34">
        <v>266624</v>
      </c>
      <c r="Q467" s="22">
        <f t="shared" si="109"/>
        <v>266624</v>
      </c>
      <c r="R467" s="35">
        <f t="shared" si="122"/>
        <v>0</v>
      </c>
      <c r="S467" s="35">
        <f t="shared" si="123"/>
        <v>8</v>
      </c>
    </row>
    <row r="468" spans="1:19">
      <c r="A468" s="12">
        <v>96.2</v>
      </c>
      <c r="B468" s="12" t="s">
        <v>9</v>
      </c>
      <c r="C468" s="12">
        <v>2</v>
      </c>
      <c r="D468" s="12" t="s">
        <v>41</v>
      </c>
      <c r="E468" s="12" t="s">
        <v>540</v>
      </c>
      <c r="F468" s="12">
        <v>6</v>
      </c>
      <c r="G468" s="31" t="s">
        <v>71</v>
      </c>
      <c r="H468" s="31" t="s">
        <v>74</v>
      </c>
      <c r="I468" s="31" t="s">
        <v>76</v>
      </c>
      <c r="J468" s="31" t="s">
        <v>75</v>
      </c>
      <c r="K468" s="31">
        <v>11</v>
      </c>
      <c r="L468" s="32">
        <v>1</v>
      </c>
      <c r="M468" s="33">
        <f t="shared" ref="M468:M470" si="130">(K468)/(L468 * 8)</f>
        <v>1.375</v>
      </c>
      <c r="N468" s="31" t="str">
        <f t="shared" si="129"/>
        <v>1일 9시간 0분</v>
      </c>
      <c r="O468" s="34">
        <v>57187</v>
      </c>
      <c r="P468" s="34">
        <v>266624</v>
      </c>
      <c r="Q468" s="22">
        <f t="shared" ref="Q468:Q485" si="131">SUM(O468:P468)</f>
        <v>323811</v>
      </c>
      <c r="R468" s="35">
        <f t="shared" si="122"/>
        <v>1</v>
      </c>
      <c r="S468" s="35">
        <f t="shared" si="123"/>
        <v>9</v>
      </c>
    </row>
    <row r="469" spans="1:19">
      <c r="A469" s="12">
        <v>96.3</v>
      </c>
      <c r="B469" s="12" t="s">
        <v>9</v>
      </c>
      <c r="C469" s="12">
        <v>2</v>
      </c>
      <c r="D469" s="12" t="s">
        <v>41</v>
      </c>
      <c r="E469" s="12" t="s">
        <v>540</v>
      </c>
      <c r="F469" s="12">
        <v>6</v>
      </c>
      <c r="G469" s="31" t="s">
        <v>72</v>
      </c>
      <c r="H469" s="31" t="s">
        <v>77</v>
      </c>
      <c r="I469" s="31" t="s">
        <v>78</v>
      </c>
      <c r="J469" s="31" t="s">
        <v>31</v>
      </c>
      <c r="K469" s="31">
        <v>5.0000000000000001E-3</v>
      </c>
      <c r="L469" s="32">
        <v>1</v>
      </c>
      <c r="M469" s="33">
        <f t="shared" si="130"/>
        <v>6.2500000000000001E-4</v>
      </c>
      <c r="N469" s="31" t="str">
        <f t="shared" si="129"/>
        <v>0일 0시간 1분</v>
      </c>
      <c r="O469" s="34">
        <v>1062</v>
      </c>
      <c r="P469" s="34">
        <v>220722</v>
      </c>
      <c r="Q469" s="22">
        <f t="shared" si="131"/>
        <v>221784</v>
      </c>
      <c r="R469" s="35">
        <f t="shared" si="122"/>
        <v>0</v>
      </c>
      <c r="S469" s="35">
        <f t="shared" si="123"/>
        <v>8</v>
      </c>
    </row>
    <row r="470" spans="1:19">
      <c r="A470" s="12">
        <v>96.4</v>
      </c>
      <c r="B470" s="12" t="s">
        <v>9</v>
      </c>
      <c r="C470" s="12">
        <v>2</v>
      </c>
      <c r="D470" s="12" t="s">
        <v>41</v>
      </c>
      <c r="E470" s="12" t="s">
        <v>540</v>
      </c>
      <c r="F470" s="12">
        <v>6</v>
      </c>
      <c r="G470" s="31" t="s">
        <v>73</v>
      </c>
      <c r="H470" s="12" t="s">
        <v>529</v>
      </c>
      <c r="I470" s="10" t="s">
        <v>528</v>
      </c>
      <c r="J470" s="31" t="s">
        <v>31</v>
      </c>
      <c r="K470" s="31">
        <v>0.02</v>
      </c>
      <c r="L470" s="32">
        <v>1</v>
      </c>
      <c r="M470" s="33">
        <f t="shared" si="130"/>
        <v>2.5000000000000001E-3</v>
      </c>
      <c r="N470" s="31" t="str">
        <f t="shared" si="129"/>
        <v>0일 0시간 4분</v>
      </c>
      <c r="O470" s="34">
        <v>5437</v>
      </c>
      <c r="P470" s="34">
        <v>220722</v>
      </c>
      <c r="Q470" s="22">
        <f t="shared" si="131"/>
        <v>226159</v>
      </c>
      <c r="R470" s="35">
        <f t="shared" si="122"/>
        <v>0</v>
      </c>
      <c r="S470" s="35">
        <f t="shared" si="123"/>
        <v>8</v>
      </c>
    </row>
    <row r="471" spans="1:19">
      <c r="A471" s="16">
        <v>96</v>
      </c>
      <c r="B471" s="16" t="s">
        <v>9</v>
      </c>
      <c r="C471" s="16">
        <v>2</v>
      </c>
      <c r="D471" s="16" t="s">
        <v>41</v>
      </c>
      <c r="E471" s="16" t="s">
        <v>540</v>
      </c>
      <c r="F471" s="16">
        <v>6</v>
      </c>
      <c r="G471" s="18"/>
      <c r="H471" s="18"/>
      <c r="I471" s="18"/>
      <c r="J471" s="18"/>
      <c r="K471" s="18"/>
      <c r="L471" s="25">
        <f>SUM(L467:L470)</f>
        <v>4</v>
      </c>
      <c r="M471" s="25">
        <f>SUM(M467:M470)</f>
        <v>1.4256250000000001</v>
      </c>
      <c r="N471" s="25" t="str">
        <f t="shared" si="112"/>
        <v>1일 10시간 13분</v>
      </c>
      <c r="O471" s="15">
        <f>SUM(O467:O470)</f>
        <v>63686</v>
      </c>
      <c r="P471" s="15">
        <f>SUM(P467:P470)</f>
        <v>974692</v>
      </c>
      <c r="Q471" s="15">
        <f>SUM(Q467:Q470)</f>
        <v>1038378</v>
      </c>
      <c r="R471" s="39">
        <f t="shared" si="122"/>
        <v>3</v>
      </c>
      <c r="S471" s="39">
        <f t="shared" si="123"/>
        <v>11</v>
      </c>
    </row>
    <row r="472" spans="1:19">
      <c r="A472" s="12">
        <v>97.1</v>
      </c>
      <c r="B472" s="12" t="s">
        <v>9</v>
      </c>
      <c r="C472" s="12">
        <v>2</v>
      </c>
      <c r="D472" s="12" t="s">
        <v>41</v>
      </c>
      <c r="E472" s="12" t="s">
        <v>540</v>
      </c>
      <c r="F472" s="12">
        <v>6</v>
      </c>
      <c r="G472" s="31" t="s">
        <v>70</v>
      </c>
      <c r="H472" s="31" t="s">
        <v>87</v>
      </c>
      <c r="I472" s="31" t="s">
        <v>511</v>
      </c>
      <c r="J472" s="31" t="s">
        <v>75</v>
      </c>
      <c r="K472" s="31">
        <v>0.38</v>
      </c>
      <c r="L472" s="32">
        <v>1</v>
      </c>
      <c r="M472" s="33">
        <f>(K472)/(L472 * 8)</f>
        <v>4.7500000000000001E-2</v>
      </c>
      <c r="N472" s="31" t="str">
        <f t="shared" si="112"/>
        <v>0일 1시간 8분</v>
      </c>
      <c r="O472" s="31">
        <v>0</v>
      </c>
      <c r="P472" s="34">
        <v>266624</v>
      </c>
      <c r="Q472" s="22">
        <f t="shared" si="131"/>
        <v>266624</v>
      </c>
      <c r="R472" s="35">
        <f t="shared" si="122"/>
        <v>0</v>
      </c>
      <c r="S472" s="35">
        <f t="shared" si="123"/>
        <v>8</v>
      </c>
    </row>
    <row r="473" spans="1:19">
      <c r="A473" s="12">
        <v>97.2</v>
      </c>
      <c r="B473" s="12" t="s">
        <v>9</v>
      </c>
      <c r="C473" s="12">
        <v>2</v>
      </c>
      <c r="D473" s="12" t="s">
        <v>41</v>
      </c>
      <c r="E473" s="12" t="s">
        <v>540</v>
      </c>
      <c r="F473" s="12">
        <v>6</v>
      </c>
      <c r="G473" s="31" t="s">
        <v>71</v>
      </c>
      <c r="H473" s="31" t="s">
        <v>74</v>
      </c>
      <c r="I473" s="31" t="s">
        <v>76</v>
      </c>
      <c r="J473" s="31" t="s">
        <v>75</v>
      </c>
      <c r="K473" s="31">
        <v>11</v>
      </c>
      <c r="L473" s="32">
        <v>1</v>
      </c>
      <c r="M473" s="33">
        <f t="shared" ref="M473:M475" si="132">(K473)/(L473 * 8)</f>
        <v>1.375</v>
      </c>
      <c r="N473" s="31" t="str">
        <f t="shared" si="112"/>
        <v>1일 9시간 0분</v>
      </c>
      <c r="O473" s="34">
        <v>57187</v>
      </c>
      <c r="P473" s="34">
        <v>266624</v>
      </c>
      <c r="Q473" s="22">
        <f t="shared" si="131"/>
        <v>323811</v>
      </c>
      <c r="R473" s="35">
        <f t="shared" si="122"/>
        <v>1</v>
      </c>
      <c r="S473" s="35">
        <f t="shared" si="123"/>
        <v>9</v>
      </c>
    </row>
    <row r="474" spans="1:19">
      <c r="A474" s="12">
        <v>97.3</v>
      </c>
      <c r="B474" s="12" t="s">
        <v>9</v>
      </c>
      <c r="C474" s="12">
        <v>2</v>
      </c>
      <c r="D474" s="12" t="s">
        <v>41</v>
      </c>
      <c r="E474" s="12" t="s">
        <v>540</v>
      </c>
      <c r="F474" s="12">
        <v>6</v>
      </c>
      <c r="G474" s="31" t="s">
        <v>72</v>
      </c>
      <c r="H474" s="31" t="s">
        <v>77</v>
      </c>
      <c r="I474" s="31" t="s">
        <v>78</v>
      </c>
      <c r="J474" s="31" t="s">
        <v>31</v>
      </c>
      <c r="K474" s="31">
        <v>5.0000000000000001E-3</v>
      </c>
      <c r="L474" s="32">
        <v>1</v>
      </c>
      <c r="M474" s="33">
        <f t="shared" si="132"/>
        <v>6.2500000000000001E-4</v>
      </c>
      <c r="N474" s="31" t="str">
        <f t="shared" si="112"/>
        <v>0일 0시간 1분</v>
      </c>
      <c r="O474" s="34">
        <v>1062</v>
      </c>
      <c r="P474" s="34">
        <v>220722</v>
      </c>
      <c r="Q474" s="22">
        <f t="shared" si="131"/>
        <v>221784</v>
      </c>
      <c r="R474" s="35">
        <f t="shared" si="122"/>
        <v>0</v>
      </c>
      <c r="S474" s="35">
        <f t="shared" si="123"/>
        <v>8</v>
      </c>
    </row>
    <row r="475" spans="1:19">
      <c r="A475" s="12">
        <v>97.4</v>
      </c>
      <c r="B475" s="12" t="s">
        <v>9</v>
      </c>
      <c r="C475" s="12">
        <v>2</v>
      </c>
      <c r="D475" s="12" t="s">
        <v>41</v>
      </c>
      <c r="E475" s="12" t="s">
        <v>540</v>
      </c>
      <c r="F475" s="12">
        <v>6</v>
      </c>
      <c r="G475" s="31" t="s">
        <v>73</v>
      </c>
      <c r="H475" s="12" t="s">
        <v>529</v>
      </c>
      <c r="I475" s="10" t="s">
        <v>528</v>
      </c>
      <c r="J475" s="31" t="s">
        <v>31</v>
      </c>
      <c r="K475" s="31">
        <v>0.02</v>
      </c>
      <c r="L475" s="32">
        <v>1</v>
      </c>
      <c r="M475" s="33">
        <f t="shared" si="132"/>
        <v>2.5000000000000001E-3</v>
      </c>
      <c r="N475" s="31" t="str">
        <f t="shared" si="112"/>
        <v>0일 0시간 4분</v>
      </c>
      <c r="O475" s="34">
        <v>5437</v>
      </c>
      <c r="P475" s="34">
        <v>220722</v>
      </c>
      <c r="Q475" s="22">
        <f t="shared" si="131"/>
        <v>226159</v>
      </c>
      <c r="R475" s="35">
        <f t="shared" si="122"/>
        <v>0</v>
      </c>
      <c r="S475" s="35">
        <f t="shared" si="123"/>
        <v>8</v>
      </c>
    </row>
    <row r="476" spans="1:19">
      <c r="A476" s="16">
        <v>97</v>
      </c>
      <c r="B476" s="16" t="s">
        <v>9</v>
      </c>
      <c r="C476" s="16">
        <v>2</v>
      </c>
      <c r="D476" s="16" t="s">
        <v>41</v>
      </c>
      <c r="E476" s="16" t="s">
        <v>540</v>
      </c>
      <c r="F476" s="16">
        <v>6</v>
      </c>
      <c r="G476" s="18"/>
      <c r="H476" s="18"/>
      <c r="I476" s="18"/>
      <c r="J476" s="18"/>
      <c r="K476" s="18"/>
      <c r="L476" s="25">
        <f>SUM(L472:L475)</f>
        <v>4</v>
      </c>
      <c r="M476" s="25">
        <f>SUM(M472:M475)</f>
        <v>1.4256250000000001</v>
      </c>
      <c r="N476" s="25" t="str">
        <f t="shared" si="112"/>
        <v>1일 10시간 13분</v>
      </c>
      <c r="O476" s="15">
        <f>SUM(O472:O475)</f>
        <v>63686</v>
      </c>
      <c r="P476" s="15">
        <f>SUM(P472:P475)</f>
        <v>974692</v>
      </c>
      <c r="Q476" s="15">
        <f>SUM(Q472:Q475)</f>
        <v>1038378</v>
      </c>
      <c r="R476" s="39">
        <f t="shared" si="122"/>
        <v>3</v>
      </c>
      <c r="S476" s="39">
        <f t="shared" si="123"/>
        <v>11</v>
      </c>
    </row>
    <row r="477" spans="1:19">
      <c r="A477" s="12">
        <v>98.1</v>
      </c>
      <c r="B477" s="12" t="s">
        <v>9</v>
      </c>
      <c r="C477" s="12">
        <v>2</v>
      </c>
      <c r="D477" s="31" t="s">
        <v>416</v>
      </c>
      <c r="E477" s="31" t="s">
        <v>474</v>
      </c>
      <c r="F477" s="31">
        <v>5</v>
      </c>
      <c r="G477" s="31" t="s">
        <v>475</v>
      </c>
      <c r="H477" s="31" t="s">
        <v>302</v>
      </c>
      <c r="I477" s="31" t="s">
        <v>511</v>
      </c>
      <c r="J477" s="31" t="s">
        <v>75</v>
      </c>
      <c r="K477" s="31">
        <v>0.38</v>
      </c>
      <c r="L477" s="32">
        <v>1</v>
      </c>
      <c r="M477" s="33">
        <f t="shared" ref="M477:M480" si="133">(K477)/(L477 * 8)</f>
        <v>4.7500000000000001E-2</v>
      </c>
      <c r="N477" s="31" t="str">
        <f t="shared" si="112"/>
        <v>0일 1시간 8분</v>
      </c>
      <c r="O477" s="31">
        <v>0</v>
      </c>
      <c r="P477" s="34">
        <v>266624</v>
      </c>
      <c r="Q477" s="22">
        <f t="shared" si="131"/>
        <v>266624</v>
      </c>
      <c r="R477" s="35">
        <f t="shared" si="122"/>
        <v>0</v>
      </c>
      <c r="S477" s="35">
        <f t="shared" si="123"/>
        <v>7</v>
      </c>
    </row>
    <row r="478" spans="1:19">
      <c r="A478" s="12">
        <v>98.2</v>
      </c>
      <c r="B478" s="12" t="s">
        <v>9</v>
      </c>
      <c r="C478" s="12">
        <v>2</v>
      </c>
      <c r="D478" s="31" t="s">
        <v>416</v>
      </c>
      <c r="E478" s="31" t="s">
        <v>474</v>
      </c>
      <c r="F478" s="31">
        <v>5</v>
      </c>
      <c r="G478" s="31" t="s">
        <v>476</v>
      </c>
      <c r="H478" s="31" t="s">
        <v>487</v>
      </c>
      <c r="I478" s="31" t="s">
        <v>76</v>
      </c>
      <c r="J478" s="31" t="s">
        <v>75</v>
      </c>
      <c r="K478" s="31">
        <v>15</v>
      </c>
      <c r="L478" s="32">
        <v>1</v>
      </c>
      <c r="M478" s="33">
        <f t="shared" si="133"/>
        <v>1.875</v>
      </c>
      <c r="N478" s="31" t="str">
        <f t="shared" si="112"/>
        <v>1일 21시간 0분</v>
      </c>
      <c r="O478" s="31">
        <v>0</v>
      </c>
      <c r="P478" s="34">
        <v>266624</v>
      </c>
      <c r="Q478" s="22">
        <f t="shared" si="131"/>
        <v>266624</v>
      </c>
      <c r="R478" s="35">
        <f t="shared" si="122"/>
        <v>0</v>
      </c>
      <c r="S478" s="35">
        <f t="shared" si="123"/>
        <v>7</v>
      </c>
    </row>
    <row r="479" spans="1:19">
      <c r="A479" s="12">
        <v>98.3</v>
      </c>
      <c r="B479" s="12" t="s">
        <v>9</v>
      </c>
      <c r="C479" s="12">
        <v>2</v>
      </c>
      <c r="D479" s="31" t="s">
        <v>416</v>
      </c>
      <c r="E479" s="31" t="s">
        <v>474</v>
      </c>
      <c r="F479" s="31">
        <v>5</v>
      </c>
      <c r="G479" s="31" t="s">
        <v>477</v>
      </c>
      <c r="H479" s="31" t="s">
        <v>171</v>
      </c>
      <c r="I479" s="31" t="s">
        <v>484</v>
      </c>
      <c r="J479" s="31" t="s">
        <v>30</v>
      </c>
      <c r="K479" s="31">
        <v>1.2E-2</v>
      </c>
      <c r="L479" s="32">
        <v>1</v>
      </c>
      <c r="M479" s="33">
        <f t="shared" si="133"/>
        <v>1.5E-3</v>
      </c>
      <c r="N479" s="31" t="str">
        <f t="shared" si="112"/>
        <v>0일 0시간 2분</v>
      </c>
      <c r="O479" s="34">
        <v>3198</v>
      </c>
      <c r="P479" s="34">
        <v>253409</v>
      </c>
      <c r="Q479" s="22">
        <f t="shared" si="131"/>
        <v>256607</v>
      </c>
      <c r="R479" s="35">
        <f t="shared" si="122"/>
        <v>0</v>
      </c>
      <c r="S479" s="35">
        <f t="shared" si="123"/>
        <v>7</v>
      </c>
    </row>
    <row r="480" spans="1:19">
      <c r="A480" s="12">
        <v>98.4</v>
      </c>
      <c r="B480" s="12" t="s">
        <v>9</v>
      </c>
      <c r="C480" s="12">
        <v>2</v>
      </c>
      <c r="D480" s="31" t="s">
        <v>416</v>
      </c>
      <c r="E480" s="31" t="s">
        <v>474</v>
      </c>
      <c r="F480" s="31">
        <v>5</v>
      </c>
      <c r="G480" s="31" t="s">
        <v>131</v>
      </c>
      <c r="H480" s="31" t="s">
        <v>488</v>
      </c>
      <c r="I480" s="31" t="s">
        <v>134</v>
      </c>
      <c r="J480" s="31" t="s">
        <v>209</v>
      </c>
      <c r="K480" s="31">
        <v>0.20799999999999999</v>
      </c>
      <c r="L480" s="32">
        <v>1</v>
      </c>
      <c r="M480" s="33">
        <f t="shared" si="133"/>
        <v>2.5999999999999999E-2</v>
      </c>
      <c r="N480" s="31" t="str">
        <f t="shared" si="112"/>
        <v>0일 0시간 37분</v>
      </c>
      <c r="O480" s="34">
        <v>55804</v>
      </c>
      <c r="P480" s="34">
        <v>248350</v>
      </c>
      <c r="Q480" s="22">
        <f t="shared" si="131"/>
        <v>304154</v>
      </c>
      <c r="R480" s="35">
        <f t="shared" si="122"/>
        <v>1</v>
      </c>
      <c r="S480" s="35">
        <f t="shared" si="123"/>
        <v>8</v>
      </c>
    </row>
    <row r="481" spans="1:19">
      <c r="A481" s="16">
        <v>98</v>
      </c>
      <c r="B481" s="16" t="s">
        <v>9</v>
      </c>
      <c r="C481" s="16">
        <v>2</v>
      </c>
      <c r="D481" s="16" t="s">
        <v>416</v>
      </c>
      <c r="E481" s="16" t="s">
        <v>474</v>
      </c>
      <c r="F481" s="16">
        <v>5</v>
      </c>
      <c r="G481" s="18"/>
      <c r="H481" s="18"/>
      <c r="I481" s="18"/>
      <c r="J481" s="18"/>
      <c r="K481" s="18"/>
      <c r="L481" s="19">
        <f>SUM(L477:L480)</f>
        <v>4</v>
      </c>
      <c r="M481" s="19">
        <f>SUM(M477:M480)</f>
        <v>1.9500000000000002</v>
      </c>
      <c r="N481" s="19" t="str">
        <f t="shared" si="112"/>
        <v>1일 22시간 48분</v>
      </c>
      <c r="O481" s="15">
        <f>SUM(O477:O480)</f>
        <v>59002</v>
      </c>
      <c r="P481" s="15">
        <f>SUM(P477:P480)</f>
        <v>1035007</v>
      </c>
      <c r="Q481" s="15">
        <f>SUM(Q477:Q480)</f>
        <v>1094009</v>
      </c>
      <c r="R481" s="39">
        <f t="shared" si="122"/>
        <v>3</v>
      </c>
      <c r="S481" s="39">
        <f t="shared" si="123"/>
        <v>10</v>
      </c>
    </row>
    <row r="482" spans="1:19">
      <c r="A482" s="12">
        <v>99.1</v>
      </c>
      <c r="B482" s="12" t="s">
        <v>9</v>
      </c>
      <c r="C482" s="12">
        <v>2</v>
      </c>
      <c r="D482" s="31" t="s">
        <v>416</v>
      </c>
      <c r="E482" s="31" t="s">
        <v>474</v>
      </c>
      <c r="F482" s="31">
        <v>5</v>
      </c>
      <c r="G482" s="31" t="s">
        <v>475</v>
      </c>
      <c r="H482" s="31" t="s">
        <v>302</v>
      </c>
      <c r="I482" s="31" t="s">
        <v>511</v>
      </c>
      <c r="J482" s="31" t="s">
        <v>75</v>
      </c>
      <c r="K482" s="31">
        <v>0.38</v>
      </c>
      <c r="L482" s="32">
        <v>1</v>
      </c>
      <c r="M482" s="33">
        <f t="shared" ref="M482:M485" si="134">(K482)/(L482 * 8)</f>
        <v>4.7500000000000001E-2</v>
      </c>
      <c r="N482" s="31" t="str">
        <f t="shared" ref="N482:N485" si="135">INT(M482) &amp; "일 " &amp; INT(MOD(M482,1)*24) &amp; "시간 " &amp; ROUND(MOD(M482*24,1)*60, 0) &amp; "분"</f>
        <v>0일 1시간 8분</v>
      </c>
      <c r="O482" s="31">
        <v>0</v>
      </c>
      <c r="P482" s="34">
        <v>266624</v>
      </c>
      <c r="Q482" s="22">
        <f t="shared" si="131"/>
        <v>266624</v>
      </c>
      <c r="R482" s="35">
        <f t="shared" si="122"/>
        <v>0</v>
      </c>
      <c r="S482" s="35">
        <f t="shared" si="123"/>
        <v>7</v>
      </c>
    </row>
    <row r="483" spans="1:19">
      <c r="A483" s="12">
        <v>99.2</v>
      </c>
      <c r="B483" s="12" t="s">
        <v>9</v>
      </c>
      <c r="C483" s="12">
        <v>2</v>
      </c>
      <c r="D483" s="31" t="s">
        <v>416</v>
      </c>
      <c r="E483" s="31" t="s">
        <v>474</v>
      </c>
      <c r="F483" s="31">
        <v>5</v>
      </c>
      <c r="G483" s="31" t="s">
        <v>476</v>
      </c>
      <c r="H483" s="31" t="s">
        <v>487</v>
      </c>
      <c r="I483" s="31" t="s">
        <v>76</v>
      </c>
      <c r="J483" s="31" t="s">
        <v>75</v>
      </c>
      <c r="K483" s="31">
        <v>15</v>
      </c>
      <c r="L483" s="32">
        <v>1</v>
      </c>
      <c r="M483" s="33">
        <f t="shared" si="134"/>
        <v>1.875</v>
      </c>
      <c r="N483" s="31" t="str">
        <f t="shared" si="135"/>
        <v>1일 21시간 0분</v>
      </c>
      <c r="O483" s="31">
        <v>0</v>
      </c>
      <c r="P483" s="34">
        <v>266624</v>
      </c>
      <c r="Q483" s="22">
        <f t="shared" si="131"/>
        <v>266624</v>
      </c>
      <c r="R483" s="35">
        <f t="shared" si="122"/>
        <v>0</v>
      </c>
      <c r="S483" s="35">
        <f t="shared" si="123"/>
        <v>7</v>
      </c>
    </row>
    <row r="484" spans="1:19">
      <c r="A484" s="12">
        <v>99.3</v>
      </c>
      <c r="B484" s="12" t="s">
        <v>9</v>
      </c>
      <c r="C484" s="12">
        <v>2</v>
      </c>
      <c r="D484" s="31" t="s">
        <v>416</v>
      </c>
      <c r="E484" s="31" t="s">
        <v>474</v>
      </c>
      <c r="F484" s="31">
        <v>5</v>
      </c>
      <c r="G484" s="31" t="s">
        <v>477</v>
      </c>
      <c r="H484" s="31" t="s">
        <v>171</v>
      </c>
      <c r="I484" s="31" t="s">
        <v>484</v>
      </c>
      <c r="J484" s="31" t="s">
        <v>30</v>
      </c>
      <c r="K484" s="31">
        <v>1.2E-2</v>
      </c>
      <c r="L484" s="32">
        <v>1</v>
      </c>
      <c r="M484" s="33">
        <f t="shared" si="134"/>
        <v>1.5E-3</v>
      </c>
      <c r="N484" s="31" t="str">
        <f t="shared" si="135"/>
        <v>0일 0시간 2분</v>
      </c>
      <c r="O484" s="34">
        <v>3198</v>
      </c>
      <c r="P484" s="34">
        <v>253409</v>
      </c>
      <c r="Q484" s="22">
        <f t="shared" si="131"/>
        <v>256607</v>
      </c>
      <c r="R484" s="35">
        <f t="shared" si="122"/>
        <v>0</v>
      </c>
      <c r="S484" s="35">
        <f t="shared" si="123"/>
        <v>7</v>
      </c>
    </row>
    <row r="485" spans="1:19">
      <c r="A485" s="12">
        <v>99.4</v>
      </c>
      <c r="B485" s="12" t="s">
        <v>9</v>
      </c>
      <c r="C485" s="12">
        <v>2</v>
      </c>
      <c r="D485" s="31" t="s">
        <v>416</v>
      </c>
      <c r="E485" s="31" t="s">
        <v>474</v>
      </c>
      <c r="F485" s="31">
        <v>5</v>
      </c>
      <c r="G485" s="31" t="s">
        <v>131</v>
      </c>
      <c r="H485" s="31" t="s">
        <v>488</v>
      </c>
      <c r="I485" s="31" t="s">
        <v>134</v>
      </c>
      <c r="J485" s="31" t="s">
        <v>209</v>
      </c>
      <c r="K485" s="31">
        <v>0.20799999999999999</v>
      </c>
      <c r="L485" s="32">
        <v>1</v>
      </c>
      <c r="M485" s="33">
        <f t="shared" si="134"/>
        <v>2.5999999999999999E-2</v>
      </c>
      <c r="N485" s="31" t="str">
        <f t="shared" si="135"/>
        <v>0일 0시간 37분</v>
      </c>
      <c r="O485" s="34">
        <v>55804</v>
      </c>
      <c r="P485" s="34">
        <v>248350</v>
      </c>
      <c r="Q485" s="22">
        <f t="shared" si="131"/>
        <v>304154</v>
      </c>
      <c r="R485" s="35">
        <f t="shared" si="122"/>
        <v>1</v>
      </c>
      <c r="S485" s="35">
        <f t="shared" si="123"/>
        <v>8</v>
      </c>
    </row>
    <row r="486" spans="1:19">
      <c r="A486" s="16">
        <v>99</v>
      </c>
      <c r="B486" s="16" t="s">
        <v>9</v>
      </c>
      <c r="C486" s="16">
        <v>2</v>
      </c>
      <c r="D486" s="16" t="s">
        <v>416</v>
      </c>
      <c r="E486" s="16" t="s">
        <v>474</v>
      </c>
      <c r="F486" s="16">
        <v>5</v>
      </c>
      <c r="G486" s="18"/>
      <c r="H486" s="18"/>
      <c r="I486" s="18"/>
      <c r="J486" s="18"/>
      <c r="K486" s="18"/>
      <c r="L486" s="19">
        <f>SUM(L482:L485)</f>
        <v>4</v>
      </c>
      <c r="M486" s="19">
        <f>SUM(M482:M485)</f>
        <v>1.9500000000000002</v>
      </c>
      <c r="N486" s="19" t="str">
        <f t="shared" ref="N486:N490" si="136">INT(M486) &amp; "일 " &amp; INT(MOD(M486,1)*24) &amp; "시간 " &amp; ROUND(MOD(M486*24,1)*60, 0) &amp; "분"</f>
        <v>1일 22시간 48분</v>
      </c>
      <c r="O486" s="15">
        <f>SUM(O482:O485)</f>
        <v>59002</v>
      </c>
      <c r="P486" s="15">
        <f>SUM(P482:P485)</f>
        <v>1035007</v>
      </c>
      <c r="Q486" s="15">
        <f>SUM(Q482:Q485)</f>
        <v>1094009</v>
      </c>
      <c r="R486" s="39">
        <f t="shared" si="122"/>
        <v>3</v>
      </c>
      <c r="S486" s="39">
        <f t="shared" si="123"/>
        <v>10</v>
      </c>
    </row>
    <row r="487" spans="1:19">
      <c r="A487" s="12">
        <v>100.1</v>
      </c>
      <c r="B487" s="12" t="s">
        <v>9</v>
      </c>
      <c r="C487" s="12">
        <v>2</v>
      </c>
      <c r="D487" s="12" t="s">
        <v>162</v>
      </c>
      <c r="E487" s="12" t="s">
        <v>537</v>
      </c>
      <c r="F487" s="12">
        <v>5</v>
      </c>
      <c r="G487" s="10" t="s">
        <v>527</v>
      </c>
      <c r="H487" s="12" t="s">
        <v>500</v>
      </c>
      <c r="I487" s="10" t="s">
        <v>23</v>
      </c>
      <c r="J487" s="10" t="s">
        <v>58</v>
      </c>
      <c r="K487" s="10">
        <v>110</v>
      </c>
      <c r="L487" s="11">
        <v>1</v>
      </c>
      <c r="M487" s="12">
        <f t="shared" ref="M487:M489" si="137">(K487)/(L487 * 8)</f>
        <v>13.75</v>
      </c>
      <c r="N487" s="12" t="str">
        <f t="shared" si="136"/>
        <v>13일 18시간 0분</v>
      </c>
      <c r="O487" s="13">
        <v>31994</v>
      </c>
      <c r="P487" s="34">
        <v>272354</v>
      </c>
      <c r="Q487" s="22">
        <f t="shared" ref="Q487:Q489" si="138">SUM(O487:P487)</f>
        <v>304348</v>
      </c>
      <c r="R487" s="35">
        <f t="shared" si="122"/>
        <v>1</v>
      </c>
      <c r="S487" s="35">
        <f t="shared" si="123"/>
        <v>8</v>
      </c>
    </row>
    <row r="488" spans="1:19">
      <c r="A488" s="12">
        <v>100.2</v>
      </c>
      <c r="B488" s="12" t="s">
        <v>9</v>
      </c>
      <c r="C488" s="12">
        <v>2</v>
      </c>
      <c r="D488" s="12" t="s">
        <v>162</v>
      </c>
      <c r="E488" s="12" t="s">
        <v>537</v>
      </c>
      <c r="F488" s="12">
        <v>5</v>
      </c>
      <c r="G488" s="10" t="s">
        <v>505</v>
      </c>
      <c r="H488" s="12" t="s">
        <v>529</v>
      </c>
      <c r="I488" s="10" t="s">
        <v>528</v>
      </c>
      <c r="J488" s="10" t="s">
        <v>31</v>
      </c>
      <c r="K488" s="10">
        <v>0.02</v>
      </c>
      <c r="L488" s="11">
        <v>1</v>
      </c>
      <c r="M488" s="12">
        <f t="shared" si="137"/>
        <v>2.5000000000000001E-3</v>
      </c>
      <c r="N488" s="12" t="str">
        <f t="shared" si="136"/>
        <v>0일 0시간 4분</v>
      </c>
      <c r="O488" s="13">
        <v>5437</v>
      </c>
      <c r="P488" s="34">
        <v>220722</v>
      </c>
      <c r="Q488" s="22">
        <f t="shared" si="138"/>
        <v>226159</v>
      </c>
      <c r="R488" s="35">
        <f t="shared" si="122"/>
        <v>0</v>
      </c>
      <c r="S488" s="35">
        <f t="shared" si="123"/>
        <v>7</v>
      </c>
    </row>
    <row r="489" spans="1:19">
      <c r="A489" s="12">
        <v>100.3</v>
      </c>
      <c r="B489" s="12" t="s">
        <v>9</v>
      </c>
      <c r="C489" s="12">
        <v>2</v>
      </c>
      <c r="D489" s="12" t="s">
        <v>162</v>
      </c>
      <c r="E489" s="12" t="s">
        <v>537</v>
      </c>
      <c r="F489" s="12">
        <v>5</v>
      </c>
      <c r="G489" s="31" t="s">
        <v>234</v>
      </c>
      <c r="H489" s="31" t="s">
        <v>511</v>
      </c>
      <c r="I489" s="31" t="s">
        <v>511</v>
      </c>
      <c r="J489" s="31" t="s">
        <v>511</v>
      </c>
      <c r="K489" s="10">
        <v>0</v>
      </c>
      <c r="L489" s="32">
        <v>1</v>
      </c>
      <c r="M489" s="31">
        <f t="shared" si="137"/>
        <v>0</v>
      </c>
      <c r="N489" s="31" t="str">
        <f t="shared" si="136"/>
        <v>0일 0시간 0분</v>
      </c>
      <c r="O489" s="13">
        <v>0</v>
      </c>
      <c r="P489" s="34">
        <v>0</v>
      </c>
      <c r="Q489" s="22">
        <f t="shared" si="138"/>
        <v>0</v>
      </c>
      <c r="R489" s="35">
        <f t="shared" si="122"/>
        <v>0</v>
      </c>
      <c r="S489" s="35">
        <f t="shared" si="123"/>
        <v>7</v>
      </c>
    </row>
    <row r="490" spans="1:19">
      <c r="A490" s="16">
        <v>100</v>
      </c>
      <c r="B490" s="16" t="s">
        <v>9</v>
      </c>
      <c r="C490" s="16">
        <v>2</v>
      </c>
      <c r="D490" s="16" t="s">
        <v>162</v>
      </c>
      <c r="E490" s="16" t="s">
        <v>537</v>
      </c>
      <c r="F490" s="16">
        <v>5</v>
      </c>
      <c r="G490" s="16"/>
      <c r="H490" s="16"/>
      <c r="I490" s="16"/>
      <c r="J490" s="16"/>
      <c r="K490" s="16"/>
      <c r="L490" s="19"/>
      <c r="M490" s="19">
        <f>SUM(M487:M489)</f>
        <v>13.7525</v>
      </c>
      <c r="N490" s="19" t="str">
        <f t="shared" si="136"/>
        <v>13일 18시간 4분</v>
      </c>
      <c r="O490" s="19">
        <f>SUM(O487:O489)</f>
        <v>37431</v>
      </c>
      <c r="P490" s="19">
        <f>SUM(P487:P489)</f>
        <v>493076</v>
      </c>
      <c r="Q490" s="19">
        <f>SUM(Q487:Q489)</f>
        <v>530507</v>
      </c>
      <c r="R490" s="39">
        <f t="shared" si="122"/>
        <v>1</v>
      </c>
      <c r="S490" s="39">
        <f t="shared" si="123"/>
        <v>8</v>
      </c>
    </row>
  </sheetData>
  <autoFilter ref="A1:S490" xr:uid="{5719F066-6A1F-4DD4-A155-88200114CDA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지은 이</dc:creator>
  <cp:lastModifiedBy>지은 이</cp:lastModifiedBy>
  <dcterms:created xsi:type="dcterms:W3CDTF">2025-05-01T12:08:37Z</dcterms:created>
  <dcterms:modified xsi:type="dcterms:W3CDTF">2025-05-25T02:52:04Z</dcterms:modified>
</cp:coreProperties>
</file>