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un-R530\Desktop\Project\금융공학\mylab\"/>
    </mc:Choice>
  </mc:AlternateContent>
  <bookViews>
    <workbookView xWindow="0" yWindow="0" windowWidth="14610" windowHeight="38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6" i="1" l="1"/>
  <c r="G17" i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1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3" i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3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F4" i="1"/>
  <c r="D4" i="1"/>
  <c r="G3" i="1"/>
  <c r="E3" i="1"/>
</calcChain>
</file>

<file path=xl/sharedStrings.xml><?xml version="1.0" encoding="utf-8"?>
<sst xmlns="http://schemas.openxmlformats.org/spreadsheetml/2006/main" count="87" uniqueCount="85">
  <si>
    <t>일자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</si>
  <si>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</si>
  <si>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</si>
  <si>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</si>
  <si>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</si>
  <si>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</si>
  <si>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</si>
  <si>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</si>
  <si>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</si>
  <si>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</si>
  <si>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</si>
  <si>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</si>
  <si>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</si>
  <si>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</si>
  <si>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</si>
  <si>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</si>
  <si>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</si>
  <si>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</si>
  <si>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</si>
  <si>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</si>
  <si>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</si>
  <si>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</si>
  <si>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</si>
  <si>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</si>
  <si>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</si>
  <si>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</si>
  <si>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</si>
  <si>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</si>
  <si>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</si>
  <si>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</si>
  <si>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</si>
  <si>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</si>
  <si>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</si>
  <si>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</si>
  <si>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</si>
  <si>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</si>
  <si>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</si>
  <si>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</si>
  <si>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</si>
  <si>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</si>
  <si>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</si>
  <si>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</si>
  <si>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</si>
  <si>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</si>
  <si>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</si>
  <si>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</si>
  <si>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</si>
  <si>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</si>
  <si>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</si>
  <si>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</si>
  <si>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</si>
  <si>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</si>
  <si>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</si>
  <si>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</si>
  <si>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</si>
  <si>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</si>
  <si>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</si>
  <si>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</si>
  <si>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</si>
  <si>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</si>
  <si>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</si>
  <si>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</si>
  <si>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</si>
  <si>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</si>
  <si>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</si>
  <si>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</si>
  <si>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</si>
  <si>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</si>
  <si>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</si>
  <si>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</si>
  <si>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선물가격</t>
    <phoneticPr fontId="1" type="noConversion"/>
  </si>
  <si>
    <t>지수</t>
    <phoneticPr fontId="1" type="noConversion"/>
  </si>
  <si>
    <t>손익</t>
    <phoneticPr fontId="1" type="noConversion"/>
  </si>
  <si>
    <t>잔고</t>
    <phoneticPr fontId="1" type="noConversion"/>
  </si>
  <si>
    <t>매수</t>
    <phoneticPr fontId="1" type="noConversion"/>
  </si>
  <si>
    <t>매도</t>
    <phoneticPr fontId="1" type="noConversion"/>
  </si>
  <si>
    <t>계약수</t>
    <phoneticPr fontId="1" type="noConversion"/>
  </si>
  <si>
    <t>승수</t>
    <phoneticPr fontId="1" type="noConversion"/>
  </si>
  <si>
    <t>게시증거금율</t>
    <phoneticPr fontId="1" type="noConversion"/>
  </si>
  <si>
    <t>유지증거금율</t>
    <phoneticPr fontId="1" type="noConversion"/>
  </si>
  <si>
    <t>증거유지금</t>
    <phoneticPr fontId="1" type="noConversion"/>
  </si>
  <si>
    <t>개시증거금</t>
    <phoneticPr fontId="1" type="noConversion"/>
  </si>
  <si>
    <t>매도 매수 손익 계산 후 잔고 계산</t>
    <phoneticPr fontId="1" type="noConversion"/>
  </si>
  <si>
    <t>개시증거금만큼 채우고 진행</t>
  </si>
  <si>
    <t xml:space="preserve">그후 증거유지금보다 잔고가 낮으면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</si>
</sst>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>
    <font>
      <sz val="10"/>
      <name val="Arial"/>
    </font>
    <font>
      <sz val="8"/>
      <name val="돋움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63"/>
      <name val="맑은 고딕"/>
      <family val="3"/>
      <charset val="129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  <bgColor indexed="1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 applyNumberFormat="1" applyFont="1" applyFill="1" applyBorder="1" applyAlignment="1"/>
    <xf numFmtId="0" fontId="4" fillId="0" borderId="1" xfId="0" applyNumberFormat="1" applyFont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176" fontId="3" fillId="2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176" fontId="3" fillId="4" borderId="0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176" fontId="3" fillId="4" borderId="2" xfId="0" applyNumberFormat="1" applyFont="1" applyFill="1" applyBorder="1" applyAlignment="1">
      <alignment horizontal="center"/>
    </xf>
    <xf numFmtId="176" fontId="3" fillId="4" borderId="2" xfId="0" applyNumberFormat="1" applyFont="1" applyFill="1" applyBorder="1" applyAlignment="1">
      <alignment horizontal="center"/>
    </xf>
    <xf numFmtId="10" fontId="3" fillId="0" borderId="0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zoomScaleNormal="100" workbookViewId="0">
      <selection activeCell="K12" sqref="K12"/>
    </sheetView>
  </sheetViews>
  <sheetFormatPr defaultRowHeight="16.5"/>
  <cols>
    <col min="1" max="1" width="12.85546875" style="4" bestFit="1" customWidth="1"/>
    <col min="2" max="2" width="10.42578125" style="4" customWidth="1"/>
    <col min="3" max="3" width="8.42578125" style="4" bestFit="1" customWidth="1"/>
    <col min="4" max="4" width="15.28515625" style="6" customWidth="1"/>
    <col min="5" max="5" width="17" style="6" customWidth="1"/>
    <col min="6" max="6" width="17.85546875" style="6" customWidth="1"/>
    <col min="7" max="7" width="18.5703125" style="6" customWidth="1"/>
    <col min="8" max="8" width="14.28515625" style="6" customWidth="1"/>
    <col min="9" max="9" width="14.7109375" style="6" customWidth="1"/>
    <col min="10" max="10" width="9.140625" style="6"/>
    <col min="11" max="12" width="15" style="6" customWidth="1"/>
    <col min="13" max="16384" width="9.140625" style="4"/>
  </cols>
  <sheetData>
    <row r="1" spans="1:12">
      <c r="A1" s="8"/>
      <c r="B1" s="8"/>
      <c r="C1" s="8"/>
      <c r="D1" s="10" t="s">
        <v>74</v>
      </c>
      <c r="E1" s="10"/>
      <c r="F1" s="10" t="s">
        <v>75</v>
      </c>
      <c r="G1" s="10"/>
      <c r="H1" s="14" t="s">
        <v>80</v>
      </c>
      <c r="I1" s="14" t="s">
        <v>81</v>
      </c>
      <c r="K1" s="7" t="s">
        <v>76</v>
      </c>
      <c r="L1" s="6">
        <v>1</v>
      </c>
    </row>
    <row r="2" spans="1:12" s="2" customFormat="1">
      <c r="A2" s="15" t="s">
        <v>0</v>
      </c>
      <c r="B2" s="15" t="s">
        <v>70</v>
      </c>
      <c r="C2" s="15" t="s">
        <v>71</v>
      </c>
      <c r="D2" s="9" t="s">
        <v>72</v>
      </c>
      <c r="E2" s="9" t="s">
        <v>73</v>
      </c>
      <c r="F2" s="9" t="s">
        <v>72</v>
      </c>
      <c r="G2" s="9" t="s">
        <v>73</v>
      </c>
      <c r="H2" s="14"/>
      <c r="I2" s="14"/>
      <c r="J2" s="5"/>
      <c r="K2" s="7" t="s">
        <v>77</v>
      </c>
      <c r="L2" s="5">
        <v>250000</v>
      </c>
    </row>
    <row r="3" spans="1:12">
      <c r="A3" s="12" t="s">
        <v>69</v>
      </c>
      <c r="B3" s="13">
        <v>308.39999999999998</v>
      </c>
      <c r="C3" s="13">
        <v>307.77999999999997</v>
      </c>
      <c r="D3" s="6">
        <v>0</v>
      </c>
      <c r="E3" s="6">
        <f>B3*L1*L2*L3</f>
        <v>5782500</v>
      </c>
      <c r="F3" s="6">
        <v>0</v>
      </c>
      <c r="G3" s="6">
        <f>B3*L1*L2*L3</f>
        <v>5782500</v>
      </c>
      <c r="H3" s="6">
        <f>B3*L$1*L$2*L$4</f>
        <v>3855000</v>
      </c>
      <c r="I3" s="6">
        <f>B3*L$1*L$2*L$3</f>
        <v>5782500</v>
      </c>
      <c r="K3" s="7" t="s">
        <v>78</v>
      </c>
      <c r="L3" s="11">
        <v>7.4999999999999997E-2</v>
      </c>
    </row>
    <row r="4" spans="1:12">
      <c r="A4" s="3" t="s">
        <v>68</v>
      </c>
      <c r="B4" s="1">
        <v>305.60000000000002</v>
      </c>
      <c r="C4" s="1">
        <v>304.19</v>
      </c>
      <c r="D4" s="6">
        <f>(B4-B3)*L$1*L$2</f>
        <v>-699999.99999998859</v>
      </c>
      <c r="E4" s="6">
        <f>E3+D4</f>
        <v>5082500.0000000112</v>
      </c>
      <c r="F4" s="6">
        <f>(B3-B4)*L$1*L$2</f>
        <v>699999.99999998859</v>
      </c>
      <c r="G4" s="6">
        <f>G3+F4</f>
        <v>6482499.9999999888</v>
      </c>
      <c r="H4" s="6">
        <f t="shared" ref="H4:H67" si="0">B4*L$1*L$2*L$4</f>
        <v>3820000</v>
      </c>
      <c r="I4" s="6">
        <f t="shared" ref="I4:I67" si="1">B4*L$1*L$2*L$3</f>
        <v>5730000</v>
      </c>
      <c r="K4" s="7" t="s">
        <v>79</v>
      </c>
      <c r="L4" s="11">
        <v>0.05</v>
      </c>
    </row>
    <row r="5" spans="1:12">
      <c r="A5" s="3" t="s">
        <v>67</v>
      </c>
      <c r="B5" s="1">
        <v>304.85000000000002</v>
      </c>
      <c r="C5" s="1">
        <v>304.06</v>
      </c>
      <c r="D5" s="6">
        <f t="shared" ref="D5:D68" si="2">(B5-B4)*L$1*L$2</f>
        <v>-187500</v>
      </c>
      <c r="E5" s="6">
        <f t="shared" ref="E5:E68" si="3">E4+D5</f>
        <v>4895000.0000000112</v>
      </c>
      <c r="F5" s="6">
        <f t="shared" ref="F5:F68" si="4">(B4-B5)*L$1*L$2</f>
        <v>187500</v>
      </c>
      <c r="G5" s="6">
        <f t="shared" ref="G5:G68" si="5">G4+F5</f>
        <v>6669999.9999999888</v>
      </c>
      <c r="H5" s="6">
        <f t="shared" si="0"/>
        <v>3810625</v>
      </c>
      <c r="I5" s="6">
        <f t="shared" si="1"/>
        <v>5715937.5</v>
      </c>
    </row>
    <row r="6" spans="1:12">
      <c r="A6" s="3" t="s">
        <v>66</v>
      </c>
      <c r="B6" s="1">
        <v>304.3</v>
      </c>
      <c r="C6" s="1">
        <v>303.18</v>
      </c>
      <c r="D6" s="6">
        <f t="shared" si="2"/>
        <v>-137500.00000000285</v>
      </c>
      <c r="E6" s="6">
        <f t="shared" si="3"/>
        <v>4757500.0000000084</v>
      </c>
      <c r="F6" s="6">
        <f t="shared" si="4"/>
        <v>137500.00000000285</v>
      </c>
      <c r="G6" s="6">
        <f t="shared" si="5"/>
        <v>6807499.9999999916</v>
      </c>
      <c r="H6" s="6">
        <f t="shared" si="0"/>
        <v>3803750</v>
      </c>
      <c r="I6" s="6">
        <f t="shared" si="1"/>
        <v>5705625</v>
      </c>
    </row>
    <row r="7" spans="1:12">
      <c r="A7" s="3" t="s">
        <v>65</v>
      </c>
      <c r="B7" s="1">
        <v>308.10000000000002</v>
      </c>
      <c r="C7" s="1">
        <v>306.97000000000003</v>
      </c>
      <c r="D7" s="6">
        <f t="shared" si="2"/>
        <v>950000.00000000279</v>
      </c>
      <c r="E7" s="6">
        <f t="shared" si="3"/>
        <v>5707500.0000000112</v>
      </c>
      <c r="F7" s="6">
        <f t="shared" si="4"/>
        <v>-950000.00000000279</v>
      </c>
      <c r="G7" s="6">
        <f t="shared" si="5"/>
        <v>5857499.9999999888</v>
      </c>
      <c r="H7" s="6">
        <f t="shared" si="0"/>
        <v>3851250</v>
      </c>
      <c r="I7" s="6">
        <f t="shared" si="1"/>
        <v>5776875</v>
      </c>
    </row>
    <row r="8" spans="1:12">
      <c r="A8" s="3" t="s">
        <v>64</v>
      </c>
      <c r="B8" s="1">
        <v>308.35000000000002</v>
      </c>
      <c r="C8" s="1">
        <v>307.43</v>
      </c>
      <c r="D8" s="6">
        <f t="shared" si="2"/>
        <v>62500</v>
      </c>
      <c r="E8" s="6">
        <f t="shared" si="3"/>
        <v>5770000.0000000112</v>
      </c>
      <c r="F8" s="6">
        <f t="shared" si="4"/>
        <v>-62500</v>
      </c>
      <c r="G8" s="6">
        <f t="shared" si="5"/>
        <v>5794999.9999999888</v>
      </c>
      <c r="H8" s="6">
        <f t="shared" si="0"/>
        <v>3854375</v>
      </c>
      <c r="I8" s="6">
        <f t="shared" si="1"/>
        <v>5781562.5</v>
      </c>
    </row>
    <row r="9" spans="1:12">
      <c r="A9" s="3" t="s">
        <v>63</v>
      </c>
      <c r="B9" s="1">
        <v>311.5</v>
      </c>
      <c r="C9" s="1">
        <v>309.83</v>
      </c>
      <c r="D9" s="6">
        <f t="shared" si="2"/>
        <v>787499.9999999943</v>
      </c>
      <c r="E9" s="6">
        <f t="shared" si="3"/>
        <v>6557500.0000000056</v>
      </c>
      <c r="F9" s="6">
        <f t="shared" si="4"/>
        <v>-787499.9999999943</v>
      </c>
      <c r="G9" s="6">
        <f t="shared" si="5"/>
        <v>5007499.9999999944</v>
      </c>
      <c r="H9" s="6">
        <f t="shared" si="0"/>
        <v>3893750</v>
      </c>
      <c r="I9" s="6">
        <f t="shared" si="1"/>
        <v>5840625</v>
      </c>
    </row>
    <row r="10" spans="1:12">
      <c r="A10" s="3" t="s">
        <v>62</v>
      </c>
      <c r="B10" s="1">
        <v>311.45</v>
      </c>
      <c r="C10" s="1">
        <v>310.42</v>
      </c>
      <c r="D10" s="6">
        <f t="shared" si="2"/>
        <v>-12500.000000002841</v>
      </c>
      <c r="E10" s="6">
        <f t="shared" si="3"/>
        <v>6545000.0000000028</v>
      </c>
      <c r="F10" s="6">
        <f t="shared" si="4"/>
        <v>12500.000000002841</v>
      </c>
      <c r="G10" s="6">
        <f t="shared" si="5"/>
        <v>5019999.9999999972</v>
      </c>
      <c r="H10" s="6">
        <f t="shared" si="0"/>
        <v>3893125</v>
      </c>
      <c r="I10" s="6">
        <f t="shared" si="1"/>
        <v>5839687.5</v>
      </c>
      <c r="K10" s="6" t="s">
        <v>82</v>
      </c>
    </row>
    <row r="11" spans="1:12">
      <c r="A11" s="3" t="s">
        <v>61</v>
      </c>
      <c r="B11" s="1">
        <v>310.85000000000002</v>
      </c>
      <c r="C11" s="1">
        <v>310</v>
      </c>
      <c r="D11" s="6">
        <f t="shared" si="2"/>
        <v>-149999.99999999147</v>
      </c>
      <c r="E11" s="6">
        <f t="shared" si="3"/>
        <v>6395000.0000000112</v>
      </c>
      <c r="F11" s="6">
        <f t="shared" si="4"/>
        <v>149999.99999999147</v>
      </c>
      <c r="G11" s="6">
        <f t="shared" si="5"/>
        <v>5169999.9999999888</v>
      </c>
      <c r="H11" s="6">
        <f t="shared" si="0"/>
        <v>3885625</v>
      </c>
      <c r="I11" s="6">
        <f t="shared" si="1"/>
        <v>5828437.5</v>
      </c>
      <c r="K11" s="6" t="s">
        <v>84</v>
      </c>
    </row>
    <row r="12" spans="1:12">
      <c r="A12" s="3" t="s">
        <v>60</v>
      </c>
      <c r="B12" s="1">
        <v>313.60000000000002</v>
      </c>
      <c r="C12" s="1">
        <v>312.52</v>
      </c>
      <c r="D12" s="6">
        <f t="shared" si="2"/>
        <v>687500</v>
      </c>
      <c r="E12" s="6">
        <f t="shared" si="3"/>
        <v>7082500.0000000112</v>
      </c>
      <c r="F12" s="6">
        <f t="shared" si="4"/>
        <v>-687500</v>
      </c>
      <c r="G12" s="6">
        <f t="shared" si="5"/>
        <v>4482499.9999999888</v>
      </c>
      <c r="H12" s="6">
        <f t="shared" si="0"/>
        <v>3920000</v>
      </c>
      <c r="I12" s="6">
        <f t="shared" si="1"/>
        <v>5880000</v>
      </c>
      <c r="K12" s="6" t="s">
        <v>83</v>
      </c>
    </row>
    <row r="13" spans="1:12">
      <c r="A13" s="3" t="s">
        <v>59</v>
      </c>
      <c r="B13" s="1">
        <v>314.55</v>
      </c>
      <c r="C13" s="1">
        <v>313.69</v>
      </c>
      <c r="D13" s="6">
        <f t="shared" si="2"/>
        <v>237499.99999999715</v>
      </c>
      <c r="E13" s="6">
        <f t="shared" si="3"/>
        <v>7320000.0000000084</v>
      </c>
      <c r="F13" s="6">
        <f t="shared" si="4"/>
        <v>-237499.99999999715</v>
      </c>
      <c r="G13" s="6">
        <f t="shared" si="5"/>
        <v>4244999.9999999916</v>
      </c>
      <c r="H13" s="6">
        <f t="shared" si="0"/>
        <v>3931875</v>
      </c>
      <c r="I13" s="6">
        <f t="shared" si="1"/>
        <v>5897812.5</v>
      </c>
    </row>
    <row r="14" spans="1:12">
      <c r="A14" s="3" t="s">
        <v>58</v>
      </c>
      <c r="B14" s="1">
        <v>320.05</v>
      </c>
      <c r="C14" s="1">
        <v>318.93</v>
      </c>
      <c r="D14" s="6">
        <f t="shared" si="2"/>
        <v>1375000</v>
      </c>
      <c r="E14" s="6">
        <f t="shared" si="3"/>
        <v>8695000.0000000075</v>
      </c>
      <c r="F14" s="6">
        <f t="shared" si="4"/>
        <v>-1375000</v>
      </c>
      <c r="G14" s="6">
        <f t="shared" si="5"/>
        <v>2869999.9999999916</v>
      </c>
      <c r="H14" s="6">
        <f t="shared" si="0"/>
        <v>4000625</v>
      </c>
      <c r="I14" s="6">
        <f t="shared" si="1"/>
        <v>6000937.5</v>
      </c>
    </row>
    <row r="15" spans="1:12">
      <c r="A15" s="3" t="s">
        <v>57</v>
      </c>
      <c r="B15" s="1">
        <v>319.39999999999998</v>
      </c>
      <c r="C15" s="1">
        <v>318.51</v>
      </c>
      <c r="D15" s="6">
        <f t="shared" si="2"/>
        <v>-162500.00000000853</v>
      </c>
      <c r="E15" s="6">
        <f t="shared" si="3"/>
        <v>8532499.9999999981</v>
      </c>
      <c r="F15" s="6">
        <f t="shared" si="4"/>
        <v>162500.00000000853</v>
      </c>
      <c r="G15" s="6">
        <f>IF(G14&gt;=H14,G14,I14)+F15</f>
        <v>6163437.5000000084</v>
      </c>
      <c r="H15" s="6">
        <f t="shared" si="0"/>
        <v>3992500</v>
      </c>
      <c r="I15" s="6">
        <f t="shared" si="1"/>
        <v>5988750</v>
      </c>
    </row>
    <row r="16" spans="1:12">
      <c r="A16" s="3" t="s">
        <v>56</v>
      </c>
      <c r="B16" s="1">
        <v>319.14999999999998</v>
      </c>
      <c r="C16" s="1">
        <v>318.48</v>
      </c>
      <c r="D16" s="6">
        <f t="shared" si="2"/>
        <v>-62500</v>
      </c>
      <c r="E16" s="6">
        <f t="shared" si="3"/>
        <v>8469999.9999999981</v>
      </c>
      <c r="F16" s="6">
        <f t="shared" si="4"/>
        <v>62500</v>
      </c>
      <c r="G16" s="6">
        <f t="shared" ref="G16:G71" si="6">IF(G15&gt;=H15,G15,I15)+F16</f>
        <v>6225937.5000000084</v>
      </c>
      <c r="H16" s="6">
        <f t="shared" si="0"/>
        <v>3989375</v>
      </c>
      <c r="I16" s="6">
        <f t="shared" si="1"/>
        <v>5984062.5</v>
      </c>
    </row>
    <row r="17" spans="1:9">
      <c r="A17" s="3" t="s">
        <v>55</v>
      </c>
      <c r="B17" s="1">
        <v>319.39999999999998</v>
      </c>
      <c r="C17" s="1">
        <v>318.25</v>
      </c>
      <c r="D17" s="6">
        <f t="shared" si="2"/>
        <v>62500</v>
      </c>
      <c r="E17" s="6">
        <f t="shared" si="3"/>
        <v>8532499.9999999981</v>
      </c>
      <c r="F17" s="6">
        <f t="shared" si="4"/>
        <v>-62500</v>
      </c>
      <c r="G17" s="6">
        <f t="shared" si="6"/>
        <v>6163437.5000000084</v>
      </c>
      <c r="H17" s="6">
        <f t="shared" si="0"/>
        <v>3992500</v>
      </c>
      <c r="I17" s="6">
        <f t="shared" si="1"/>
        <v>5988750</v>
      </c>
    </row>
    <row r="18" spans="1:9">
      <c r="A18" s="3" t="s">
        <v>54</v>
      </c>
      <c r="B18" s="1">
        <v>317.10000000000002</v>
      </c>
      <c r="C18" s="1">
        <v>316.70999999999998</v>
      </c>
      <c r="D18" s="6">
        <f t="shared" si="2"/>
        <v>-574999.99999998859</v>
      </c>
      <c r="E18" s="6">
        <f t="shared" si="3"/>
        <v>7957500.0000000093</v>
      </c>
      <c r="F18" s="6">
        <f t="shared" si="4"/>
        <v>574999.99999998859</v>
      </c>
      <c r="G18" s="6">
        <f t="shared" si="6"/>
        <v>6738437.4999999972</v>
      </c>
      <c r="H18" s="6">
        <f t="shared" si="0"/>
        <v>3963750</v>
      </c>
      <c r="I18" s="6">
        <f t="shared" si="1"/>
        <v>5945625</v>
      </c>
    </row>
    <row r="19" spans="1:9">
      <c r="A19" s="3" t="s">
        <v>53</v>
      </c>
      <c r="B19" s="1">
        <v>317.14999999999998</v>
      </c>
      <c r="C19" s="1">
        <v>316.39999999999998</v>
      </c>
      <c r="D19" s="6">
        <f t="shared" si="2"/>
        <v>12499.999999988631</v>
      </c>
      <c r="E19" s="6">
        <f t="shared" si="3"/>
        <v>7969999.9999999981</v>
      </c>
      <c r="F19" s="6">
        <f t="shared" si="4"/>
        <v>-12499.999999988631</v>
      </c>
      <c r="G19" s="6">
        <f t="shared" si="6"/>
        <v>6725937.5000000084</v>
      </c>
      <c r="H19" s="6">
        <f t="shared" si="0"/>
        <v>3964375</v>
      </c>
      <c r="I19" s="6">
        <f t="shared" si="1"/>
        <v>5946562.5</v>
      </c>
    </row>
    <row r="20" spans="1:9">
      <c r="A20" s="3" t="s">
        <v>52</v>
      </c>
      <c r="B20" s="1">
        <v>315.14999999999998</v>
      </c>
      <c r="C20" s="1">
        <v>314.29000000000002</v>
      </c>
      <c r="D20" s="6">
        <f t="shared" si="2"/>
        <v>-500000</v>
      </c>
      <c r="E20" s="6">
        <f t="shared" si="3"/>
        <v>7469999.9999999981</v>
      </c>
      <c r="F20" s="6">
        <f t="shared" si="4"/>
        <v>500000</v>
      </c>
      <c r="G20" s="6">
        <f t="shared" si="6"/>
        <v>7225937.5000000084</v>
      </c>
      <c r="H20" s="6">
        <f t="shared" si="0"/>
        <v>3939375</v>
      </c>
      <c r="I20" s="6">
        <f t="shared" si="1"/>
        <v>5909062.5</v>
      </c>
    </row>
    <row r="21" spans="1:9">
      <c r="A21" s="3" t="s">
        <v>51</v>
      </c>
      <c r="B21" s="1">
        <v>314.75</v>
      </c>
      <c r="C21" s="1">
        <v>313.82</v>
      </c>
      <c r="D21" s="6">
        <f t="shared" si="2"/>
        <v>-99999.99999999431</v>
      </c>
      <c r="E21" s="6">
        <f t="shared" si="3"/>
        <v>7370000.0000000037</v>
      </c>
      <c r="F21" s="6">
        <f t="shared" si="4"/>
        <v>99999.99999999431</v>
      </c>
      <c r="G21" s="6">
        <f t="shared" si="6"/>
        <v>7325937.5000000028</v>
      </c>
      <c r="H21" s="6">
        <f t="shared" si="0"/>
        <v>3934375</v>
      </c>
      <c r="I21" s="6">
        <f t="shared" si="1"/>
        <v>5901562.5</v>
      </c>
    </row>
    <row r="22" spans="1:9">
      <c r="A22" s="3" t="s">
        <v>50</v>
      </c>
      <c r="B22" s="1">
        <v>314.95</v>
      </c>
      <c r="C22" s="1">
        <v>313.85000000000002</v>
      </c>
      <c r="D22" s="6">
        <f t="shared" si="2"/>
        <v>49999.999999997155</v>
      </c>
      <c r="E22" s="6">
        <f t="shared" si="3"/>
        <v>7420000.0000000009</v>
      </c>
      <c r="F22" s="6">
        <f t="shared" si="4"/>
        <v>-49999.999999997155</v>
      </c>
      <c r="G22" s="6">
        <f t="shared" si="6"/>
        <v>7275937.5000000056</v>
      </c>
      <c r="H22" s="6">
        <f t="shared" si="0"/>
        <v>3936875</v>
      </c>
      <c r="I22" s="6">
        <f t="shared" si="1"/>
        <v>5905312.5</v>
      </c>
    </row>
    <row r="23" spans="1:9">
      <c r="A23" s="3" t="s">
        <v>49</v>
      </c>
      <c r="B23" s="1">
        <v>317.64999999999998</v>
      </c>
      <c r="C23" s="1">
        <v>316.27</v>
      </c>
      <c r="D23" s="6">
        <f t="shared" si="2"/>
        <v>674999.99999999721</v>
      </c>
      <c r="E23" s="6">
        <f t="shared" si="3"/>
        <v>8094999.9999999981</v>
      </c>
      <c r="F23" s="6">
        <f t="shared" si="4"/>
        <v>-674999.99999999721</v>
      </c>
      <c r="G23" s="6">
        <f t="shared" si="6"/>
        <v>6600937.5000000084</v>
      </c>
      <c r="H23" s="6">
        <f t="shared" si="0"/>
        <v>3970625</v>
      </c>
      <c r="I23" s="6">
        <f t="shared" si="1"/>
        <v>5955937.5</v>
      </c>
    </row>
    <row r="24" spans="1:9">
      <c r="A24" s="3" t="s">
        <v>48</v>
      </c>
      <c r="B24" s="1">
        <v>323.5</v>
      </c>
      <c r="C24" s="1">
        <v>322.49</v>
      </c>
      <c r="D24" s="6">
        <f t="shared" si="2"/>
        <v>1462500.0000000056</v>
      </c>
      <c r="E24" s="6">
        <f t="shared" si="3"/>
        <v>9557500.0000000037</v>
      </c>
      <c r="F24" s="6">
        <f t="shared" si="4"/>
        <v>-1462500.0000000056</v>
      </c>
      <c r="G24" s="6">
        <f t="shared" si="6"/>
        <v>5138437.5000000028</v>
      </c>
      <c r="H24" s="6">
        <f t="shared" si="0"/>
        <v>4043750</v>
      </c>
      <c r="I24" s="6">
        <f t="shared" si="1"/>
        <v>6065625</v>
      </c>
    </row>
    <row r="25" spans="1:9">
      <c r="A25" s="3" t="s">
        <v>47</v>
      </c>
      <c r="B25" s="1">
        <v>326.60000000000002</v>
      </c>
      <c r="C25" s="1">
        <v>326.12</v>
      </c>
      <c r="D25" s="6">
        <f t="shared" si="2"/>
        <v>775000.0000000057</v>
      </c>
      <c r="E25" s="6">
        <f t="shared" si="3"/>
        <v>10332500.000000009</v>
      </c>
      <c r="F25" s="6">
        <f t="shared" si="4"/>
        <v>-775000.0000000057</v>
      </c>
      <c r="G25" s="6">
        <f t="shared" si="6"/>
        <v>4363437.4999999972</v>
      </c>
      <c r="H25" s="6">
        <f t="shared" si="0"/>
        <v>4082500</v>
      </c>
      <c r="I25" s="6">
        <f t="shared" si="1"/>
        <v>6123750</v>
      </c>
    </row>
    <row r="26" spans="1:9">
      <c r="A26" s="3" t="s">
        <v>46</v>
      </c>
      <c r="B26" s="1">
        <v>329</v>
      </c>
      <c r="C26" s="1">
        <v>328.11</v>
      </c>
      <c r="D26" s="6">
        <f t="shared" si="2"/>
        <v>599999.9999999943</v>
      </c>
      <c r="E26" s="6">
        <f t="shared" si="3"/>
        <v>10932500.000000004</v>
      </c>
      <c r="F26" s="6">
        <f t="shared" si="4"/>
        <v>-599999.9999999943</v>
      </c>
      <c r="G26" s="6">
        <f t="shared" si="6"/>
        <v>3763437.5000000028</v>
      </c>
      <c r="H26" s="6">
        <f t="shared" si="0"/>
        <v>4112500</v>
      </c>
      <c r="I26" s="6">
        <f t="shared" si="1"/>
        <v>6168750</v>
      </c>
    </row>
    <row r="27" spans="1:9">
      <c r="A27" s="3" t="s">
        <v>45</v>
      </c>
      <c r="B27" s="1">
        <v>328.65</v>
      </c>
      <c r="C27" s="1">
        <v>327.35000000000002</v>
      </c>
      <c r="D27" s="6">
        <f t="shared" si="2"/>
        <v>-87500.00000000569</v>
      </c>
      <c r="E27" s="6">
        <f t="shared" si="3"/>
        <v>10844999.999999998</v>
      </c>
      <c r="F27" s="6">
        <f t="shared" si="4"/>
        <v>87500.00000000569</v>
      </c>
      <c r="G27" s="6">
        <f t="shared" si="6"/>
        <v>6256250.0000000056</v>
      </c>
      <c r="H27" s="6">
        <f t="shared" si="0"/>
        <v>4108125</v>
      </c>
      <c r="I27" s="6">
        <f t="shared" si="1"/>
        <v>6162187.5</v>
      </c>
    </row>
    <row r="28" spans="1:9">
      <c r="A28" s="3" t="s">
        <v>44</v>
      </c>
      <c r="B28" s="1">
        <v>328.85</v>
      </c>
      <c r="C28" s="1">
        <v>327.82</v>
      </c>
      <c r="D28" s="6">
        <f t="shared" si="2"/>
        <v>50000.000000011365</v>
      </c>
      <c r="E28" s="6">
        <f t="shared" si="3"/>
        <v>10895000.000000009</v>
      </c>
      <c r="F28" s="6">
        <f t="shared" si="4"/>
        <v>-50000.000000011365</v>
      </c>
      <c r="G28" s="6">
        <f t="shared" si="6"/>
        <v>6206249.9999999944</v>
      </c>
      <c r="H28" s="6">
        <f t="shared" si="0"/>
        <v>4110625</v>
      </c>
      <c r="I28" s="6">
        <f t="shared" si="1"/>
        <v>6165937.5</v>
      </c>
    </row>
    <row r="29" spans="1:9">
      <c r="A29" s="3" t="s">
        <v>43</v>
      </c>
      <c r="B29" s="1">
        <v>329.15</v>
      </c>
      <c r="C29" s="1">
        <v>328.51</v>
      </c>
      <c r="D29" s="6">
        <f t="shared" si="2"/>
        <v>74999.999999988635</v>
      </c>
      <c r="E29" s="6">
        <f t="shared" si="3"/>
        <v>10969999.999999998</v>
      </c>
      <c r="F29" s="6">
        <f t="shared" si="4"/>
        <v>-74999.999999988635</v>
      </c>
      <c r="G29" s="6">
        <f t="shared" si="6"/>
        <v>6131250.0000000056</v>
      </c>
      <c r="H29" s="6">
        <f t="shared" si="0"/>
        <v>4114375</v>
      </c>
      <c r="I29" s="6">
        <f t="shared" si="1"/>
        <v>6171562.5</v>
      </c>
    </row>
    <row r="30" spans="1:9">
      <c r="A30" s="3" t="s">
        <v>42</v>
      </c>
      <c r="B30" s="1">
        <v>329.2</v>
      </c>
      <c r="C30" s="1">
        <v>328.4</v>
      </c>
      <c r="D30" s="6">
        <f t="shared" si="2"/>
        <v>12500.000000002841</v>
      </c>
      <c r="E30" s="6">
        <f t="shared" si="3"/>
        <v>10982500.000000002</v>
      </c>
      <c r="F30" s="6">
        <f t="shared" si="4"/>
        <v>-12500.000000002841</v>
      </c>
      <c r="G30" s="6">
        <f t="shared" si="6"/>
        <v>6118750.0000000028</v>
      </c>
      <c r="H30" s="6">
        <f t="shared" si="0"/>
        <v>4115000</v>
      </c>
      <c r="I30" s="6">
        <f t="shared" si="1"/>
        <v>6172500</v>
      </c>
    </row>
    <row r="31" spans="1:9">
      <c r="A31" s="3" t="s">
        <v>41</v>
      </c>
      <c r="B31" s="1">
        <v>327.45</v>
      </c>
      <c r="C31" s="1">
        <v>326.47000000000003</v>
      </c>
      <c r="D31" s="6">
        <f t="shared" si="2"/>
        <v>-437500</v>
      </c>
      <c r="E31" s="6">
        <f t="shared" si="3"/>
        <v>10545000.000000002</v>
      </c>
      <c r="F31" s="6">
        <f t="shared" si="4"/>
        <v>437500</v>
      </c>
      <c r="G31" s="6">
        <f t="shared" si="6"/>
        <v>6556250.0000000028</v>
      </c>
      <c r="H31" s="6">
        <f t="shared" si="0"/>
        <v>4093125</v>
      </c>
      <c r="I31" s="6">
        <f t="shared" si="1"/>
        <v>6139687.5</v>
      </c>
    </row>
    <row r="32" spans="1:9">
      <c r="A32" s="3" t="s">
        <v>40</v>
      </c>
      <c r="B32" s="1">
        <v>329.6</v>
      </c>
      <c r="C32" s="1">
        <v>328.89</v>
      </c>
      <c r="D32" s="6">
        <f t="shared" si="2"/>
        <v>537500.0000000085</v>
      </c>
      <c r="E32" s="6">
        <f t="shared" si="3"/>
        <v>11082500.000000011</v>
      </c>
      <c r="F32" s="6">
        <f t="shared" si="4"/>
        <v>-537500.0000000085</v>
      </c>
      <c r="G32" s="6">
        <f t="shared" si="6"/>
        <v>6018749.9999999944</v>
      </c>
      <c r="H32" s="6">
        <f t="shared" si="0"/>
        <v>4120000</v>
      </c>
      <c r="I32" s="6">
        <f t="shared" si="1"/>
        <v>6180000</v>
      </c>
    </row>
    <row r="33" spans="1:9">
      <c r="A33" s="3" t="s">
        <v>39</v>
      </c>
      <c r="B33" s="1">
        <v>330.4</v>
      </c>
      <c r="C33" s="1">
        <v>329.45</v>
      </c>
      <c r="D33" s="6">
        <f t="shared" si="2"/>
        <v>199999.99999998862</v>
      </c>
      <c r="E33" s="6">
        <f t="shared" si="3"/>
        <v>11282500</v>
      </c>
      <c r="F33" s="6">
        <f t="shared" si="4"/>
        <v>-199999.99999998862</v>
      </c>
      <c r="G33" s="6">
        <f t="shared" si="6"/>
        <v>5818750.0000000056</v>
      </c>
      <c r="H33" s="6">
        <f t="shared" si="0"/>
        <v>4130000</v>
      </c>
      <c r="I33" s="6">
        <f t="shared" si="1"/>
        <v>6195000</v>
      </c>
    </row>
    <row r="34" spans="1:9">
      <c r="A34" s="3" t="s">
        <v>38</v>
      </c>
      <c r="B34" s="1">
        <v>329.9</v>
      </c>
      <c r="C34" s="1">
        <v>328.96</v>
      </c>
      <c r="D34" s="6">
        <f t="shared" si="2"/>
        <v>-125000</v>
      </c>
      <c r="E34" s="6">
        <f t="shared" si="3"/>
        <v>11157500</v>
      </c>
      <c r="F34" s="6">
        <f t="shared" si="4"/>
        <v>125000</v>
      </c>
      <c r="G34" s="6">
        <f t="shared" si="6"/>
        <v>5943750.0000000056</v>
      </c>
      <c r="H34" s="6">
        <f t="shared" si="0"/>
        <v>4123750</v>
      </c>
      <c r="I34" s="6">
        <f t="shared" si="1"/>
        <v>6185625</v>
      </c>
    </row>
    <row r="35" spans="1:9">
      <c r="A35" s="3" t="s">
        <v>37</v>
      </c>
      <c r="B35" s="1">
        <v>330.1</v>
      </c>
      <c r="C35" s="1">
        <v>329.31</v>
      </c>
      <c r="D35" s="6">
        <f t="shared" si="2"/>
        <v>50000.000000011365</v>
      </c>
      <c r="E35" s="6">
        <f t="shared" si="3"/>
        <v>11207500.000000011</v>
      </c>
      <c r="F35" s="6">
        <f t="shared" si="4"/>
        <v>-50000.000000011365</v>
      </c>
      <c r="G35" s="6">
        <f t="shared" si="6"/>
        <v>5893749.9999999944</v>
      </c>
      <c r="H35" s="6">
        <f t="shared" si="0"/>
        <v>4126250</v>
      </c>
      <c r="I35" s="6">
        <f t="shared" si="1"/>
        <v>6189375</v>
      </c>
    </row>
    <row r="36" spans="1:9">
      <c r="A36" s="3" t="s">
        <v>36</v>
      </c>
      <c r="B36" s="1">
        <v>327.10000000000002</v>
      </c>
      <c r="C36" s="1">
        <v>326.99</v>
      </c>
      <c r="D36" s="6">
        <f t="shared" si="2"/>
        <v>-750000</v>
      </c>
      <c r="E36" s="6">
        <f t="shared" si="3"/>
        <v>10457500.000000011</v>
      </c>
      <c r="F36" s="6">
        <f t="shared" si="4"/>
        <v>750000</v>
      </c>
      <c r="G36" s="6">
        <f t="shared" si="6"/>
        <v>6643749.9999999944</v>
      </c>
      <c r="H36" s="6">
        <f t="shared" si="0"/>
        <v>4088750</v>
      </c>
      <c r="I36" s="6">
        <f t="shared" si="1"/>
        <v>6133125</v>
      </c>
    </row>
    <row r="37" spans="1:9">
      <c r="A37" s="3" t="s">
        <v>35</v>
      </c>
      <c r="B37" s="1">
        <v>330.2</v>
      </c>
      <c r="C37" s="1">
        <v>329.23</v>
      </c>
      <c r="D37" s="6">
        <f t="shared" si="2"/>
        <v>774999.9999999915</v>
      </c>
      <c r="E37" s="6">
        <f t="shared" si="3"/>
        <v>11232500.000000002</v>
      </c>
      <c r="F37" s="6">
        <f t="shared" si="4"/>
        <v>-774999.9999999915</v>
      </c>
      <c r="G37" s="6">
        <f t="shared" si="6"/>
        <v>5868750.0000000028</v>
      </c>
      <c r="H37" s="6">
        <f t="shared" si="0"/>
        <v>4127500</v>
      </c>
      <c r="I37" s="6">
        <f t="shared" si="1"/>
        <v>6191250</v>
      </c>
    </row>
    <row r="38" spans="1:9">
      <c r="A38" s="3" t="s">
        <v>34</v>
      </c>
      <c r="B38" s="1">
        <v>330.8</v>
      </c>
      <c r="C38" s="1">
        <v>330.38</v>
      </c>
      <c r="D38" s="6">
        <f t="shared" si="2"/>
        <v>150000.00000000568</v>
      </c>
      <c r="E38" s="6">
        <f t="shared" si="3"/>
        <v>11382500.000000007</v>
      </c>
      <c r="F38" s="6">
        <f t="shared" si="4"/>
        <v>-150000.00000000568</v>
      </c>
      <c r="G38" s="6">
        <f t="shared" si="6"/>
        <v>5718749.9999999972</v>
      </c>
      <c r="H38" s="6">
        <f t="shared" si="0"/>
        <v>4135000</v>
      </c>
      <c r="I38" s="6">
        <f t="shared" si="1"/>
        <v>6202500</v>
      </c>
    </row>
    <row r="39" spans="1:9">
      <c r="A39" s="3" t="s">
        <v>33</v>
      </c>
      <c r="B39" s="1">
        <v>334.4</v>
      </c>
      <c r="C39" s="1">
        <v>333.57</v>
      </c>
      <c r="D39" s="6">
        <f t="shared" si="2"/>
        <v>899999.9999999915</v>
      </c>
      <c r="E39" s="6">
        <f t="shared" si="3"/>
        <v>12282499.999999998</v>
      </c>
      <c r="F39" s="6">
        <f t="shared" si="4"/>
        <v>-899999.9999999915</v>
      </c>
      <c r="G39" s="6">
        <f t="shared" si="6"/>
        <v>4818750.0000000056</v>
      </c>
      <c r="H39" s="6">
        <f t="shared" si="0"/>
        <v>4180000</v>
      </c>
      <c r="I39" s="6">
        <f t="shared" si="1"/>
        <v>6270000</v>
      </c>
    </row>
    <row r="40" spans="1:9">
      <c r="A40" s="3" t="s">
        <v>32</v>
      </c>
      <c r="B40" s="1">
        <v>339.9</v>
      </c>
      <c r="C40" s="1">
        <v>338.76</v>
      </c>
      <c r="D40" s="6">
        <f t="shared" si="2"/>
        <v>1375000</v>
      </c>
      <c r="E40" s="6">
        <f t="shared" si="3"/>
        <v>13657499.999999998</v>
      </c>
      <c r="F40" s="6">
        <f t="shared" si="4"/>
        <v>-1375000</v>
      </c>
      <c r="G40" s="6">
        <f t="shared" si="6"/>
        <v>3443750.0000000056</v>
      </c>
      <c r="H40" s="6">
        <f t="shared" si="0"/>
        <v>4248750</v>
      </c>
      <c r="I40" s="6">
        <f t="shared" si="1"/>
        <v>6373125</v>
      </c>
    </row>
    <row r="41" spans="1:9">
      <c r="A41" s="3" t="s">
        <v>31</v>
      </c>
      <c r="B41" s="1">
        <v>338.4</v>
      </c>
      <c r="C41" s="1">
        <v>337.53</v>
      </c>
      <c r="D41" s="6">
        <f t="shared" si="2"/>
        <v>-375000</v>
      </c>
      <c r="E41" s="6">
        <f t="shared" si="3"/>
        <v>13282499.999999998</v>
      </c>
      <c r="F41" s="6">
        <f t="shared" si="4"/>
        <v>375000</v>
      </c>
      <c r="G41" s="6">
        <f t="shared" si="6"/>
        <v>6748125</v>
      </c>
      <c r="H41" s="6">
        <f t="shared" si="0"/>
        <v>4230000</v>
      </c>
      <c r="I41" s="6">
        <f t="shared" si="1"/>
        <v>6345000</v>
      </c>
    </row>
    <row r="42" spans="1:9">
      <c r="A42" s="3" t="s">
        <v>30</v>
      </c>
      <c r="B42" s="1">
        <v>339.7</v>
      </c>
      <c r="C42" s="1">
        <v>338.83</v>
      </c>
      <c r="D42" s="6">
        <f t="shared" si="2"/>
        <v>325000.00000000285</v>
      </c>
      <c r="E42" s="6">
        <f t="shared" si="3"/>
        <v>13607500.000000002</v>
      </c>
      <c r="F42" s="6">
        <f t="shared" si="4"/>
        <v>-325000.00000000285</v>
      </c>
      <c r="G42" s="6">
        <f t="shared" si="6"/>
        <v>6423124.9999999972</v>
      </c>
      <c r="H42" s="6">
        <f t="shared" si="0"/>
        <v>4246250</v>
      </c>
      <c r="I42" s="6">
        <f t="shared" si="1"/>
        <v>6369375</v>
      </c>
    </row>
    <row r="43" spans="1:9">
      <c r="A43" s="3" t="s">
        <v>29</v>
      </c>
      <c r="B43" s="1">
        <v>337.5</v>
      </c>
      <c r="C43" s="1">
        <v>337.4</v>
      </c>
      <c r="D43" s="6">
        <f t="shared" si="2"/>
        <v>-549999.99999999721</v>
      </c>
      <c r="E43" s="6">
        <f t="shared" si="3"/>
        <v>13057500.000000004</v>
      </c>
      <c r="F43" s="6">
        <f t="shared" si="4"/>
        <v>549999.99999999721</v>
      </c>
      <c r="G43" s="6">
        <f t="shared" si="6"/>
        <v>6973124.9999999944</v>
      </c>
      <c r="H43" s="6">
        <f t="shared" si="0"/>
        <v>4218750</v>
      </c>
      <c r="I43" s="6">
        <f t="shared" si="1"/>
        <v>6328125</v>
      </c>
    </row>
    <row r="44" spans="1:9">
      <c r="A44" s="3" t="s">
        <v>28</v>
      </c>
      <c r="B44" s="1">
        <v>337.1</v>
      </c>
      <c r="C44" s="1">
        <v>336.76</v>
      </c>
      <c r="D44" s="6">
        <f t="shared" si="2"/>
        <v>-99999.99999999431</v>
      </c>
      <c r="E44" s="6">
        <f t="shared" si="3"/>
        <v>12957500.000000009</v>
      </c>
      <c r="F44" s="6">
        <f t="shared" si="4"/>
        <v>99999.99999999431</v>
      </c>
      <c r="G44" s="6">
        <f t="shared" si="6"/>
        <v>7073124.9999999888</v>
      </c>
      <c r="H44" s="6">
        <f t="shared" si="0"/>
        <v>4213750</v>
      </c>
      <c r="I44" s="6">
        <f t="shared" si="1"/>
        <v>6320625</v>
      </c>
    </row>
    <row r="45" spans="1:9">
      <c r="A45" s="3" t="s">
        <v>27</v>
      </c>
      <c r="B45" s="1">
        <v>338.6</v>
      </c>
      <c r="C45" s="1">
        <v>337.8</v>
      </c>
      <c r="D45" s="6">
        <f t="shared" si="2"/>
        <v>375000</v>
      </c>
      <c r="E45" s="6">
        <f t="shared" si="3"/>
        <v>13332500.000000009</v>
      </c>
      <c r="F45" s="6">
        <f t="shared" si="4"/>
        <v>-375000</v>
      </c>
      <c r="G45" s="6">
        <f t="shared" si="6"/>
        <v>6698124.9999999888</v>
      </c>
      <c r="H45" s="6">
        <f t="shared" si="0"/>
        <v>4232500</v>
      </c>
      <c r="I45" s="6">
        <f t="shared" si="1"/>
        <v>6348750</v>
      </c>
    </row>
    <row r="46" spans="1:9">
      <c r="A46" s="3" t="s">
        <v>26</v>
      </c>
      <c r="B46" s="1">
        <v>337</v>
      </c>
      <c r="C46" s="1">
        <v>337.14</v>
      </c>
      <c r="D46" s="6">
        <f t="shared" si="2"/>
        <v>-400000.0000000057</v>
      </c>
      <c r="E46" s="6">
        <f t="shared" si="3"/>
        <v>12932500.000000004</v>
      </c>
      <c r="F46" s="6">
        <f t="shared" si="4"/>
        <v>400000.0000000057</v>
      </c>
      <c r="G46" s="6">
        <f t="shared" si="6"/>
        <v>7098124.9999999944</v>
      </c>
      <c r="H46" s="6">
        <f t="shared" si="0"/>
        <v>4212500</v>
      </c>
      <c r="I46" s="6">
        <f t="shared" si="1"/>
        <v>6318750</v>
      </c>
    </row>
    <row r="47" spans="1:9">
      <c r="A47" s="3" t="s">
        <v>25</v>
      </c>
      <c r="B47" s="1">
        <v>336.25</v>
      </c>
      <c r="C47" s="1">
        <v>335.96</v>
      </c>
      <c r="D47" s="6">
        <f t="shared" si="2"/>
        <v>-187500</v>
      </c>
      <c r="E47" s="6">
        <f t="shared" si="3"/>
        <v>12745000.000000004</v>
      </c>
      <c r="F47" s="6">
        <f t="shared" si="4"/>
        <v>187500</v>
      </c>
      <c r="G47" s="6">
        <f t="shared" si="6"/>
        <v>7285624.9999999944</v>
      </c>
      <c r="H47" s="6">
        <f t="shared" si="0"/>
        <v>4203125</v>
      </c>
      <c r="I47" s="6">
        <f t="shared" si="1"/>
        <v>6304687.5</v>
      </c>
    </row>
    <row r="48" spans="1:9">
      <c r="A48" s="3" t="s">
        <v>24</v>
      </c>
      <c r="B48" s="1">
        <v>334.9</v>
      </c>
      <c r="C48" s="1">
        <v>334.33</v>
      </c>
      <c r="D48" s="6">
        <f t="shared" si="2"/>
        <v>-337500.0000000057</v>
      </c>
      <c r="E48" s="6">
        <f t="shared" si="3"/>
        <v>12407499.999999998</v>
      </c>
      <c r="F48" s="6">
        <f t="shared" si="4"/>
        <v>337500.0000000057</v>
      </c>
      <c r="G48" s="6">
        <f t="shared" si="6"/>
        <v>7623125</v>
      </c>
      <c r="H48" s="6">
        <f t="shared" si="0"/>
        <v>4186250</v>
      </c>
      <c r="I48" s="6">
        <f t="shared" si="1"/>
        <v>6279375</v>
      </c>
    </row>
    <row r="49" spans="1:9">
      <c r="A49" s="3" t="s">
        <v>23</v>
      </c>
      <c r="B49" s="1">
        <v>334.65</v>
      </c>
      <c r="C49" s="1">
        <v>333.62</v>
      </c>
      <c r="D49" s="6">
        <f t="shared" si="2"/>
        <v>-62500</v>
      </c>
      <c r="E49" s="6">
        <f t="shared" si="3"/>
        <v>12344999.999999998</v>
      </c>
      <c r="F49" s="6">
        <f t="shared" si="4"/>
        <v>62500</v>
      </c>
      <c r="G49" s="6">
        <f t="shared" si="6"/>
        <v>7685625</v>
      </c>
      <c r="H49" s="6">
        <f t="shared" si="0"/>
        <v>4183125</v>
      </c>
      <c r="I49" s="6">
        <f t="shared" si="1"/>
        <v>6274687.5</v>
      </c>
    </row>
    <row r="50" spans="1:9">
      <c r="A50" s="3" t="s">
        <v>22</v>
      </c>
      <c r="B50" s="1">
        <v>332.5</v>
      </c>
      <c r="C50" s="1">
        <v>332.17</v>
      </c>
      <c r="D50" s="6">
        <f t="shared" si="2"/>
        <v>-537499.9999999943</v>
      </c>
      <c r="E50" s="6">
        <f t="shared" si="3"/>
        <v>11807500.000000004</v>
      </c>
      <c r="F50" s="6">
        <f t="shared" si="4"/>
        <v>537499.9999999943</v>
      </c>
      <c r="G50" s="6">
        <f t="shared" si="6"/>
        <v>8223124.9999999944</v>
      </c>
      <c r="H50" s="6">
        <f t="shared" si="0"/>
        <v>4156250</v>
      </c>
      <c r="I50" s="6">
        <f t="shared" si="1"/>
        <v>6234375</v>
      </c>
    </row>
    <row r="51" spans="1:9">
      <c r="A51" s="3" t="s">
        <v>21</v>
      </c>
      <c r="B51" s="1">
        <v>334.65</v>
      </c>
      <c r="C51" s="1">
        <v>334.36</v>
      </c>
      <c r="D51" s="6">
        <f t="shared" si="2"/>
        <v>537499.9999999943</v>
      </c>
      <c r="E51" s="6">
        <f t="shared" si="3"/>
        <v>12344999.999999998</v>
      </c>
      <c r="F51" s="6">
        <f t="shared" si="4"/>
        <v>-537499.9999999943</v>
      </c>
      <c r="G51" s="6">
        <f t="shared" si="6"/>
        <v>7685625</v>
      </c>
      <c r="H51" s="6">
        <f t="shared" si="0"/>
        <v>4183125</v>
      </c>
      <c r="I51" s="6">
        <f t="shared" si="1"/>
        <v>6274687.5</v>
      </c>
    </row>
    <row r="52" spans="1:9">
      <c r="A52" s="3" t="s">
        <v>20</v>
      </c>
      <c r="B52" s="1">
        <v>334.3</v>
      </c>
      <c r="C52" s="1">
        <v>334.18</v>
      </c>
      <c r="D52" s="6">
        <f t="shared" si="2"/>
        <v>-87499.999999991473</v>
      </c>
      <c r="E52" s="6">
        <f t="shared" si="3"/>
        <v>12257500.000000007</v>
      </c>
      <c r="F52" s="6">
        <f t="shared" si="4"/>
        <v>87499.999999991473</v>
      </c>
      <c r="G52" s="6">
        <f t="shared" si="6"/>
        <v>7773124.9999999916</v>
      </c>
      <c r="H52" s="6">
        <f t="shared" si="0"/>
        <v>4178750</v>
      </c>
      <c r="I52" s="6">
        <f t="shared" si="1"/>
        <v>6268125</v>
      </c>
    </row>
    <row r="53" spans="1:9">
      <c r="A53" s="3" t="s">
        <v>19</v>
      </c>
      <c r="B53" s="1">
        <v>332.8</v>
      </c>
      <c r="C53" s="1">
        <v>332.92</v>
      </c>
      <c r="D53" s="6">
        <f t="shared" si="2"/>
        <v>-375000</v>
      </c>
      <c r="E53" s="6">
        <f t="shared" si="3"/>
        <v>11882500.000000007</v>
      </c>
      <c r="F53" s="6">
        <f t="shared" si="4"/>
        <v>375000</v>
      </c>
      <c r="G53" s="6">
        <f t="shared" si="6"/>
        <v>8148124.9999999916</v>
      </c>
      <c r="H53" s="6">
        <f t="shared" si="0"/>
        <v>4160000</v>
      </c>
      <c r="I53" s="6">
        <f t="shared" si="1"/>
        <v>6240000</v>
      </c>
    </row>
    <row r="54" spans="1:9">
      <c r="A54" s="3" t="s">
        <v>18</v>
      </c>
      <c r="B54" s="1">
        <v>334.2</v>
      </c>
      <c r="C54" s="1">
        <v>333.51</v>
      </c>
      <c r="D54" s="6">
        <f t="shared" si="2"/>
        <v>349999.9999999943</v>
      </c>
      <c r="E54" s="6">
        <f t="shared" si="3"/>
        <v>12232500.000000002</v>
      </c>
      <c r="F54" s="6">
        <f t="shared" si="4"/>
        <v>-349999.9999999943</v>
      </c>
      <c r="G54" s="6">
        <f t="shared" si="6"/>
        <v>7798124.9999999972</v>
      </c>
      <c r="H54" s="6">
        <f t="shared" si="0"/>
        <v>4177500</v>
      </c>
      <c r="I54" s="6">
        <f t="shared" si="1"/>
        <v>6266250</v>
      </c>
    </row>
    <row r="55" spans="1:9">
      <c r="A55" s="3" t="s">
        <v>17</v>
      </c>
      <c r="B55" s="1">
        <v>335.9</v>
      </c>
      <c r="C55" s="1">
        <v>335.49</v>
      </c>
      <c r="D55" s="6">
        <f t="shared" si="2"/>
        <v>424999.99999999715</v>
      </c>
      <c r="E55" s="6">
        <f t="shared" si="3"/>
        <v>12657499.999999998</v>
      </c>
      <c r="F55" s="6">
        <f t="shared" si="4"/>
        <v>-424999.99999999715</v>
      </c>
      <c r="G55" s="6">
        <f t="shared" si="6"/>
        <v>7373125</v>
      </c>
      <c r="H55" s="6">
        <f t="shared" si="0"/>
        <v>4198750</v>
      </c>
      <c r="I55" s="6">
        <f t="shared" si="1"/>
        <v>6298125</v>
      </c>
    </row>
    <row r="56" spans="1:9">
      <c r="A56" s="3" t="s">
        <v>16</v>
      </c>
      <c r="B56" s="1">
        <v>334.8</v>
      </c>
      <c r="C56" s="1">
        <v>334.51</v>
      </c>
      <c r="D56" s="6">
        <f t="shared" si="2"/>
        <v>-274999.9999999915</v>
      </c>
      <c r="E56" s="6">
        <f t="shared" si="3"/>
        <v>12382500.000000007</v>
      </c>
      <c r="F56" s="6">
        <f t="shared" si="4"/>
        <v>274999.9999999915</v>
      </c>
      <c r="G56" s="6">
        <f t="shared" si="6"/>
        <v>7648124.9999999916</v>
      </c>
      <c r="H56" s="6">
        <f t="shared" si="0"/>
        <v>4185000</v>
      </c>
      <c r="I56" s="6">
        <f t="shared" si="1"/>
        <v>6277500</v>
      </c>
    </row>
    <row r="57" spans="1:9">
      <c r="A57" s="3" t="s">
        <v>15</v>
      </c>
      <c r="B57" s="1">
        <v>335.6</v>
      </c>
      <c r="C57" s="1">
        <v>335.44</v>
      </c>
      <c r="D57" s="6">
        <f t="shared" si="2"/>
        <v>200000.00000000285</v>
      </c>
      <c r="E57" s="6">
        <f t="shared" si="3"/>
        <v>12582500.000000011</v>
      </c>
      <c r="F57" s="6">
        <f t="shared" si="4"/>
        <v>-200000.00000000285</v>
      </c>
      <c r="G57" s="6">
        <f t="shared" si="6"/>
        <v>7448124.9999999888</v>
      </c>
      <c r="H57" s="6">
        <f t="shared" si="0"/>
        <v>4195000</v>
      </c>
      <c r="I57" s="6">
        <f t="shared" si="1"/>
        <v>6292500</v>
      </c>
    </row>
    <row r="58" spans="1:9">
      <c r="A58" s="3" t="s">
        <v>14</v>
      </c>
      <c r="B58" s="1">
        <v>329.25</v>
      </c>
      <c r="C58" s="1">
        <v>329.53</v>
      </c>
      <c r="D58" s="6">
        <f t="shared" si="2"/>
        <v>-1587500.0000000056</v>
      </c>
      <c r="E58" s="6">
        <f t="shared" si="3"/>
        <v>10995000.000000006</v>
      </c>
      <c r="F58" s="6">
        <f t="shared" si="4"/>
        <v>1587500.0000000056</v>
      </c>
      <c r="G58" s="6">
        <f t="shared" si="6"/>
        <v>9035624.9999999944</v>
      </c>
      <c r="H58" s="6">
        <f t="shared" si="0"/>
        <v>4115625</v>
      </c>
      <c r="I58" s="6">
        <f t="shared" si="1"/>
        <v>6173437.5</v>
      </c>
    </row>
    <row r="59" spans="1:9">
      <c r="A59" s="3" t="s">
        <v>13</v>
      </c>
      <c r="B59" s="1">
        <v>331.05</v>
      </c>
      <c r="C59" s="1">
        <v>330.99</v>
      </c>
      <c r="D59" s="6">
        <f t="shared" si="2"/>
        <v>450000.00000000285</v>
      </c>
      <c r="E59" s="6">
        <f t="shared" si="3"/>
        <v>11445000.000000009</v>
      </c>
      <c r="F59" s="6">
        <f t="shared" si="4"/>
        <v>-450000.00000000285</v>
      </c>
      <c r="G59" s="6">
        <f t="shared" si="6"/>
        <v>8585624.9999999907</v>
      </c>
      <c r="H59" s="6">
        <f t="shared" si="0"/>
        <v>4138125</v>
      </c>
      <c r="I59" s="6">
        <f t="shared" si="1"/>
        <v>6207187.5</v>
      </c>
    </row>
    <row r="60" spans="1:9">
      <c r="A60" s="3" t="s">
        <v>12</v>
      </c>
      <c r="B60" s="1">
        <v>331.05</v>
      </c>
      <c r="C60" s="1">
        <v>330.68</v>
      </c>
      <c r="D60" s="6">
        <f t="shared" si="2"/>
        <v>0</v>
      </c>
      <c r="E60" s="6">
        <f t="shared" si="3"/>
        <v>11445000.000000009</v>
      </c>
      <c r="F60" s="6">
        <f t="shared" si="4"/>
        <v>0</v>
      </c>
      <c r="G60" s="6">
        <f t="shared" si="6"/>
        <v>8585624.9999999907</v>
      </c>
      <c r="H60" s="6">
        <f t="shared" si="0"/>
        <v>4138125</v>
      </c>
      <c r="I60" s="6">
        <f t="shared" si="1"/>
        <v>6207187.5</v>
      </c>
    </row>
    <row r="61" spans="1:9">
      <c r="A61" s="3" t="s">
        <v>11</v>
      </c>
      <c r="B61" s="1">
        <v>325.60000000000002</v>
      </c>
      <c r="C61" s="1">
        <v>325.25</v>
      </c>
      <c r="D61" s="6">
        <f t="shared" si="2"/>
        <v>-1362499.9999999972</v>
      </c>
      <c r="E61" s="6">
        <f t="shared" si="3"/>
        <v>10082500.000000011</v>
      </c>
      <c r="F61" s="6">
        <f t="shared" si="4"/>
        <v>1362499.9999999972</v>
      </c>
      <c r="G61" s="6">
        <f t="shared" si="6"/>
        <v>9948124.9999999888</v>
      </c>
      <c r="H61" s="6">
        <f t="shared" si="0"/>
        <v>4070000</v>
      </c>
      <c r="I61" s="6">
        <f t="shared" si="1"/>
        <v>6105000</v>
      </c>
    </row>
    <row r="62" spans="1:9">
      <c r="A62" s="3" t="s">
        <v>10</v>
      </c>
      <c r="B62" s="1">
        <v>325.2</v>
      </c>
      <c r="C62" s="1">
        <v>324.77999999999997</v>
      </c>
      <c r="D62" s="6">
        <f t="shared" si="2"/>
        <v>-100000.00000000853</v>
      </c>
      <c r="E62" s="6">
        <f t="shared" si="3"/>
        <v>9982500.0000000019</v>
      </c>
      <c r="F62" s="6">
        <f t="shared" si="4"/>
        <v>100000.00000000853</v>
      </c>
      <c r="G62" s="6">
        <f t="shared" si="6"/>
        <v>10048124.999999998</v>
      </c>
      <c r="H62" s="6">
        <f t="shared" si="0"/>
        <v>4065000</v>
      </c>
      <c r="I62" s="6">
        <f t="shared" si="1"/>
        <v>6097500</v>
      </c>
    </row>
    <row r="63" spans="1:9">
      <c r="A63" s="3" t="s">
        <v>9</v>
      </c>
      <c r="B63" s="1">
        <v>328.35</v>
      </c>
      <c r="C63" s="1">
        <v>328.77</v>
      </c>
      <c r="D63" s="6">
        <f t="shared" si="2"/>
        <v>787500.0000000085</v>
      </c>
      <c r="E63" s="6">
        <f t="shared" si="3"/>
        <v>10770000.000000011</v>
      </c>
      <c r="F63" s="6">
        <f t="shared" si="4"/>
        <v>-787500.0000000085</v>
      </c>
      <c r="G63" s="6">
        <f t="shared" si="6"/>
        <v>9260624.9999999888</v>
      </c>
      <c r="H63" s="6">
        <f t="shared" si="0"/>
        <v>4104375</v>
      </c>
      <c r="I63" s="6">
        <f t="shared" si="1"/>
        <v>6156562.5</v>
      </c>
    </row>
    <row r="64" spans="1:9">
      <c r="A64" s="3" t="s">
        <v>8</v>
      </c>
      <c r="B64" s="1">
        <v>329.95</v>
      </c>
      <c r="C64" s="1">
        <v>329.61</v>
      </c>
      <c r="D64" s="6">
        <f t="shared" si="2"/>
        <v>399999.9999999915</v>
      </c>
      <c r="E64" s="6">
        <f t="shared" si="3"/>
        <v>11170000.000000002</v>
      </c>
      <c r="F64" s="6">
        <f t="shared" si="4"/>
        <v>-399999.9999999915</v>
      </c>
      <c r="G64" s="6">
        <f t="shared" si="6"/>
        <v>8860624.9999999981</v>
      </c>
      <c r="H64" s="6">
        <f t="shared" si="0"/>
        <v>4124375</v>
      </c>
      <c r="I64" s="6">
        <f t="shared" si="1"/>
        <v>6186562.5</v>
      </c>
    </row>
    <row r="65" spans="1:9">
      <c r="A65" s="3" t="s">
        <v>7</v>
      </c>
      <c r="B65" s="1">
        <v>325</v>
      </c>
      <c r="C65" s="1">
        <v>324.52</v>
      </c>
      <c r="D65" s="6">
        <f t="shared" si="2"/>
        <v>-1237499.9999999972</v>
      </c>
      <c r="E65" s="6">
        <f t="shared" si="3"/>
        <v>9932500.0000000037</v>
      </c>
      <c r="F65" s="6">
        <f t="shared" si="4"/>
        <v>1237499.9999999972</v>
      </c>
      <c r="G65" s="6">
        <f t="shared" si="6"/>
        <v>10098124.999999996</v>
      </c>
      <c r="H65" s="6">
        <f t="shared" si="0"/>
        <v>4062500</v>
      </c>
      <c r="I65" s="6">
        <f t="shared" si="1"/>
        <v>6093750</v>
      </c>
    </row>
    <row r="66" spans="1:9">
      <c r="A66" s="3" t="s">
        <v>6</v>
      </c>
      <c r="B66" s="1">
        <v>324.05</v>
      </c>
      <c r="C66" s="1">
        <v>323.58999999999997</v>
      </c>
      <c r="D66" s="6">
        <f t="shared" si="2"/>
        <v>-237499.99999999715</v>
      </c>
      <c r="E66" s="6">
        <f t="shared" si="3"/>
        <v>9695000.0000000075</v>
      </c>
      <c r="F66" s="6">
        <f t="shared" si="4"/>
        <v>237499.99999999715</v>
      </c>
      <c r="G66" s="6">
        <f t="shared" si="6"/>
        <v>10335624.999999993</v>
      </c>
      <c r="H66" s="6">
        <f t="shared" si="0"/>
        <v>4050625</v>
      </c>
      <c r="I66" s="6">
        <f t="shared" si="1"/>
        <v>6075937.5</v>
      </c>
    </row>
    <row r="67" spans="1:9">
      <c r="A67" s="3" t="s">
        <v>5</v>
      </c>
      <c r="B67" s="1">
        <v>324.75</v>
      </c>
      <c r="C67" s="1">
        <v>324.68</v>
      </c>
      <c r="D67" s="6">
        <f t="shared" si="2"/>
        <v>174999.99999999715</v>
      </c>
      <c r="E67" s="6">
        <f t="shared" si="3"/>
        <v>9870000.0000000037</v>
      </c>
      <c r="F67" s="6">
        <f t="shared" si="4"/>
        <v>-174999.99999999715</v>
      </c>
      <c r="G67" s="6">
        <f t="shared" si="6"/>
        <v>10160624.999999996</v>
      </c>
      <c r="H67" s="6">
        <f t="shared" si="0"/>
        <v>4059375</v>
      </c>
      <c r="I67" s="6">
        <f t="shared" si="1"/>
        <v>6089062.5</v>
      </c>
    </row>
    <row r="68" spans="1:9">
      <c r="A68" s="3" t="s">
        <v>4</v>
      </c>
      <c r="B68" s="1">
        <v>324.85000000000002</v>
      </c>
      <c r="C68" s="1">
        <v>325.08999999999997</v>
      </c>
      <c r="D68" s="6">
        <f t="shared" si="2"/>
        <v>25000.000000005683</v>
      </c>
      <c r="E68" s="6">
        <f t="shared" si="3"/>
        <v>9895000.0000000093</v>
      </c>
      <c r="F68" s="6">
        <f t="shared" si="4"/>
        <v>-25000.000000005683</v>
      </c>
      <c r="G68" s="6">
        <f t="shared" si="6"/>
        <v>10135624.999999991</v>
      </c>
      <c r="H68" s="6">
        <f t="shared" ref="H68:H71" si="7">B68*L$1*L$2*L$4</f>
        <v>4060625</v>
      </c>
      <c r="I68" s="6">
        <f t="shared" ref="I68:I71" si="8">B68*L$1*L$2*L$3</f>
        <v>6090937.5</v>
      </c>
    </row>
    <row r="69" spans="1:9">
      <c r="A69" s="3" t="s">
        <v>3</v>
      </c>
      <c r="B69" s="1">
        <v>323.8</v>
      </c>
      <c r="C69" s="1">
        <v>324.07</v>
      </c>
      <c r="D69" s="6">
        <f t="shared" ref="D69:D71" si="9">(B69-B68)*L$1*L$2</f>
        <v>-262500.00000000285</v>
      </c>
      <c r="E69" s="6">
        <f t="shared" ref="E69:E71" si="10">E68+D69</f>
        <v>9632500.0000000056</v>
      </c>
      <c r="F69" s="6">
        <f t="shared" ref="F69:F71" si="11">(B68-B69)*L$1*L$2</f>
        <v>262500.00000000285</v>
      </c>
      <c r="G69" s="6">
        <f t="shared" si="6"/>
        <v>10398124.999999994</v>
      </c>
      <c r="H69" s="6">
        <f t="shared" si="7"/>
        <v>4047500</v>
      </c>
      <c r="I69" s="6">
        <f t="shared" si="8"/>
        <v>6071250</v>
      </c>
    </row>
    <row r="70" spans="1:9">
      <c r="A70" s="3" t="s">
        <v>2</v>
      </c>
      <c r="B70" s="1">
        <v>326.2</v>
      </c>
      <c r="C70" s="1">
        <v>326.18</v>
      </c>
      <c r="D70" s="6">
        <f t="shared" si="9"/>
        <v>599999.9999999943</v>
      </c>
      <c r="E70" s="6">
        <f t="shared" si="10"/>
        <v>10232500</v>
      </c>
      <c r="F70" s="6">
        <f t="shared" si="11"/>
        <v>-599999.9999999943</v>
      </c>
      <c r="G70" s="6">
        <f t="shared" si="6"/>
        <v>9798125</v>
      </c>
      <c r="H70" s="6">
        <f t="shared" si="7"/>
        <v>4077500</v>
      </c>
      <c r="I70" s="6">
        <f t="shared" si="8"/>
        <v>6116250</v>
      </c>
    </row>
    <row r="71" spans="1:9">
      <c r="A71" s="3" t="s">
        <v>1</v>
      </c>
      <c r="B71" s="1">
        <v>327.64999999999998</v>
      </c>
      <c r="C71" s="1">
        <v>324.74</v>
      </c>
      <c r="D71" s="6">
        <f t="shared" si="9"/>
        <v>362499.99999999715</v>
      </c>
      <c r="E71" s="6">
        <f t="shared" si="10"/>
        <v>10594999.999999996</v>
      </c>
      <c r="F71" s="6">
        <f t="shared" si="11"/>
        <v>-362499.99999999715</v>
      </c>
      <c r="G71" s="6">
        <f t="shared" si="6"/>
        <v>9435625.0000000037</v>
      </c>
      <c r="H71" s="6">
        <f t="shared" si="7"/>
        <v>4095625</v>
      </c>
      <c r="I71" s="6">
        <f t="shared" si="8"/>
        <v>6143437.5</v>
      </c>
    </row>
  </sheetData>
  <sortState ref="A2:C214">
    <sortCondition ref="A203"/>
  </sortState>
  <mergeCells count="4">
    <mergeCell ref="D1:E1"/>
    <mergeCell ref="F1:G1"/>
    <mergeCell ref="H1:H2"/>
    <mergeCell ref="I1:I2"/>
  </mergeCells>
  <phoneticPr fontId="1" type="noConversion"/>
  <conditionalFormatting sqref="E3:E71">
    <cfRule type="cellIs" dxfId="4" priority="3" operator="lessThan">
      <formula>$H$3</formula>
    </cfRule>
    <cfRule type="cellIs" dxfId="3" priority="2" operator="lessThan">
      <formula>H3</formula>
    </cfRule>
  </conditionalFormatting>
  <conditionalFormatting sqref="G3:G71">
    <cfRule type="cellIs" dxfId="0" priority="1" operator="lessThan">
      <formula>H3</formula>
    </cfRule>
  </conditionalFormatting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Hyun-R530</cp:lastModifiedBy>
  <dcterms:created xsi:type="dcterms:W3CDTF">2018-02-03T02:09:35Z</dcterms:created>
  <dcterms:modified xsi:type="dcterms:W3CDTF">2019-04-13T04:56:24Z</dcterms:modified>
</cp:coreProperties>
</file>