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olors8.xml" ContentType="application/vnd.ms-office.chartcolorstyl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charts/style8.xml" ContentType="application/vnd.ms-office.chartstyle+xml"/>
  <Override PartName="/xl/charts/chart8.xml" ContentType="application/vnd.openxmlformats-officedocument.drawingml.chart+xml"/>
  <Override PartName="/xl/charts/colors7.xml" ContentType="application/vnd.ms-office.chartcolorstyle+xml"/>
  <Override PartName="/xl/worksheets/sheet1.xml" ContentType="application/vnd.openxmlformats-officedocument.spreadsheetml.worksheet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hart6.xml" ContentType="application/vnd.openxmlformats-officedocument.drawingml.chart+xml"/>
  <Override PartName="/xl/charts/style6.xml" ContentType="application/vnd.ms-office.chartstyle+xml"/>
  <Override PartName="/xl/charts/style5.xml" ContentType="application/vnd.ms-office.chartsty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harts/colors5.xml" ContentType="application/vnd.ms-office.chartcolorstyle+xml"/>
  <Override PartName="/xl/charts/style2.xml" ContentType="application/vnd.ms-office.chart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olors3.xml" ContentType="application/vnd.ms-office.chartcolorstyle+xml"/>
  <Override PartName="/xl/charts/colors2.xml" ContentType="application/vnd.ms-office.chartcolorstyle+xml"/>
  <Override PartName="/xl/charts/style3.xml" ContentType="application/vnd.ms-office.chartstyle+xml"/>
  <Override PartName="/xl/charts/chart3.xml" ContentType="application/vnd.openxmlformats-officedocument.drawingml.chart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ghassemi\Documents\Projects\Bank of Hope\Ending Balance Models v2\"/>
    </mc:Choice>
  </mc:AlternateContent>
  <bookViews>
    <workbookView xWindow="0" yWindow="0" windowWidth="23040" windowHeight="9680" tabRatio="701" firstSheet="1" activeTab="2"/>
  </bookViews>
  <sheets>
    <sheet name="Legend" sheetId="5" r:id="rId1"/>
    <sheet name="Model Input - Linked " sheetId="4" r:id="rId2"/>
    <sheet name="CRE Balance" sheetId="1" r:id="rId3"/>
    <sheet name="C&amp;I Balance" sheetId="3" r:id="rId4"/>
    <sheet name="CRE Balance test (declining)" sheetId="6" r:id="rId5"/>
    <sheet name="Multifamily test (declining)" sheetId="7" r:id="rId6"/>
    <sheet name="Commercial RE test (declining) " sheetId="8" r:id="rId7"/>
  </sheets>
  <externalReferences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3" l="1"/>
  <c r="C45" i="1"/>
  <c r="A30" i="1"/>
  <c r="A16" i="1"/>
  <c r="A1" i="1"/>
  <c r="A19" i="3"/>
  <c r="C20" i="3"/>
  <c r="A1" i="3"/>
  <c r="C31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E33" i="3" l="1"/>
  <c r="D33" i="3"/>
  <c r="F33" i="3"/>
  <c r="BL45" i="1"/>
  <c r="H21" i="7" l="1"/>
  <c r="D21" i="7"/>
  <c r="E21" i="7"/>
  <c r="F21" i="7"/>
  <c r="G21" i="7"/>
  <c r="I21" i="7"/>
  <c r="C21" i="7"/>
  <c r="C21" i="8"/>
  <c r="I21" i="8"/>
  <c r="J21" i="8"/>
  <c r="D21" i="8"/>
  <c r="E21" i="8"/>
  <c r="F21" i="8"/>
  <c r="G21" i="8"/>
  <c r="H21" i="8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" i="7"/>
  <c r="J19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2" i="8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Q34" i="3" s="1"/>
  <c r="AR33" i="3"/>
  <c r="AS33" i="3"/>
  <c r="AT33" i="3"/>
  <c r="AT34" i="3" s="1"/>
  <c r="AU33" i="3"/>
  <c r="AU34" i="3" s="1"/>
  <c r="AV33" i="3"/>
  <c r="AW33" i="3"/>
  <c r="AX33" i="3"/>
  <c r="AX34" i="3" s="1"/>
  <c r="AY33" i="3"/>
  <c r="AY34" i="3" s="1"/>
  <c r="AZ33" i="3"/>
  <c r="BA33" i="3"/>
  <c r="BB33" i="3"/>
  <c r="BB34" i="3" s="1"/>
  <c r="BC33" i="3"/>
  <c r="BC34" i="3" s="1"/>
  <c r="BD33" i="3"/>
  <c r="BE33" i="3"/>
  <c r="BF33" i="3"/>
  <c r="BG33" i="3"/>
  <c r="BG34" i="3" s="1"/>
  <c r="BH33" i="3"/>
  <c r="BI33" i="3"/>
  <c r="BJ33" i="3"/>
  <c r="BK33" i="3"/>
  <c r="BK34" i="3" s="1"/>
  <c r="BL33" i="3"/>
  <c r="BM33" i="3"/>
  <c r="BN33" i="3"/>
  <c r="BN34" i="3" s="1"/>
  <c r="BO33" i="3"/>
  <c r="BO34" i="3" s="1"/>
  <c r="BP33" i="3"/>
  <c r="BQ33" i="3"/>
  <c r="F6" i="5"/>
  <c r="R2" i="6"/>
  <c r="F17" i="6"/>
  <c r="D2" i="6"/>
  <c r="C2" i="6"/>
  <c r="F4" i="5"/>
  <c r="L2" i="6"/>
  <c r="J17" i="6"/>
  <c r="H31" i="6"/>
  <c r="D17" i="6"/>
  <c r="C17" i="6"/>
  <c r="S17" i="6"/>
  <c r="I17" i="6"/>
  <c r="F2" i="6"/>
  <c r="E17" i="6"/>
  <c r="P31" i="6"/>
  <c r="J2" i="6"/>
  <c r="S31" i="6"/>
  <c r="G2" i="6"/>
  <c r="I2" i="6"/>
  <c r="E31" i="6"/>
  <c r="G31" i="6"/>
  <c r="Q31" i="6"/>
  <c r="N31" i="6"/>
  <c r="S2" i="6"/>
  <c r="Q17" i="6"/>
  <c r="R31" i="6"/>
  <c r="A16" i="6"/>
  <c r="N2" i="6"/>
  <c r="K2" i="6"/>
  <c r="T17" i="6"/>
  <c r="F7" i="5"/>
  <c r="O2" i="6"/>
  <c r="P17" i="6"/>
  <c r="T31" i="6"/>
  <c r="L31" i="6"/>
  <c r="A1" i="6"/>
  <c r="K17" i="6"/>
  <c r="I31" i="6"/>
  <c r="N17" i="6"/>
  <c r="C31" i="6"/>
  <c r="H17" i="6"/>
  <c r="M31" i="6"/>
  <c r="M2" i="6"/>
  <c r="Q2" i="6"/>
  <c r="F31" i="6"/>
  <c r="T2" i="6"/>
  <c r="R17" i="6"/>
  <c r="K31" i="6"/>
  <c r="F5" i="5"/>
  <c r="H2" i="6"/>
  <c r="P2" i="6"/>
  <c r="J31" i="6"/>
  <c r="L17" i="6"/>
  <c r="M17" i="6"/>
  <c r="G17" i="6"/>
  <c r="D31" i="6"/>
  <c r="O17" i="6"/>
  <c r="E2" i="6"/>
  <c r="A30" i="6"/>
  <c r="O31" i="6"/>
  <c r="BP34" i="3" l="1"/>
  <c r="BL34" i="3"/>
  <c r="BH34" i="3"/>
  <c r="BD34" i="3"/>
  <c r="AZ34" i="3"/>
  <c r="AV34" i="3"/>
  <c r="AR34" i="3"/>
  <c r="BQ34" i="3"/>
  <c r="BM34" i="3"/>
  <c r="BI34" i="3"/>
  <c r="BE34" i="3"/>
  <c r="BA34" i="3"/>
  <c r="AW34" i="3"/>
  <c r="AS34" i="3"/>
  <c r="BJ34" i="3"/>
  <c r="BF34" i="3"/>
  <c r="AP34" i="3"/>
  <c r="F47" i="6"/>
  <c r="J47" i="6"/>
  <c r="N47" i="6"/>
  <c r="R47" i="6"/>
  <c r="D47" i="6"/>
  <c r="H47" i="6"/>
  <c r="L47" i="6"/>
  <c r="P47" i="6"/>
  <c r="T47" i="6"/>
  <c r="G47" i="6"/>
  <c r="K47" i="6"/>
  <c r="O47" i="6"/>
  <c r="S47" i="6"/>
  <c r="E47" i="6"/>
  <c r="I47" i="6"/>
  <c r="M47" i="6"/>
  <c r="Q47" i="6"/>
  <c r="AO16" i="3"/>
  <c r="AO34" i="3" s="1"/>
  <c r="AN16" i="3"/>
  <c r="AN34" i="3" s="1"/>
  <c r="AM16" i="3"/>
  <c r="AM34" i="3" s="1"/>
  <c r="AL16" i="3"/>
  <c r="AL34" i="3" s="1"/>
  <c r="AK16" i="3"/>
  <c r="AK34" i="3" s="1"/>
  <c r="AJ16" i="3"/>
  <c r="AJ34" i="3" s="1"/>
  <c r="AI16" i="3"/>
  <c r="AI34" i="3" s="1"/>
  <c r="AH16" i="3"/>
  <c r="AH34" i="3" s="1"/>
  <c r="AG16" i="3"/>
  <c r="AG34" i="3" s="1"/>
  <c r="AF16" i="3"/>
  <c r="AF34" i="3" s="1"/>
  <c r="AE16" i="3"/>
  <c r="AE34" i="3" s="1"/>
  <c r="AD16" i="3"/>
  <c r="AD34" i="3" s="1"/>
  <c r="AC16" i="3"/>
  <c r="AC34" i="3" s="1"/>
  <c r="AB16" i="3"/>
  <c r="AB34" i="3" s="1"/>
  <c r="AA16" i="3"/>
  <c r="AA34" i="3" s="1"/>
  <c r="Z16" i="3"/>
  <c r="Z34" i="3" s="1"/>
  <c r="Y16" i="3"/>
  <c r="Y34" i="3" s="1"/>
  <c r="X16" i="3"/>
  <c r="X34" i="3" s="1"/>
  <c r="W16" i="3"/>
  <c r="W34" i="3" s="1"/>
  <c r="V16" i="3"/>
  <c r="V34" i="3" s="1"/>
  <c r="U16" i="3"/>
  <c r="U34" i="3" s="1"/>
  <c r="T16" i="3"/>
  <c r="T34" i="3" s="1"/>
  <c r="S16" i="3"/>
  <c r="S34" i="3" s="1"/>
  <c r="R16" i="3"/>
  <c r="R34" i="3" s="1"/>
  <c r="Q16" i="3"/>
  <c r="Q34" i="3" s="1"/>
  <c r="P16" i="3"/>
  <c r="P34" i="3" s="1"/>
  <c r="O16" i="3"/>
  <c r="O34" i="3" s="1"/>
  <c r="N16" i="3"/>
  <c r="N34" i="3" s="1"/>
  <c r="M16" i="3"/>
  <c r="M34" i="3" s="1"/>
  <c r="L16" i="3"/>
  <c r="L34" i="3" s="1"/>
  <c r="K16" i="3"/>
  <c r="K34" i="3" s="1"/>
  <c r="J16" i="3"/>
  <c r="J34" i="3" s="1"/>
  <c r="I16" i="3"/>
  <c r="I34" i="3" s="1"/>
  <c r="H16" i="3"/>
  <c r="H34" i="3" s="1"/>
  <c r="G16" i="3"/>
  <c r="G34" i="3" s="1"/>
  <c r="F16" i="3"/>
  <c r="F34" i="3" s="1"/>
  <c r="E16" i="3"/>
  <c r="D16" i="3"/>
  <c r="D34" i="3" s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M45" i="1"/>
  <c r="BN45" i="1"/>
  <c r="BO45" i="1"/>
  <c r="BP45" i="1"/>
  <c r="BQ45" i="1"/>
  <c r="E34" i="3" l="1"/>
  <c r="B34" i="3" s="1"/>
  <c r="B3" i="4"/>
  <c r="B7" i="4"/>
  <c r="B11" i="4"/>
  <c r="B15" i="4"/>
  <c r="B19" i="4"/>
  <c r="B23" i="4"/>
  <c r="B27" i="4"/>
  <c r="B31" i="4"/>
  <c r="B35" i="4"/>
  <c r="B39" i="4"/>
  <c r="B43" i="4"/>
  <c r="B47" i="4"/>
  <c r="B51" i="4"/>
  <c r="B55" i="4"/>
  <c r="B59" i="4"/>
  <c r="B2" i="4"/>
  <c r="B4" i="4"/>
  <c r="B8" i="4"/>
  <c r="B12" i="4"/>
  <c r="B16" i="4"/>
  <c r="B20" i="4"/>
  <c r="B24" i="4"/>
  <c r="B28" i="4"/>
  <c r="B32" i="4"/>
  <c r="B36" i="4"/>
  <c r="B40" i="4"/>
  <c r="B44" i="4"/>
  <c r="B48" i="4"/>
  <c r="B52" i="4"/>
  <c r="B56" i="4"/>
  <c r="B60" i="4"/>
  <c r="B5" i="4"/>
  <c r="B9" i="4"/>
  <c r="B13" i="4"/>
  <c r="B17" i="4"/>
  <c r="B21" i="4"/>
  <c r="B25" i="4"/>
  <c r="B29" i="4"/>
  <c r="B33" i="4"/>
  <c r="B37" i="4"/>
  <c r="B41" i="4"/>
  <c r="B45" i="4"/>
  <c r="B49" i="4"/>
  <c r="B53" i="4"/>
  <c r="B57" i="4"/>
  <c r="B61" i="4"/>
  <c r="B6" i="4"/>
  <c r="B10" i="4"/>
  <c r="B14" i="4"/>
  <c r="B18" i="4"/>
  <c r="B22" i="4"/>
  <c r="B26" i="4"/>
  <c r="B30" i="4"/>
  <c r="B34" i="4"/>
  <c r="B38" i="4"/>
  <c r="B42" i="4"/>
  <c r="B46" i="4"/>
  <c r="B50" i="4"/>
  <c r="B54" i="4"/>
  <c r="B58" i="4"/>
  <c r="B62" i="4"/>
  <c r="E45" i="1"/>
  <c r="D45" i="1"/>
  <c r="C3" i="4" l="1"/>
  <c r="C7" i="4"/>
  <c r="C11" i="4"/>
  <c r="C15" i="4"/>
  <c r="C19" i="4"/>
  <c r="C23" i="4"/>
  <c r="C27" i="4"/>
  <c r="C31" i="4"/>
  <c r="C35" i="4"/>
  <c r="C39" i="4"/>
  <c r="C43" i="4"/>
  <c r="C47" i="4"/>
  <c r="C51" i="4"/>
  <c r="C55" i="4"/>
  <c r="C59" i="4"/>
  <c r="C2" i="4"/>
  <c r="C9" i="4"/>
  <c r="C37" i="4"/>
  <c r="C53" i="4"/>
  <c r="C4" i="4"/>
  <c r="C8" i="4"/>
  <c r="C12" i="4"/>
  <c r="C16" i="4"/>
  <c r="C20" i="4"/>
  <c r="C24" i="4"/>
  <c r="C28" i="4"/>
  <c r="C32" i="4"/>
  <c r="C36" i="4"/>
  <c r="C40" i="4"/>
  <c r="C44" i="4"/>
  <c r="C48" i="4"/>
  <c r="C52" i="4"/>
  <c r="C56" i="4"/>
  <c r="C60" i="4"/>
  <c r="C13" i="4"/>
  <c r="C21" i="4"/>
  <c r="C29" i="4"/>
  <c r="C41" i="4"/>
  <c r="C49" i="4"/>
  <c r="C61" i="4"/>
  <c r="C6" i="4"/>
  <c r="C10" i="4"/>
  <c r="C14" i="4"/>
  <c r="C18" i="4"/>
  <c r="C22" i="4"/>
  <c r="C26" i="4"/>
  <c r="C30" i="4"/>
  <c r="C34" i="4"/>
  <c r="C38" i="4"/>
  <c r="C42" i="4"/>
  <c r="C46" i="4"/>
  <c r="C50" i="4"/>
  <c r="C54" i="4"/>
  <c r="C58" i="4"/>
  <c r="C62" i="4"/>
  <c r="C5" i="4"/>
  <c r="C17" i="4"/>
  <c r="C25" i="4"/>
  <c r="C33" i="4"/>
  <c r="C45" i="4"/>
  <c r="C57" i="4"/>
</calcChain>
</file>

<file path=xl/sharedStrings.xml><?xml version="1.0" encoding="utf-8"?>
<sst xmlns="http://schemas.openxmlformats.org/spreadsheetml/2006/main" count="1897" uniqueCount="102">
  <si>
    <t>Company Name</t>
  </si>
  <si>
    <t xml:space="preserve">Institution Key </t>
  </si>
  <si>
    <t>2016Q2</t>
  </si>
  <si>
    <t>2016Q1</t>
  </si>
  <si>
    <t>2015Q4</t>
  </si>
  <si>
    <t>2015Q3</t>
  </si>
  <si>
    <t>2015Q2</t>
  </si>
  <si>
    <t>2015Q1</t>
  </si>
  <si>
    <t>2014Q4</t>
  </si>
  <si>
    <t>2014Q3</t>
  </si>
  <si>
    <t>2014Q2</t>
  </si>
  <si>
    <t>2014Q1</t>
  </si>
  <si>
    <t>2013Q4</t>
  </si>
  <si>
    <t>2013Q3</t>
  </si>
  <si>
    <t>2013Q2</t>
  </si>
  <si>
    <t>2013Q1</t>
  </si>
  <si>
    <t>2012Q4</t>
  </si>
  <si>
    <t>2012Q3</t>
  </si>
  <si>
    <t>2012Q2</t>
  </si>
  <si>
    <t>2012Q1</t>
  </si>
  <si>
    <t>2011Q4</t>
  </si>
  <si>
    <t>2011Q3</t>
  </si>
  <si>
    <t>2011Q2</t>
  </si>
  <si>
    <t>2011Q1</t>
  </si>
  <si>
    <t>2010Q4</t>
  </si>
  <si>
    <t>2010Q3</t>
  </si>
  <si>
    <t>2010Q2</t>
  </si>
  <si>
    <t>2010Q1</t>
  </si>
  <si>
    <t>2009Q4</t>
  </si>
  <si>
    <t>2009Q3</t>
  </si>
  <si>
    <t>2009Q2</t>
  </si>
  <si>
    <t>2009Q1</t>
  </si>
  <si>
    <t>2008Q4</t>
  </si>
  <si>
    <t>2008Q3</t>
  </si>
  <si>
    <t>2008Q2</t>
  </si>
  <si>
    <t>2008Q1</t>
  </si>
  <si>
    <t>2007Q4</t>
  </si>
  <si>
    <t>2007Q3</t>
  </si>
  <si>
    <t>2007Q2</t>
  </si>
  <si>
    <t>2007Q1</t>
  </si>
  <si>
    <t>BBCN</t>
  </si>
  <si>
    <t>NA</t>
  </si>
  <si>
    <t>Wilshire</t>
  </si>
  <si>
    <t>Saehan Bancorp</t>
  </si>
  <si>
    <t>BankAsiana</t>
  </si>
  <si>
    <t>FosterBankshares Inc</t>
  </si>
  <si>
    <t>Pacific International Bank</t>
  </si>
  <si>
    <t xml:space="preserve">Center Financial </t>
  </si>
  <si>
    <t>Asiana Bank</t>
  </si>
  <si>
    <t xml:space="preserve">Liberty Bank of NY </t>
  </si>
  <si>
    <t xml:space="preserve">Total CRE Ending Balance </t>
  </si>
  <si>
    <t>CRE Delta Quarterly Balance</t>
  </si>
  <si>
    <t>2006Q4</t>
  </si>
  <si>
    <t>2006Q3</t>
  </si>
  <si>
    <t>2006Q2</t>
  </si>
  <si>
    <t>2006Q1</t>
  </si>
  <si>
    <t>2005Q4</t>
  </si>
  <si>
    <t>2005Q3</t>
  </si>
  <si>
    <t>2005Q2</t>
  </si>
  <si>
    <t>2005Q1</t>
  </si>
  <si>
    <t>2004Q4</t>
  </si>
  <si>
    <t>2004Q3</t>
  </si>
  <si>
    <t>2004Q2</t>
  </si>
  <si>
    <t>2004Q1</t>
  </si>
  <si>
    <t>2003Q4</t>
  </si>
  <si>
    <t>2003Q3</t>
  </si>
  <si>
    <t>2003Q2</t>
  </si>
  <si>
    <t>2003Q1</t>
  </si>
  <si>
    <t>2002Q4</t>
  </si>
  <si>
    <t>2002Q3</t>
  </si>
  <si>
    <t>2002Q2</t>
  </si>
  <si>
    <t>2002Q1</t>
  </si>
  <si>
    <t>2001Q4</t>
  </si>
  <si>
    <t>2001Q3</t>
  </si>
  <si>
    <t>2001Q2</t>
  </si>
  <si>
    <t>2001Q1</t>
  </si>
  <si>
    <t>2000Q4</t>
  </si>
  <si>
    <t>2000Q3</t>
  </si>
  <si>
    <t>2000Q2</t>
  </si>
  <si>
    <t>2000Q1</t>
  </si>
  <si>
    <t xml:space="preserve">Total C&amp;I Ending Balance </t>
  </si>
  <si>
    <t>Total C&amp;I balance 2</t>
  </si>
  <si>
    <t>Logical test</t>
  </si>
  <si>
    <t>So the SNL codes are the same and no international investment.</t>
  </si>
  <si>
    <t xml:space="preserve">Date </t>
  </si>
  <si>
    <t>Bank Name</t>
  </si>
  <si>
    <t>SNL Key</t>
  </si>
  <si>
    <t xml:space="preserve">Notes </t>
  </si>
  <si>
    <t>Wilshire bank</t>
  </si>
  <si>
    <t>Wilshire Bancorp</t>
  </si>
  <si>
    <t xml:space="preserve">These are the same company and the numbers are the same. </t>
  </si>
  <si>
    <t>Saehan Bank</t>
  </si>
  <si>
    <t>Foster Bank</t>
  </si>
  <si>
    <t>Pacific International Bancorp</t>
  </si>
  <si>
    <t xml:space="preserve">C&amp;I </t>
  </si>
  <si>
    <t xml:space="preserve">CRE </t>
  </si>
  <si>
    <t>Sum</t>
  </si>
  <si>
    <t>CAGR</t>
  </si>
  <si>
    <t xml:space="preserve">SNL Field Key </t>
  </si>
  <si>
    <t>SNL Field Name</t>
  </si>
  <si>
    <t>2016Q3</t>
  </si>
  <si>
    <t>Bhope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</si>
</sst>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0" fillId="3" borderId="0" xfId="0" applyFill="1"/>
    <xf numFmtId="3" fontId="0" fillId="3" borderId="0" xfId="0" applyNumberFormat="1" applyFill="1"/>
    <xf numFmtId="3" fontId="0" fillId="0" borderId="0" xfId="0" applyNumberFormat="1"/>
    <xf numFmtId="3" fontId="0" fillId="3" borderId="0" xfId="0" applyNumberFormat="1" applyFill="1" applyAlignment="1">
      <alignment horizontal="righ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2" fillId="2" borderId="0" xfId="2"/>
    <xf numFmtId="10" fontId="0" fillId="0" borderId="0" xfId="1" applyNumberFormat="1" applyFont="1" applyAlignment="1">
      <alignment horizontal="right"/>
    </xf>
    <xf numFmtId="10" fontId="0" fillId="0" borderId="0" xfId="1" applyNumberFormat="1" applyFont="1"/>
    <xf numFmtId="0" fontId="0" fillId="6" borderId="0" xfId="0" applyFill="1" applyAlignment="1">
      <alignment horizontal="center" wrapText="1"/>
    </xf>
    <xf numFmtId="0" fontId="0" fillId="0" borderId="0" xfId="0" applyAlignment="1">
      <alignment wrapText="1"/>
    </xf>
    <xf numFmtId="0" fontId="3" fillId="3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0" xfId="0" applyFill="1" applyAlignment="1">
      <alignment horizontal="right"/>
    </xf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Ending</a:t>
            </a:r>
            <a:r>
              <a:rPr lang="en-US" baseline="0"/>
              <a:t> Balances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Input - Linked '!$B$1</c:f>
              <c:strCache>
                <c:ptCount val="1"/>
                <c:pt idx="0">
                  <c:v>C&amp;I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'Model Input - Linked '!$A$2:$A$62</c:f>
              <c:strCache>
                <c:ptCount val="61"/>
                <c:pt idx="0">
                  <c:v>2001Q1</c:v>
                </c:pt>
                <c:pt idx="1">
                  <c:v>2001Q2</c:v>
                </c:pt>
                <c:pt idx="2">
                  <c:v>2001Q3</c:v>
                </c:pt>
                <c:pt idx="3">
                  <c:v>2001Q4</c:v>
                </c:pt>
                <c:pt idx="4">
                  <c:v>2002Q1</c:v>
                </c:pt>
                <c:pt idx="5">
                  <c:v>2002Q2</c:v>
                </c:pt>
                <c:pt idx="6">
                  <c:v>2002Q3</c:v>
                </c:pt>
                <c:pt idx="7">
                  <c:v>2002Q4</c:v>
                </c:pt>
                <c:pt idx="8">
                  <c:v>2003Q1</c:v>
                </c:pt>
                <c:pt idx="9">
                  <c:v>2003Q2</c:v>
                </c:pt>
                <c:pt idx="10">
                  <c:v>2003Q3</c:v>
                </c:pt>
                <c:pt idx="11">
                  <c:v>2003Q4</c:v>
                </c:pt>
                <c:pt idx="12">
                  <c:v>2004Q1</c:v>
                </c:pt>
                <c:pt idx="13">
                  <c:v>2004Q2</c:v>
                </c:pt>
                <c:pt idx="14">
                  <c:v>2004Q3</c:v>
                </c:pt>
                <c:pt idx="15">
                  <c:v>2004Q4</c:v>
                </c:pt>
                <c:pt idx="16">
                  <c:v>2005Q1</c:v>
                </c:pt>
                <c:pt idx="17">
                  <c:v>2005Q2</c:v>
                </c:pt>
                <c:pt idx="18">
                  <c:v>2005Q3</c:v>
                </c:pt>
                <c:pt idx="19">
                  <c:v>2005Q4</c:v>
                </c:pt>
                <c:pt idx="20">
                  <c:v>2006Q1</c:v>
                </c:pt>
                <c:pt idx="21">
                  <c:v>2006Q2</c:v>
                </c:pt>
                <c:pt idx="22">
                  <c:v>2006Q3</c:v>
                </c:pt>
                <c:pt idx="23">
                  <c:v>2006Q4</c:v>
                </c:pt>
                <c:pt idx="24">
                  <c:v>2007Q1</c:v>
                </c:pt>
                <c:pt idx="25">
                  <c:v>2007Q2</c:v>
                </c:pt>
                <c:pt idx="26">
                  <c:v>2007Q3</c:v>
                </c:pt>
                <c:pt idx="27">
                  <c:v>2007Q4</c:v>
                </c:pt>
                <c:pt idx="28">
                  <c:v>2008Q1</c:v>
                </c:pt>
                <c:pt idx="29">
                  <c:v>2008Q2</c:v>
                </c:pt>
                <c:pt idx="30">
                  <c:v>2008Q3</c:v>
                </c:pt>
                <c:pt idx="31">
                  <c:v>2008Q4</c:v>
                </c:pt>
                <c:pt idx="32">
                  <c:v>2009Q1</c:v>
                </c:pt>
                <c:pt idx="33">
                  <c:v>2009Q2</c:v>
                </c:pt>
                <c:pt idx="34">
                  <c:v>2009Q3</c:v>
                </c:pt>
                <c:pt idx="35">
                  <c:v>2009Q4</c:v>
                </c:pt>
                <c:pt idx="36">
                  <c:v>2010Q1</c:v>
                </c:pt>
                <c:pt idx="37">
                  <c:v>2010Q2</c:v>
                </c:pt>
                <c:pt idx="38">
                  <c:v>2010Q3</c:v>
                </c:pt>
                <c:pt idx="39">
                  <c:v>2010Q4</c:v>
                </c:pt>
                <c:pt idx="40">
                  <c:v>2011Q1</c:v>
                </c:pt>
                <c:pt idx="41">
                  <c:v>2011Q2</c:v>
                </c:pt>
                <c:pt idx="42">
                  <c:v>2011Q3</c:v>
                </c:pt>
                <c:pt idx="43">
                  <c:v>2011Q4</c:v>
                </c:pt>
                <c:pt idx="44">
                  <c:v>2012Q1</c:v>
                </c:pt>
                <c:pt idx="45">
                  <c:v>2012Q2</c:v>
                </c:pt>
                <c:pt idx="46">
                  <c:v>2012Q3</c:v>
                </c:pt>
                <c:pt idx="47">
                  <c:v>2012Q4</c:v>
                </c:pt>
                <c:pt idx="48">
                  <c:v>2013Q1</c:v>
                </c:pt>
                <c:pt idx="49">
                  <c:v>2013Q2</c:v>
                </c:pt>
                <c:pt idx="50">
                  <c:v>2013Q3</c:v>
                </c:pt>
                <c:pt idx="51">
                  <c:v>2013Q4</c:v>
                </c:pt>
                <c:pt idx="52">
                  <c:v>2014Q1</c:v>
                </c:pt>
                <c:pt idx="53">
                  <c:v>2014Q2</c:v>
                </c:pt>
                <c:pt idx="54">
                  <c:v>2014Q3</c:v>
                </c:pt>
                <c:pt idx="55">
                  <c:v>2014Q4</c:v>
                </c:pt>
                <c:pt idx="56">
                  <c:v>2015Q1</c:v>
                </c:pt>
                <c:pt idx="57">
                  <c:v>2015Q2</c:v>
                </c:pt>
                <c:pt idx="58">
                  <c:v>2015Q3</c:v>
                </c:pt>
                <c:pt idx="59">
                  <c:v>2015Q4</c:v>
                </c:pt>
                <c:pt idx="60">
                  <c:v>2016Q1</c:v>
                </c:pt>
              </c:strCache>
            </c:strRef>
          </c:cat>
          <c:val>
            <c:numRef>
              <c:f>'Model Input - Linked '!$B$2:$B$62</c:f>
              <c:numCache>
                <c:formatCode>General</c:formatCode>
                <c:ptCount val="61"/>
                <c:pt idx="0">
                  <c:v>336072</c:v>
                </c:pt>
                <c:pt idx="1">
                  <c:v>373516</c:v>
                </c:pt>
                <c:pt idx="2">
                  <c:v>439979</c:v>
                </c:pt>
                <c:pt idx="3">
                  <c:v>443382</c:v>
                </c:pt>
                <c:pt idx="4">
                  <c:v>386553</c:v>
                </c:pt>
                <c:pt idx="5">
                  <c:v>442061</c:v>
                </c:pt>
                <c:pt idx="6">
                  <c:v>388404</c:v>
                </c:pt>
                <c:pt idx="7">
                  <c:v>572208</c:v>
                </c:pt>
                <c:pt idx="8">
                  <c:v>597063</c:v>
                </c:pt>
                <c:pt idx="9">
                  <c:v>634458</c:v>
                </c:pt>
                <c:pt idx="10">
                  <c:v>695931</c:v>
                </c:pt>
                <c:pt idx="11">
                  <c:v>753946</c:v>
                </c:pt>
                <c:pt idx="12">
                  <c:v>787239</c:v>
                </c:pt>
                <c:pt idx="13">
                  <c:v>835172</c:v>
                </c:pt>
                <c:pt idx="14">
                  <c:v>883481</c:v>
                </c:pt>
                <c:pt idx="15">
                  <c:v>970909</c:v>
                </c:pt>
                <c:pt idx="16">
                  <c:v>1018898</c:v>
                </c:pt>
                <c:pt idx="17">
                  <c:v>1112810</c:v>
                </c:pt>
                <c:pt idx="18">
                  <c:v>1086811</c:v>
                </c:pt>
                <c:pt idx="19">
                  <c:v>1109540</c:v>
                </c:pt>
                <c:pt idx="20">
                  <c:v>1101000</c:v>
                </c:pt>
                <c:pt idx="21">
                  <c:v>1119492</c:v>
                </c:pt>
                <c:pt idx="22">
                  <c:v>1175382</c:v>
                </c:pt>
                <c:pt idx="23">
                  <c:v>1214793</c:v>
                </c:pt>
                <c:pt idx="24">
                  <c:v>1211284</c:v>
                </c:pt>
                <c:pt idx="25">
                  <c:v>1240052</c:v>
                </c:pt>
                <c:pt idx="26">
                  <c:v>1320661</c:v>
                </c:pt>
                <c:pt idx="27">
                  <c:v>1366846</c:v>
                </c:pt>
                <c:pt idx="28">
                  <c:v>1417205</c:v>
                </c:pt>
                <c:pt idx="29">
                  <c:v>1457698</c:v>
                </c:pt>
                <c:pt idx="30">
                  <c:v>1464934</c:v>
                </c:pt>
                <c:pt idx="31">
                  <c:v>1457540</c:v>
                </c:pt>
                <c:pt idx="32">
                  <c:v>1391131</c:v>
                </c:pt>
                <c:pt idx="33">
                  <c:v>1474751</c:v>
                </c:pt>
                <c:pt idx="34">
                  <c:v>1384249</c:v>
                </c:pt>
                <c:pt idx="35">
                  <c:v>1347819</c:v>
                </c:pt>
                <c:pt idx="36">
                  <c:v>1336794</c:v>
                </c:pt>
                <c:pt idx="37">
                  <c:v>1397714</c:v>
                </c:pt>
                <c:pt idx="38">
                  <c:v>1402496</c:v>
                </c:pt>
                <c:pt idx="39">
                  <c:v>1441030</c:v>
                </c:pt>
                <c:pt idx="40">
                  <c:v>1369729</c:v>
                </c:pt>
                <c:pt idx="41">
                  <c:v>1334194</c:v>
                </c:pt>
                <c:pt idx="42">
                  <c:v>1327243</c:v>
                </c:pt>
                <c:pt idx="43">
                  <c:v>1332641</c:v>
                </c:pt>
                <c:pt idx="44">
                  <c:v>1350447</c:v>
                </c:pt>
                <c:pt idx="45">
                  <c:v>1427298</c:v>
                </c:pt>
                <c:pt idx="46">
                  <c:v>1451201</c:v>
                </c:pt>
                <c:pt idx="47">
                  <c:v>1455944</c:v>
                </c:pt>
                <c:pt idx="48">
                  <c:v>1451269</c:v>
                </c:pt>
                <c:pt idx="49">
                  <c:v>1472050</c:v>
                </c:pt>
                <c:pt idx="50">
                  <c:v>1454910</c:v>
                </c:pt>
                <c:pt idx="51">
                  <c:v>1446415</c:v>
                </c:pt>
                <c:pt idx="52">
                  <c:v>1424159</c:v>
                </c:pt>
                <c:pt idx="53">
                  <c:v>1421590</c:v>
                </c:pt>
                <c:pt idx="54">
                  <c:v>1425973</c:v>
                </c:pt>
                <c:pt idx="55">
                  <c:v>1461578</c:v>
                </c:pt>
                <c:pt idx="56">
                  <c:v>1542053</c:v>
                </c:pt>
                <c:pt idx="57">
                  <c:v>1566743</c:v>
                </c:pt>
                <c:pt idx="58">
                  <c:v>1588058</c:v>
                </c:pt>
                <c:pt idx="59">
                  <c:v>1621107</c:v>
                </c:pt>
                <c:pt idx="60">
                  <c:v>1682087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'Model Input - Linked '!$C$1</c:f>
              <c:strCache>
                <c:ptCount val="1"/>
                <c:pt idx="0">
                  <c:v>CRE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'Model Input - Linked '!$A$2:$A$62</c:f>
              <c:strCache>
                <c:ptCount val="61"/>
                <c:pt idx="0">
                  <c:v>2001Q1</c:v>
                </c:pt>
                <c:pt idx="1">
                  <c:v>2001Q2</c:v>
                </c:pt>
                <c:pt idx="2">
                  <c:v>2001Q3</c:v>
                </c:pt>
                <c:pt idx="3">
                  <c:v>2001Q4</c:v>
                </c:pt>
                <c:pt idx="4">
                  <c:v>2002Q1</c:v>
                </c:pt>
                <c:pt idx="5">
                  <c:v>2002Q2</c:v>
                </c:pt>
                <c:pt idx="6">
                  <c:v>2002Q3</c:v>
                </c:pt>
                <c:pt idx="7">
                  <c:v>2002Q4</c:v>
                </c:pt>
                <c:pt idx="8">
                  <c:v>2003Q1</c:v>
                </c:pt>
                <c:pt idx="9">
                  <c:v>2003Q2</c:v>
                </c:pt>
                <c:pt idx="10">
                  <c:v>2003Q3</c:v>
                </c:pt>
                <c:pt idx="11">
                  <c:v>2003Q4</c:v>
                </c:pt>
                <c:pt idx="12">
                  <c:v>2004Q1</c:v>
                </c:pt>
                <c:pt idx="13">
                  <c:v>2004Q2</c:v>
                </c:pt>
                <c:pt idx="14">
                  <c:v>2004Q3</c:v>
                </c:pt>
                <c:pt idx="15">
                  <c:v>2004Q4</c:v>
                </c:pt>
                <c:pt idx="16">
                  <c:v>2005Q1</c:v>
                </c:pt>
                <c:pt idx="17">
                  <c:v>2005Q2</c:v>
                </c:pt>
                <c:pt idx="18">
                  <c:v>2005Q3</c:v>
                </c:pt>
                <c:pt idx="19">
                  <c:v>2005Q4</c:v>
                </c:pt>
                <c:pt idx="20">
                  <c:v>2006Q1</c:v>
                </c:pt>
                <c:pt idx="21">
                  <c:v>2006Q2</c:v>
                </c:pt>
                <c:pt idx="22">
                  <c:v>2006Q3</c:v>
                </c:pt>
                <c:pt idx="23">
                  <c:v>2006Q4</c:v>
                </c:pt>
                <c:pt idx="24">
                  <c:v>2007Q1</c:v>
                </c:pt>
                <c:pt idx="25">
                  <c:v>2007Q2</c:v>
                </c:pt>
                <c:pt idx="26">
                  <c:v>2007Q3</c:v>
                </c:pt>
                <c:pt idx="27">
                  <c:v>2007Q4</c:v>
                </c:pt>
                <c:pt idx="28">
                  <c:v>2008Q1</c:v>
                </c:pt>
                <c:pt idx="29">
                  <c:v>2008Q2</c:v>
                </c:pt>
                <c:pt idx="30">
                  <c:v>2008Q3</c:v>
                </c:pt>
                <c:pt idx="31">
                  <c:v>2008Q4</c:v>
                </c:pt>
                <c:pt idx="32">
                  <c:v>2009Q1</c:v>
                </c:pt>
                <c:pt idx="33">
                  <c:v>2009Q2</c:v>
                </c:pt>
                <c:pt idx="34">
                  <c:v>2009Q3</c:v>
                </c:pt>
                <c:pt idx="35">
                  <c:v>2009Q4</c:v>
                </c:pt>
                <c:pt idx="36">
                  <c:v>2010Q1</c:v>
                </c:pt>
                <c:pt idx="37">
                  <c:v>2010Q2</c:v>
                </c:pt>
                <c:pt idx="38">
                  <c:v>2010Q3</c:v>
                </c:pt>
                <c:pt idx="39">
                  <c:v>2010Q4</c:v>
                </c:pt>
                <c:pt idx="40">
                  <c:v>2011Q1</c:v>
                </c:pt>
                <c:pt idx="41">
                  <c:v>2011Q2</c:v>
                </c:pt>
                <c:pt idx="42">
                  <c:v>2011Q3</c:v>
                </c:pt>
                <c:pt idx="43">
                  <c:v>2011Q4</c:v>
                </c:pt>
                <c:pt idx="44">
                  <c:v>2012Q1</c:v>
                </c:pt>
                <c:pt idx="45">
                  <c:v>2012Q2</c:v>
                </c:pt>
                <c:pt idx="46">
                  <c:v>2012Q3</c:v>
                </c:pt>
                <c:pt idx="47">
                  <c:v>2012Q4</c:v>
                </c:pt>
                <c:pt idx="48">
                  <c:v>2013Q1</c:v>
                </c:pt>
                <c:pt idx="49">
                  <c:v>2013Q2</c:v>
                </c:pt>
                <c:pt idx="50">
                  <c:v>2013Q3</c:v>
                </c:pt>
                <c:pt idx="51">
                  <c:v>2013Q4</c:v>
                </c:pt>
                <c:pt idx="52">
                  <c:v>2014Q1</c:v>
                </c:pt>
                <c:pt idx="53">
                  <c:v>2014Q2</c:v>
                </c:pt>
                <c:pt idx="54">
                  <c:v>2014Q3</c:v>
                </c:pt>
                <c:pt idx="55">
                  <c:v>2014Q4</c:v>
                </c:pt>
                <c:pt idx="56">
                  <c:v>2015Q1</c:v>
                </c:pt>
                <c:pt idx="57">
                  <c:v>2015Q2</c:v>
                </c:pt>
                <c:pt idx="58">
                  <c:v>2015Q3</c:v>
                </c:pt>
                <c:pt idx="59">
                  <c:v>2015Q4</c:v>
                </c:pt>
                <c:pt idx="60">
                  <c:v>2016Q1</c:v>
                </c:pt>
              </c:strCache>
            </c:strRef>
          </c:cat>
          <c:val>
            <c:numRef>
              <c:f>'Model Input - Linked '!$C$2:$C$62</c:f>
              <c:numCache>
                <c:formatCode>General</c:formatCode>
                <c:ptCount val="61"/>
                <c:pt idx="0">
                  <c:v>449307</c:v>
                </c:pt>
                <c:pt idx="1">
                  <c:v>531159</c:v>
                </c:pt>
                <c:pt idx="2">
                  <c:v>588960</c:v>
                </c:pt>
                <c:pt idx="3">
                  <c:v>695306</c:v>
                </c:pt>
                <c:pt idx="4">
                  <c:v>734943</c:v>
                </c:pt>
                <c:pt idx="5">
                  <c:v>913712</c:v>
                </c:pt>
                <c:pt idx="6">
                  <c:v>1041420</c:v>
                </c:pt>
                <c:pt idx="7">
                  <c:v>1405927</c:v>
                </c:pt>
                <c:pt idx="8">
                  <c:v>1502564</c:v>
                </c:pt>
                <c:pt idx="9">
                  <c:v>1624280</c:v>
                </c:pt>
                <c:pt idx="10">
                  <c:v>1806674</c:v>
                </c:pt>
                <c:pt idx="11">
                  <c:v>1970382</c:v>
                </c:pt>
                <c:pt idx="12">
                  <c:v>2140516</c:v>
                </c:pt>
                <c:pt idx="13">
                  <c:v>2322701</c:v>
                </c:pt>
                <c:pt idx="14">
                  <c:v>2464597</c:v>
                </c:pt>
                <c:pt idx="15">
                  <c:v>2616594</c:v>
                </c:pt>
                <c:pt idx="16">
                  <c:v>2775992</c:v>
                </c:pt>
                <c:pt idx="17">
                  <c:v>2963143</c:v>
                </c:pt>
                <c:pt idx="18">
                  <c:v>3225343</c:v>
                </c:pt>
                <c:pt idx="19">
                  <c:v>3346181</c:v>
                </c:pt>
                <c:pt idx="20">
                  <c:v>3475057</c:v>
                </c:pt>
                <c:pt idx="21">
                  <c:v>3706848</c:v>
                </c:pt>
                <c:pt idx="22">
                  <c:v>3976588</c:v>
                </c:pt>
                <c:pt idx="23">
                  <c:v>4141343</c:v>
                </c:pt>
                <c:pt idx="24">
                  <c:v>4271953</c:v>
                </c:pt>
                <c:pt idx="25">
                  <c:v>4490211</c:v>
                </c:pt>
                <c:pt idx="26">
                  <c:v>4725910</c:v>
                </c:pt>
                <c:pt idx="27">
                  <c:v>4903511</c:v>
                </c:pt>
                <c:pt idx="28">
                  <c:v>5116637</c:v>
                </c:pt>
                <c:pt idx="29">
                  <c:v>5261108</c:v>
                </c:pt>
                <c:pt idx="30">
                  <c:v>5256223</c:v>
                </c:pt>
                <c:pt idx="31">
                  <c:v>5254391</c:v>
                </c:pt>
                <c:pt idx="32">
                  <c:v>5305854</c:v>
                </c:pt>
                <c:pt idx="33">
                  <c:v>5526787</c:v>
                </c:pt>
                <c:pt idx="34">
                  <c:v>5594299</c:v>
                </c:pt>
                <c:pt idx="35">
                  <c:v>5578790</c:v>
                </c:pt>
                <c:pt idx="36">
                  <c:v>5540364</c:v>
                </c:pt>
                <c:pt idx="37">
                  <c:v>5525099</c:v>
                </c:pt>
                <c:pt idx="38">
                  <c:v>5466829</c:v>
                </c:pt>
                <c:pt idx="39">
                  <c:v>5376307</c:v>
                </c:pt>
                <c:pt idx="40">
                  <c:v>5300964</c:v>
                </c:pt>
                <c:pt idx="41">
                  <c:v>5154626</c:v>
                </c:pt>
                <c:pt idx="42">
                  <c:v>5094248</c:v>
                </c:pt>
                <c:pt idx="43">
                  <c:v>5021119</c:v>
                </c:pt>
                <c:pt idx="44">
                  <c:v>4973151</c:v>
                </c:pt>
                <c:pt idx="45">
                  <c:v>5062791</c:v>
                </c:pt>
                <c:pt idx="46">
                  <c:v>5257861</c:v>
                </c:pt>
                <c:pt idx="47">
                  <c:v>5500176</c:v>
                </c:pt>
                <c:pt idx="48">
                  <c:v>5604810</c:v>
                </c:pt>
                <c:pt idx="49">
                  <c:v>5623482</c:v>
                </c:pt>
                <c:pt idx="50">
                  <c:v>5890396</c:v>
                </c:pt>
                <c:pt idx="51">
                  <c:v>6053543</c:v>
                </c:pt>
                <c:pt idx="52">
                  <c:v>6209838</c:v>
                </c:pt>
                <c:pt idx="53">
                  <c:v>6423218</c:v>
                </c:pt>
                <c:pt idx="54">
                  <c:v>6642665</c:v>
                </c:pt>
                <c:pt idx="55">
                  <c:v>6801640</c:v>
                </c:pt>
                <c:pt idx="56">
                  <c:v>6939840</c:v>
                </c:pt>
                <c:pt idx="57">
                  <c:v>7034784</c:v>
                </c:pt>
                <c:pt idx="58">
                  <c:v>7229643</c:v>
                </c:pt>
                <c:pt idx="59">
                  <c:v>7602503</c:v>
                </c:pt>
                <c:pt idx="60">
                  <c:v>7646120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694832"/>
        <c:axId val="558695224"/>
      </c:lineChart>
      <c:catAx>
        <c:axId val="55869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95224"/>
        <c:crosses val="autoZero"/>
        <c:auto val="1"/>
        <c:lblAlgn val="ctr"/>
        <c:lblOffset val="100"/>
        <c:noMultiLvlLbl val="0"/>
      </c:catAx>
      <c:valAx>
        <c:axId val="55869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94832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Billions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Ending</a:t>
            </a:r>
            <a:r>
              <a:rPr lang="en-US" baseline="0"/>
              <a:t> Balances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Input - Linked '!$B$1</c:f>
              <c:strCache>
                <c:ptCount val="1"/>
                <c:pt idx="0">
                  <c:v>C&amp;I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'Model Input - Linked '!$A$2:$A$62</c:f>
              <c:strCache>
                <c:ptCount val="61"/>
                <c:pt idx="0">
                  <c:v>2001Q1</c:v>
                </c:pt>
                <c:pt idx="1">
                  <c:v>2001Q2</c:v>
                </c:pt>
                <c:pt idx="2">
                  <c:v>2001Q3</c:v>
                </c:pt>
                <c:pt idx="3">
                  <c:v>2001Q4</c:v>
                </c:pt>
                <c:pt idx="4">
                  <c:v>2002Q1</c:v>
                </c:pt>
                <c:pt idx="5">
                  <c:v>2002Q2</c:v>
                </c:pt>
                <c:pt idx="6">
                  <c:v>2002Q3</c:v>
                </c:pt>
                <c:pt idx="7">
                  <c:v>2002Q4</c:v>
                </c:pt>
                <c:pt idx="8">
                  <c:v>2003Q1</c:v>
                </c:pt>
                <c:pt idx="9">
                  <c:v>2003Q2</c:v>
                </c:pt>
                <c:pt idx="10">
                  <c:v>2003Q3</c:v>
                </c:pt>
                <c:pt idx="11">
                  <c:v>2003Q4</c:v>
                </c:pt>
                <c:pt idx="12">
                  <c:v>2004Q1</c:v>
                </c:pt>
                <c:pt idx="13">
                  <c:v>2004Q2</c:v>
                </c:pt>
                <c:pt idx="14">
                  <c:v>2004Q3</c:v>
                </c:pt>
                <c:pt idx="15">
                  <c:v>2004Q4</c:v>
                </c:pt>
                <c:pt idx="16">
                  <c:v>2005Q1</c:v>
                </c:pt>
                <c:pt idx="17">
                  <c:v>2005Q2</c:v>
                </c:pt>
                <c:pt idx="18">
                  <c:v>2005Q3</c:v>
                </c:pt>
                <c:pt idx="19">
                  <c:v>2005Q4</c:v>
                </c:pt>
                <c:pt idx="20">
                  <c:v>2006Q1</c:v>
                </c:pt>
                <c:pt idx="21">
                  <c:v>2006Q2</c:v>
                </c:pt>
                <c:pt idx="22">
                  <c:v>2006Q3</c:v>
                </c:pt>
                <c:pt idx="23">
                  <c:v>2006Q4</c:v>
                </c:pt>
                <c:pt idx="24">
                  <c:v>2007Q1</c:v>
                </c:pt>
                <c:pt idx="25">
                  <c:v>2007Q2</c:v>
                </c:pt>
                <c:pt idx="26">
                  <c:v>2007Q3</c:v>
                </c:pt>
                <c:pt idx="27">
                  <c:v>2007Q4</c:v>
                </c:pt>
                <c:pt idx="28">
                  <c:v>2008Q1</c:v>
                </c:pt>
                <c:pt idx="29">
                  <c:v>2008Q2</c:v>
                </c:pt>
                <c:pt idx="30">
                  <c:v>2008Q3</c:v>
                </c:pt>
                <c:pt idx="31">
                  <c:v>2008Q4</c:v>
                </c:pt>
                <c:pt idx="32">
                  <c:v>2009Q1</c:v>
                </c:pt>
                <c:pt idx="33">
                  <c:v>2009Q2</c:v>
                </c:pt>
                <c:pt idx="34">
                  <c:v>2009Q3</c:v>
                </c:pt>
                <c:pt idx="35">
                  <c:v>2009Q4</c:v>
                </c:pt>
                <c:pt idx="36">
                  <c:v>2010Q1</c:v>
                </c:pt>
                <c:pt idx="37">
                  <c:v>2010Q2</c:v>
                </c:pt>
                <c:pt idx="38">
                  <c:v>2010Q3</c:v>
                </c:pt>
                <c:pt idx="39">
                  <c:v>2010Q4</c:v>
                </c:pt>
                <c:pt idx="40">
                  <c:v>2011Q1</c:v>
                </c:pt>
                <c:pt idx="41">
                  <c:v>2011Q2</c:v>
                </c:pt>
                <c:pt idx="42">
                  <c:v>2011Q3</c:v>
                </c:pt>
                <c:pt idx="43">
                  <c:v>2011Q4</c:v>
                </c:pt>
                <c:pt idx="44">
                  <c:v>2012Q1</c:v>
                </c:pt>
                <c:pt idx="45">
                  <c:v>2012Q2</c:v>
                </c:pt>
                <c:pt idx="46">
                  <c:v>2012Q3</c:v>
                </c:pt>
                <c:pt idx="47">
                  <c:v>2012Q4</c:v>
                </c:pt>
                <c:pt idx="48">
                  <c:v>2013Q1</c:v>
                </c:pt>
                <c:pt idx="49">
                  <c:v>2013Q2</c:v>
                </c:pt>
                <c:pt idx="50">
                  <c:v>2013Q3</c:v>
                </c:pt>
                <c:pt idx="51">
                  <c:v>2013Q4</c:v>
                </c:pt>
                <c:pt idx="52">
                  <c:v>2014Q1</c:v>
                </c:pt>
                <c:pt idx="53">
                  <c:v>2014Q2</c:v>
                </c:pt>
                <c:pt idx="54">
                  <c:v>2014Q3</c:v>
                </c:pt>
                <c:pt idx="55">
                  <c:v>2014Q4</c:v>
                </c:pt>
                <c:pt idx="56">
                  <c:v>2015Q1</c:v>
                </c:pt>
                <c:pt idx="57">
                  <c:v>2015Q2</c:v>
                </c:pt>
                <c:pt idx="58">
                  <c:v>2015Q3</c:v>
                </c:pt>
                <c:pt idx="59">
                  <c:v>2015Q4</c:v>
                </c:pt>
                <c:pt idx="60">
                  <c:v>2016Q1</c:v>
                </c:pt>
              </c:strCache>
            </c:strRef>
          </c:cat>
          <c:val>
            <c:numRef>
              <c:f>'Model Input - Linked '!$B$2:$B$62</c:f>
              <c:numCache>
                <c:formatCode>General</c:formatCode>
                <c:ptCount val="61"/>
                <c:pt idx="0">
                  <c:v>336072</c:v>
                </c:pt>
                <c:pt idx="1">
                  <c:v>373516</c:v>
                </c:pt>
                <c:pt idx="2">
                  <c:v>439979</c:v>
                </c:pt>
                <c:pt idx="3">
                  <c:v>443382</c:v>
                </c:pt>
                <c:pt idx="4">
                  <c:v>386553</c:v>
                </c:pt>
                <c:pt idx="5">
                  <c:v>442061</c:v>
                </c:pt>
                <c:pt idx="6">
                  <c:v>388404</c:v>
                </c:pt>
                <c:pt idx="7">
                  <c:v>572208</c:v>
                </c:pt>
                <c:pt idx="8">
                  <c:v>597063</c:v>
                </c:pt>
                <c:pt idx="9">
                  <c:v>634458</c:v>
                </c:pt>
                <c:pt idx="10">
                  <c:v>695931</c:v>
                </c:pt>
                <c:pt idx="11">
                  <c:v>753946</c:v>
                </c:pt>
                <c:pt idx="12">
                  <c:v>787239</c:v>
                </c:pt>
                <c:pt idx="13">
                  <c:v>835172</c:v>
                </c:pt>
                <c:pt idx="14">
                  <c:v>883481</c:v>
                </c:pt>
                <c:pt idx="15">
                  <c:v>970909</c:v>
                </c:pt>
                <c:pt idx="16">
                  <c:v>1018898</c:v>
                </c:pt>
                <c:pt idx="17">
                  <c:v>1112810</c:v>
                </c:pt>
                <c:pt idx="18">
                  <c:v>1086811</c:v>
                </c:pt>
                <c:pt idx="19">
                  <c:v>1109540</c:v>
                </c:pt>
                <c:pt idx="20">
                  <c:v>1101000</c:v>
                </c:pt>
                <c:pt idx="21">
                  <c:v>1119492</c:v>
                </c:pt>
                <c:pt idx="22">
                  <c:v>1175382</c:v>
                </c:pt>
                <c:pt idx="23">
                  <c:v>1214793</c:v>
                </c:pt>
                <c:pt idx="24">
                  <c:v>1211284</c:v>
                </c:pt>
                <c:pt idx="25">
                  <c:v>1240052</c:v>
                </c:pt>
                <c:pt idx="26">
                  <c:v>1320661</c:v>
                </c:pt>
                <c:pt idx="27">
                  <c:v>1366846</c:v>
                </c:pt>
                <c:pt idx="28">
                  <c:v>1417205</c:v>
                </c:pt>
                <c:pt idx="29">
                  <c:v>1457698</c:v>
                </c:pt>
                <c:pt idx="30">
                  <c:v>1464934</c:v>
                </c:pt>
                <c:pt idx="31">
                  <c:v>1457540</c:v>
                </c:pt>
                <c:pt idx="32">
                  <c:v>1391131</c:v>
                </c:pt>
                <c:pt idx="33">
                  <c:v>1474751</c:v>
                </c:pt>
                <c:pt idx="34">
                  <c:v>1384249</c:v>
                </c:pt>
                <c:pt idx="35">
                  <c:v>1347819</c:v>
                </c:pt>
                <c:pt idx="36">
                  <c:v>1336794</c:v>
                </c:pt>
                <c:pt idx="37">
                  <c:v>1397714</c:v>
                </c:pt>
                <c:pt idx="38">
                  <c:v>1402496</c:v>
                </c:pt>
                <c:pt idx="39">
                  <c:v>1441030</c:v>
                </c:pt>
                <c:pt idx="40">
                  <c:v>1369729</c:v>
                </c:pt>
                <c:pt idx="41">
                  <c:v>1334194</c:v>
                </c:pt>
                <c:pt idx="42">
                  <c:v>1327243</c:v>
                </c:pt>
                <c:pt idx="43">
                  <c:v>1332641</c:v>
                </c:pt>
                <c:pt idx="44">
                  <c:v>1350447</c:v>
                </c:pt>
                <c:pt idx="45">
                  <c:v>1427298</c:v>
                </c:pt>
                <c:pt idx="46">
                  <c:v>1451201</c:v>
                </c:pt>
                <c:pt idx="47">
                  <c:v>1455944</c:v>
                </c:pt>
                <c:pt idx="48">
                  <c:v>1451269</c:v>
                </c:pt>
                <c:pt idx="49">
                  <c:v>1472050</c:v>
                </c:pt>
                <c:pt idx="50">
                  <c:v>1454910</c:v>
                </c:pt>
                <c:pt idx="51">
                  <c:v>1446415</c:v>
                </c:pt>
                <c:pt idx="52">
                  <c:v>1424159</c:v>
                </c:pt>
                <c:pt idx="53">
                  <c:v>1421590</c:v>
                </c:pt>
                <c:pt idx="54">
                  <c:v>1425973</c:v>
                </c:pt>
                <c:pt idx="55">
                  <c:v>1461578</c:v>
                </c:pt>
                <c:pt idx="56">
                  <c:v>1542053</c:v>
                </c:pt>
                <c:pt idx="57">
                  <c:v>1566743</c:v>
                </c:pt>
                <c:pt idx="58">
                  <c:v>1588058</c:v>
                </c:pt>
                <c:pt idx="59">
                  <c:v>1621107</c:v>
                </c:pt>
                <c:pt idx="60">
                  <c:v>1682087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'Model Input - Linked '!$C$1</c:f>
              <c:strCache>
                <c:ptCount val="1"/>
                <c:pt idx="0">
                  <c:v>CRE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'Model Input - Linked '!$A$2:$A$62</c:f>
              <c:strCache>
                <c:ptCount val="61"/>
                <c:pt idx="0">
                  <c:v>2001Q1</c:v>
                </c:pt>
                <c:pt idx="1">
                  <c:v>2001Q2</c:v>
                </c:pt>
                <c:pt idx="2">
                  <c:v>2001Q3</c:v>
                </c:pt>
                <c:pt idx="3">
                  <c:v>2001Q4</c:v>
                </c:pt>
                <c:pt idx="4">
                  <c:v>2002Q1</c:v>
                </c:pt>
                <c:pt idx="5">
                  <c:v>2002Q2</c:v>
                </c:pt>
                <c:pt idx="6">
                  <c:v>2002Q3</c:v>
                </c:pt>
                <c:pt idx="7">
                  <c:v>2002Q4</c:v>
                </c:pt>
                <c:pt idx="8">
                  <c:v>2003Q1</c:v>
                </c:pt>
                <c:pt idx="9">
                  <c:v>2003Q2</c:v>
                </c:pt>
                <c:pt idx="10">
                  <c:v>2003Q3</c:v>
                </c:pt>
                <c:pt idx="11">
                  <c:v>2003Q4</c:v>
                </c:pt>
                <c:pt idx="12">
                  <c:v>2004Q1</c:v>
                </c:pt>
                <c:pt idx="13">
                  <c:v>2004Q2</c:v>
                </c:pt>
                <c:pt idx="14">
                  <c:v>2004Q3</c:v>
                </c:pt>
                <c:pt idx="15">
                  <c:v>2004Q4</c:v>
                </c:pt>
                <c:pt idx="16">
                  <c:v>2005Q1</c:v>
                </c:pt>
                <c:pt idx="17">
                  <c:v>2005Q2</c:v>
                </c:pt>
                <c:pt idx="18">
                  <c:v>2005Q3</c:v>
                </c:pt>
                <c:pt idx="19">
                  <c:v>2005Q4</c:v>
                </c:pt>
                <c:pt idx="20">
                  <c:v>2006Q1</c:v>
                </c:pt>
                <c:pt idx="21">
                  <c:v>2006Q2</c:v>
                </c:pt>
                <c:pt idx="22">
                  <c:v>2006Q3</c:v>
                </c:pt>
                <c:pt idx="23">
                  <c:v>2006Q4</c:v>
                </c:pt>
                <c:pt idx="24">
                  <c:v>2007Q1</c:v>
                </c:pt>
                <c:pt idx="25">
                  <c:v>2007Q2</c:v>
                </c:pt>
                <c:pt idx="26">
                  <c:v>2007Q3</c:v>
                </c:pt>
                <c:pt idx="27">
                  <c:v>2007Q4</c:v>
                </c:pt>
                <c:pt idx="28">
                  <c:v>2008Q1</c:v>
                </c:pt>
                <c:pt idx="29">
                  <c:v>2008Q2</c:v>
                </c:pt>
                <c:pt idx="30">
                  <c:v>2008Q3</c:v>
                </c:pt>
                <c:pt idx="31">
                  <c:v>2008Q4</c:v>
                </c:pt>
                <c:pt idx="32">
                  <c:v>2009Q1</c:v>
                </c:pt>
                <c:pt idx="33">
                  <c:v>2009Q2</c:v>
                </c:pt>
                <c:pt idx="34">
                  <c:v>2009Q3</c:v>
                </c:pt>
                <c:pt idx="35">
                  <c:v>2009Q4</c:v>
                </c:pt>
                <c:pt idx="36">
                  <c:v>2010Q1</c:v>
                </c:pt>
                <c:pt idx="37">
                  <c:v>2010Q2</c:v>
                </c:pt>
                <c:pt idx="38">
                  <c:v>2010Q3</c:v>
                </c:pt>
                <c:pt idx="39">
                  <c:v>2010Q4</c:v>
                </c:pt>
                <c:pt idx="40">
                  <c:v>2011Q1</c:v>
                </c:pt>
                <c:pt idx="41">
                  <c:v>2011Q2</c:v>
                </c:pt>
                <c:pt idx="42">
                  <c:v>2011Q3</c:v>
                </c:pt>
                <c:pt idx="43">
                  <c:v>2011Q4</c:v>
                </c:pt>
                <c:pt idx="44">
                  <c:v>2012Q1</c:v>
                </c:pt>
                <c:pt idx="45">
                  <c:v>2012Q2</c:v>
                </c:pt>
                <c:pt idx="46">
                  <c:v>2012Q3</c:v>
                </c:pt>
                <c:pt idx="47">
                  <c:v>2012Q4</c:v>
                </c:pt>
                <c:pt idx="48">
                  <c:v>2013Q1</c:v>
                </c:pt>
                <c:pt idx="49">
                  <c:v>2013Q2</c:v>
                </c:pt>
                <c:pt idx="50">
                  <c:v>2013Q3</c:v>
                </c:pt>
                <c:pt idx="51">
                  <c:v>2013Q4</c:v>
                </c:pt>
                <c:pt idx="52">
                  <c:v>2014Q1</c:v>
                </c:pt>
                <c:pt idx="53">
                  <c:v>2014Q2</c:v>
                </c:pt>
                <c:pt idx="54">
                  <c:v>2014Q3</c:v>
                </c:pt>
                <c:pt idx="55">
                  <c:v>2014Q4</c:v>
                </c:pt>
                <c:pt idx="56">
                  <c:v>2015Q1</c:v>
                </c:pt>
                <c:pt idx="57">
                  <c:v>2015Q2</c:v>
                </c:pt>
                <c:pt idx="58">
                  <c:v>2015Q3</c:v>
                </c:pt>
                <c:pt idx="59">
                  <c:v>2015Q4</c:v>
                </c:pt>
                <c:pt idx="60">
                  <c:v>2016Q1</c:v>
                </c:pt>
              </c:strCache>
            </c:strRef>
          </c:cat>
          <c:val>
            <c:numRef>
              <c:f>'Model Input - Linked '!$C$2:$C$62</c:f>
              <c:numCache>
                <c:formatCode>General</c:formatCode>
                <c:ptCount val="61"/>
                <c:pt idx="0">
                  <c:v>449307</c:v>
                </c:pt>
                <c:pt idx="1">
                  <c:v>531159</c:v>
                </c:pt>
                <c:pt idx="2">
                  <c:v>588960</c:v>
                </c:pt>
                <c:pt idx="3">
                  <c:v>695306</c:v>
                </c:pt>
                <c:pt idx="4">
                  <c:v>734943</c:v>
                </c:pt>
                <c:pt idx="5">
                  <c:v>913712</c:v>
                </c:pt>
                <c:pt idx="6">
                  <c:v>1041420</c:v>
                </c:pt>
                <c:pt idx="7">
                  <c:v>1405927</c:v>
                </c:pt>
                <c:pt idx="8">
                  <c:v>1502564</c:v>
                </c:pt>
                <c:pt idx="9">
                  <c:v>1624280</c:v>
                </c:pt>
                <c:pt idx="10">
                  <c:v>1806674</c:v>
                </c:pt>
                <c:pt idx="11">
                  <c:v>1970382</c:v>
                </c:pt>
                <c:pt idx="12">
                  <c:v>2140516</c:v>
                </c:pt>
                <c:pt idx="13">
                  <c:v>2322701</c:v>
                </c:pt>
                <c:pt idx="14">
                  <c:v>2464597</c:v>
                </c:pt>
                <c:pt idx="15">
                  <c:v>2616594</c:v>
                </c:pt>
                <c:pt idx="16">
                  <c:v>2775992</c:v>
                </c:pt>
                <c:pt idx="17">
                  <c:v>2963143</c:v>
                </c:pt>
                <c:pt idx="18">
                  <c:v>3225343</c:v>
                </c:pt>
                <c:pt idx="19">
                  <c:v>3346181</c:v>
                </c:pt>
                <c:pt idx="20">
                  <c:v>3475057</c:v>
                </c:pt>
                <c:pt idx="21">
                  <c:v>3706848</c:v>
                </c:pt>
                <c:pt idx="22">
                  <c:v>3976588</c:v>
                </c:pt>
                <c:pt idx="23">
                  <c:v>4141343</c:v>
                </c:pt>
                <c:pt idx="24">
                  <c:v>4271953</c:v>
                </c:pt>
                <c:pt idx="25">
                  <c:v>4490211</c:v>
                </c:pt>
                <c:pt idx="26">
                  <c:v>4725910</c:v>
                </c:pt>
                <c:pt idx="27">
                  <c:v>4903511</c:v>
                </c:pt>
                <c:pt idx="28">
                  <c:v>5116637</c:v>
                </c:pt>
                <c:pt idx="29">
                  <c:v>5261108</c:v>
                </c:pt>
                <c:pt idx="30">
                  <c:v>5256223</c:v>
                </c:pt>
                <c:pt idx="31">
                  <c:v>5254391</c:v>
                </c:pt>
                <c:pt idx="32">
                  <c:v>5305854</c:v>
                </c:pt>
                <c:pt idx="33">
                  <c:v>5526787</c:v>
                </c:pt>
                <c:pt idx="34">
                  <c:v>5594299</c:v>
                </c:pt>
                <c:pt idx="35">
                  <c:v>5578790</c:v>
                </c:pt>
                <c:pt idx="36">
                  <c:v>5540364</c:v>
                </c:pt>
                <c:pt idx="37">
                  <c:v>5525099</c:v>
                </c:pt>
                <c:pt idx="38">
                  <c:v>5466829</c:v>
                </c:pt>
                <c:pt idx="39">
                  <c:v>5376307</c:v>
                </c:pt>
                <c:pt idx="40">
                  <c:v>5300964</c:v>
                </c:pt>
                <c:pt idx="41">
                  <c:v>5154626</c:v>
                </c:pt>
                <c:pt idx="42">
                  <c:v>5094248</c:v>
                </c:pt>
                <c:pt idx="43">
                  <c:v>5021119</c:v>
                </c:pt>
                <c:pt idx="44">
                  <c:v>4973151</c:v>
                </c:pt>
                <c:pt idx="45">
                  <c:v>5062791</c:v>
                </c:pt>
                <c:pt idx="46">
                  <c:v>5257861</c:v>
                </c:pt>
                <c:pt idx="47">
                  <c:v>5500176</c:v>
                </c:pt>
                <c:pt idx="48">
                  <c:v>5604810</c:v>
                </c:pt>
                <c:pt idx="49">
                  <c:v>5623482</c:v>
                </c:pt>
                <c:pt idx="50">
                  <c:v>5890396</c:v>
                </c:pt>
                <c:pt idx="51">
                  <c:v>6053543</c:v>
                </c:pt>
                <c:pt idx="52">
                  <c:v>6209838</c:v>
                </c:pt>
                <c:pt idx="53">
                  <c:v>6423218</c:v>
                </c:pt>
                <c:pt idx="54">
                  <c:v>6642665</c:v>
                </c:pt>
                <c:pt idx="55">
                  <c:v>6801640</c:v>
                </c:pt>
                <c:pt idx="56">
                  <c:v>6939840</c:v>
                </c:pt>
                <c:pt idx="57">
                  <c:v>7034784</c:v>
                </c:pt>
                <c:pt idx="58">
                  <c:v>7229643</c:v>
                </c:pt>
                <c:pt idx="59">
                  <c:v>7602503</c:v>
                </c:pt>
                <c:pt idx="60">
                  <c:v>7646120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696008"/>
        <c:axId val="558696400"/>
      </c:lineChart>
      <c:catAx>
        <c:axId val="55869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96400"/>
        <c:crosses val="autoZero"/>
        <c:auto val="1"/>
        <c:lblAlgn val="ctr"/>
        <c:lblOffset val="100"/>
        <c:noMultiLvlLbl val="0"/>
      </c:catAx>
      <c:valAx>
        <c:axId val="5586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96008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Billions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Multifamily</a:t>
            </a:r>
            <a:r>
              <a:rPr lang="en-US" baseline="0"/>
              <a:t> CRE Each Bank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'Multifamily test (declining)'!$C$1</c:f>
              <c:strCache>
                <c:ptCount val="1"/>
                <c:pt idx="0">
                  <c:v>BBCN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'Multifamily test (declining)'!$B$2:$B$19</c:f>
              <c:strCache>
                <c:ptCount val="18"/>
                <c:pt idx="0">
                  <c:v>2008Q1</c:v>
                </c:pt>
                <c:pt idx="1">
                  <c:v>2008Q2</c:v>
                </c:pt>
                <c:pt idx="2">
                  <c:v>2008Q3</c:v>
                </c:pt>
                <c:pt idx="3">
                  <c:v>2008Q4</c:v>
                </c:pt>
                <c:pt idx="4">
                  <c:v>2009Q1</c:v>
                </c:pt>
                <c:pt idx="5">
                  <c:v>2009Q2</c:v>
                </c:pt>
                <c:pt idx="6">
                  <c:v>2009Q3</c:v>
                </c:pt>
                <c:pt idx="7">
                  <c:v>2009Q4</c:v>
                </c:pt>
                <c:pt idx="8">
                  <c:v>2010Q1</c:v>
                </c:pt>
                <c:pt idx="9">
                  <c:v>2010Q2</c:v>
                </c:pt>
                <c:pt idx="10">
                  <c:v>2010Q3</c:v>
                </c:pt>
                <c:pt idx="11">
                  <c:v>2010Q4</c:v>
                </c:pt>
                <c:pt idx="12">
                  <c:v>2011Q1</c:v>
                </c:pt>
                <c:pt idx="13">
                  <c:v>2011Q2</c:v>
                </c:pt>
                <c:pt idx="14">
                  <c:v>2011Q3</c:v>
                </c:pt>
                <c:pt idx="15">
                  <c:v>2011Q4</c:v>
                </c:pt>
                <c:pt idx="16">
                  <c:v>2012Q1</c:v>
                </c:pt>
                <c:pt idx="17">
                  <c:v>2012Q2</c:v>
                </c:pt>
              </c:strCache>
            </c:strRef>
          </c:cat>
          <c:val>
            <c:numRef>
              <c:f>'Multifamily test (declining)'!$C$2:$C$19</c:f>
              <c:numCache>
                <c:formatCode>#,##0</c:formatCode>
                <c:ptCount val="18"/>
                <c:pt idx="0">
                  <c:v>27677</c:v>
                </c:pt>
                <c:pt idx="1">
                  <c:v>28141</c:v>
                </c:pt>
                <c:pt idx="2">
                  <c:v>34256</c:v>
                </c:pt>
                <c:pt idx="3">
                  <c:v>38492</c:v>
                </c:pt>
                <c:pt idx="4">
                  <c:v>42012</c:v>
                </c:pt>
                <c:pt idx="5">
                  <c:v>42242</c:v>
                </c:pt>
                <c:pt idx="6">
                  <c:v>49613</c:v>
                </c:pt>
                <c:pt idx="7">
                  <c:v>82941</c:v>
                </c:pt>
                <c:pt idx="8">
                  <c:v>78600</c:v>
                </c:pt>
                <c:pt idx="9">
                  <c:v>71283</c:v>
                </c:pt>
                <c:pt idx="10">
                  <c:v>72501</c:v>
                </c:pt>
                <c:pt idx="11">
                  <c:v>71969</c:v>
                </c:pt>
                <c:pt idx="12">
                  <c:v>72952</c:v>
                </c:pt>
                <c:pt idx="13">
                  <c:v>72556</c:v>
                </c:pt>
                <c:pt idx="14">
                  <c:v>72866</c:v>
                </c:pt>
                <c:pt idx="15">
                  <c:v>102230</c:v>
                </c:pt>
                <c:pt idx="16">
                  <c:v>95924</c:v>
                </c:pt>
                <c:pt idx="17">
                  <c:v>91991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'Multifamily test (declining)'!$D$1</c:f>
              <c:strCache>
                <c:ptCount val="1"/>
                <c:pt idx="0">
                  <c:v>Wilshire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'Multifamily test (declining)'!$B$2:$B$19</c:f>
              <c:strCache>
                <c:ptCount val="18"/>
                <c:pt idx="0">
                  <c:v>2008Q1</c:v>
                </c:pt>
                <c:pt idx="1">
                  <c:v>2008Q2</c:v>
                </c:pt>
                <c:pt idx="2">
                  <c:v>2008Q3</c:v>
                </c:pt>
                <c:pt idx="3">
                  <c:v>2008Q4</c:v>
                </c:pt>
                <c:pt idx="4">
                  <c:v>2009Q1</c:v>
                </c:pt>
                <c:pt idx="5">
                  <c:v>2009Q2</c:v>
                </c:pt>
                <c:pt idx="6">
                  <c:v>2009Q3</c:v>
                </c:pt>
                <c:pt idx="7">
                  <c:v>2009Q4</c:v>
                </c:pt>
                <c:pt idx="8">
                  <c:v>2010Q1</c:v>
                </c:pt>
                <c:pt idx="9">
                  <c:v>2010Q2</c:v>
                </c:pt>
                <c:pt idx="10">
                  <c:v>2010Q3</c:v>
                </c:pt>
                <c:pt idx="11">
                  <c:v>2010Q4</c:v>
                </c:pt>
                <c:pt idx="12">
                  <c:v>2011Q1</c:v>
                </c:pt>
                <c:pt idx="13">
                  <c:v>2011Q2</c:v>
                </c:pt>
                <c:pt idx="14">
                  <c:v>2011Q3</c:v>
                </c:pt>
                <c:pt idx="15">
                  <c:v>2011Q4</c:v>
                </c:pt>
                <c:pt idx="16">
                  <c:v>2012Q1</c:v>
                </c:pt>
                <c:pt idx="17">
                  <c:v>2012Q2</c:v>
                </c:pt>
              </c:strCache>
            </c:strRef>
          </c:cat>
          <c:val>
            <c:numRef>
              <c:f>'Multifamily test (declining)'!$D$2:$D$19</c:f>
              <c:numCache>
                <c:formatCode>#,##0</c:formatCode>
                <c:ptCount val="18"/>
                <c:pt idx="0">
                  <c:v>52253</c:v>
                </c:pt>
                <c:pt idx="1">
                  <c:v>50545</c:v>
                </c:pt>
                <c:pt idx="2">
                  <c:v>50176</c:v>
                </c:pt>
                <c:pt idx="3">
                  <c:v>52115</c:v>
                </c:pt>
                <c:pt idx="4">
                  <c:v>116880</c:v>
                </c:pt>
                <c:pt idx="5">
                  <c:v>119567</c:v>
                </c:pt>
                <c:pt idx="6">
                  <c:v>116456</c:v>
                </c:pt>
                <c:pt idx="7">
                  <c:v>112395</c:v>
                </c:pt>
                <c:pt idx="8">
                  <c:v>103382</c:v>
                </c:pt>
                <c:pt idx="9">
                  <c:v>76085</c:v>
                </c:pt>
                <c:pt idx="10">
                  <c:v>77073</c:v>
                </c:pt>
                <c:pt idx="11">
                  <c:v>45332</c:v>
                </c:pt>
                <c:pt idx="12">
                  <c:v>44822</c:v>
                </c:pt>
                <c:pt idx="13">
                  <c:v>45196</c:v>
                </c:pt>
                <c:pt idx="14">
                  <c:v>45085</c:v>
                </c:pt>
                <c:pt idx="15">
                  <c:v>45749</c:v>
                </c:pt>
                <c:pt idx="16">
                  <c:v>43580</c:v>
                </c:pt>
                <c:pt idx="17">
                  <c:v>38332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'Multifamily test (declining)'!$E$1</c:f>
              <c:strCache>
                <c:ptCount val="1"/>
                <c:pt idx="0">
                  <c:v>Saehan Bancorp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'Multifamily test (declining)'!$B$2:$B$19</c:f>
              <c:strCache>
                <c:ptCount val="18"/>
                <c:pt idx="0">
                  <c:v>2008Q1</c:v>
                </c:pt>
                <c:pt idx="1">
                  <c:v>2008Q2</c:v>
                </c:pt>
                <c:pt idx="2">
                  <c:v>2008Q3</c:v>
                </c:pt>
                <c:pt idx="3">
                  <c:v>2008Q4</c:v>
                </c:pt>
                <c:pt idx="4">
                  <c:v>2009Q1</c:v>
                </c:pt>
                <c:pt idx="5">
                  <c:v>2009Q2</c:v>
                </c:pt>
                <c:pt idx="6">
                  <c:v>2009Q3</c:v>
                </c:pt>
                <c:pt idx="7">
                  <c:v>2009Q4</c:v>
                </c:pt>
                <c:pt idx="8">
                  <c:v>2010Q1</c:v>
                </c:pt>
                <c:pt idx="9">
                  <c:v>2010Q2</c:v>
                </c:pt>
                <c:pt idx="10">
                  <c:v>2010Q3</c:v>
                </c:pt>
                <c:pt idx="11">
                  <c:v>2010Q4</c:v>
                </c:pt>
                <c:pt idx="12">
                  <c:v>2011Q1</c:v>
                </c:pt>
                <c:pt idx="13">
                  <c:v>2011Q2</c:v>
                </c:pt>
                <c:pt idx="14">
                  <c:v>2011Q3</c:v>
                </c:pt>
                <c:pt idx="15">
                  <c:v>2011Q4</c:v>
                </c:pt>
                <c:pt idx="16">
                  <c:v>2012Q1</c:v>
                </c:pt>
                <c:pt idx="17">
                  <c:v>2012Q2</c:v>
                </c:pt>
              </c:strCache>
            </c:strRef>
          </c:cat>
          <c:val>
            <c:numRef>
              <c:f>'Multifamily test (declining)'!$E$2:$E$19</c:f>
              <c:numCache>
                <c:formatCode>#,##0</c:formatCode>
                <c:ptCount val="18"/>
                <c:pt idx="0">
                  <c:v>9480</c:v>
                </c:pt>
                <c:pt idx="1">
                  <c:v>9447</c:v>
                </c:pt>
                <c:pt idx="2">
                  <c:v>8314</c:v>
                </c:pt>
                <c:pt idx="3">
                  <c:v>7751</c:v>
                </c:pt>
                <c:pt idx="4">
                  <c:v>7645</c:v>
                </c:pt>
                <c:pt idx="5">
                  <c:v>7378</c:v>
                </c:pt>
                <c:pt idx="6">
                  <c:v>6653</c:v>
                </c:pt>
                <c:pt idx="7">
                  <c:v>5437</c:v>
                </c:pt>
                <c:pt idx="8">
                  <c:v>5077</c:v>
                </c:pt>
                <c:pt idx="9">
                  <c:v>4042</c:v>
                </c:pt>
                <c:pt idx="10">
                  <c:v>3669</c:v>
                </c:pt>
                <c:pt idx="11">
                  <c:v>3646</c:v>
                </c:pt>
                <c:pt idx="12">
                  <c:v>2739</c:v>
                </c:pt>
                <c:pt idx="13">
                  <c:v>1870</c:v>
                </c:pt>
                <c:pt idx="14">
                  <c:v>1848</c:v>
                </c:pt>
                <c:pt idx="15">
                  <c:v>791</c:v>
                </c:pt>
                <c:pt idx="16">
                  <c:v>3283</c:v>
                </c:pt>
                <c:pt idx="17">
                  <c:v>15527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'Multifamily test (declining)'!$F$1</c:f>
              <c:strCache>
                <c:ptCount val="1"/>
                <c:pt idx="0">
                  <c:v>FosterBankshares Inc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'Multifamily test (declining)'!$B$2:$B$19</c:f>
              <c:strCache>
                <c:ptCount val="18"/>
                <c:pt idx="0">
                  <c:v>2008Q1</c:v>
                </c:pt>
                <c:pt idx="1">
                  <c:v>2008Q2</c:v>
                </c:pt>
                <c:pt idx="2">
                  <c:v>2008Q3</c:v>
                </c:pt>
                <c:pt idx="3">
                  <c:v>2008Q4</c:v>
                </c:pt>
                <c:pt idx="4">
                  <c:v>2009Q1</c:v>
                </c:pt>
                <c:pt idx="5">
                  <c:v>2009Q2</c:v>
                </c:pt>
                <c:pt idx="6">
                  <c:v>2009Q3</c:v>
                </c:pt>
                <c:pt idx="7">
                  <c:v>2009Q4</c:v>
                </c:pt>
                <c:pt idx="8">
                  <c:v>2010Q1</c:v>
                </c:pt>
                <c:pt idx="9">
                  <c:v>2010Q2</c:v>
                </c:pt>
                <c:pt idx="10">
                  <c:v>2010Q3</c:v>
                </c:pt>
                <c:pt idx="11">
                  <c:v>2010Q4</c:v>
                </c:pt>
                <c:pt idx="12">
                  <c:v>2011Q1</c:v>
                </c:pt>
                <c:pt idx="13">
                  <c:v>2011Q2</c:v>
                </c:pt>
                <c:pt idx="14">
                  <c:v>2011Q3</c:v>
                </c:pt>
                <c:pt idx="15">
                  <c:v>2011Q4</c:v>
                </c:pt>
                <c:pt idx="16">
                  <c:v>2012Q1</c:v>
                </c:pt>
                <c:pt idx="17">
                  <c:v>2012Q2</c:v>
                </c:pt>
              </c:strCache>
            </c:strRef>
          </c:cat>
          <c:val>
            <c:numRef>
              <c:f>'Multifamily test (declining)'!$F$2:$F$19</c:f>
              <c:numCache>
                <c:formatCode>#,##0</c:formatCode>
                <c:ptCount val="18"/>
                <c:pt idx="0">
                  <c:v>19346</c:v>
                </c:pt>
                <c:pt idx="1">
                  <c:v>18471</c:v>
                </c:pt>
                <c:pt idx="2">
                  <c:v>17630</c:v>
                </c:pt>
                <c:pt idx="3">
                  <c:v>17511</c:v>
                </c:pt>
                <c:pt idx="4">
                  <c:v>17416</c:v>
                </c:pt>
                <c:pt idx="5">
                  <c:v>16674</c:v>
                </c:pt>
                <c:pt idx="6">
                  <c:v>16576</c:v>
                </c:pt>
                <c:pt idx="7">
                  <c:v>16780</c:v>
                </c:pt>
                <c:pt idx="8">
                  <c:v>16722</c:v>
                </c:pt>
                <c:pt idx="9">
                  <c:v>16988</c:v>
                </c:pt>
                <c:pt idx="10">
                  <c:v>17441</c:v>
                </c:pt>
                <c:pt idx="11">
                  <c:v>18176</c:v>
                </c:pt>
                <c:pt idx="12">
                  <c:v>18101</c:v>
                </c:pt>
                <c:pt idx="13">
                  <c:v>18028</c:v>
                </c:pt>
                <c:pt idx="14">
                  <c:v>17936</c:v>
                </c:pt>
                <c:pt idx="15">
                  <c:v>16213</c:v>
                </c:pt>
                <c:pt idx="16">
                  <c:v>15259</c:v>
                </c:pt>
                <c:pt idx="17">
                  <c:v>6507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'Multifamily test (declining)'!$G$1</c:f>
              <c:strCache>
                <c:ptCount val="1"/>
                <c:pt idx="0">
                  <c:v>Pacific International Bank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'Multifamily test (declining)'!$B$2:$B$19</c:f>
              <c:strCache>
                <c:ptCount val="18"/>
                <c:pt idx="0">
                  <c:v>2008Q1</c:v>
                </c:pt>
                <c:pt idx="1">
                  <c:v>2008Q2</c:v>
                </c:pt>
                <c:pt idx="2">
                  <c:v>2008Q3</c:v>
                </c:pt>
                <c:pt idx="3">
                  <c:v>2008Q4</c:v>
                </c:pt>
                <c:pt idx="4">
                  <c:v>2009Q1</c:v>
                </c:pt>
                <c:pt idx="5">
                  <c:v>2009Q2</c:v>
                </c:pt>
                <c:pt idx="6">
                  <c:v>2009Q3</c:v>
                </c:pt>
                <c:pt idx="7">
                  <c:v>2009Q4</c:v>
                </c:pt>
                <c:pt idx="8">
                  <c:v>2010Q1</c:v>
                </c:pt>
                <c:pt idx="9">
                  <c:v>2010Q2</c:v>
                </c:pt>
                <c:pt idx="10">
                  <c:v>2010Q3</c:v>
                </c:pt>
                <c:pt idx="11">
                  <c:v>2010Q4</c:v>
                </c:pt>
                <c:pt idx="12">
                  <c:v>2011Q1</c:v>
                </c:pt>
                <c:pt idx="13">
                  <c:v>2011Q2</c:v>
                </c:pt>
                <c:pt idx="14">
                  <c:v>2011Q3</c:v>
                </c:pt>
                <c:pt idx="15">
                  <c:v>2011Q4</c:v>
                </c:pt>
                <c:pt idx="16">
                  <c:v>2012Q1</c:v>
                </c:pt>
                <c:pt idx="17">
                  <c:v>2012Q2</c:v>
                </c:pt>
              </c:strCache>
            </c:strRef>
          </c:cat>
          <c:val>
            <c:numRef>
              <c:f>'Multifamily test (declining)'!$G$2:$G$19</c:f>
              <c:numCache>
                <c:formatCode>#,##0</c:formatCode>
                <c:ptCount val="18"/>
                <c:pt idx="0">
                  <c:v>6981</c:v>
                </c:pt>
                <c:pt idx="1">
                  <c:v>7043</c:v>
                </c:pt>
                <c:pt idx="2">
                  <c:v>5572</c:v>
                </c:pt>
                <c:pt idx="3">
                  <c:v>5477</c:v>
                </c:pt>
                <c:pt idx="4">
                  <c:v>5517</c:v>
                </c:pt>
                <c:pt idx="5">
                  <c:v>5394</c:v>
                </c:pt>
                <c:pt idx="6">
                  <c:v>5139</c:v>
                </c:pt>
                <c:pt idx="7">
                  <c:v>2441</c:v>
                </c:pt>
                <c:pt idx="8">
                  <c:v>2533</c:v>
                </c:pt>
                <c:pt idx="9">
                  <c:v>2040</c:v>
                </c:pt>
                <c:pt idx="10">
                  <c:v>2213</c:v>
                </c:pt>
                <c:pt idx="11">
                  <c:v>2179</c:v>
                </c:pt>
                <c:pt idx="12">
                  <c:v>2011</c:v>
                </c:pt>
                <c:pt idx="13">
                  <c:v>1841</c:v>
                </c:pt>
                <c:pt idx="14">
                  <c:v>1836</c:v>
                </c:pt>
                <c:pt idx="15">
                  <c:v>1337</c:v>
                </c:pt>
                <c:pt idx="16">
                  <c:v>1070</c:v>
                </c:pt>
                <c:pt idx="17">
                  <c:v>1066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'Multifamily test (declining)'!$H$1</c:f>
              <c:strCache>
                <c:ptCount val="1"/>
                <c:pt idx="0">
                  <c:v>Center Financial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'Multifamily test (declining)'!$H$2:$H$19</c:f>
              <c:numCache>
                <c:formatCode>#,##0</c:formatCode>
                <c:ptCount val="18"/>
                <c:pt idx="0">
                  <c:v>37002</c:v>
                </c:pt>
                <c:pt idx="1">
                  <c:v>36653</c:v>
                </c:pt>
                <c:pt idx="2">
                  <c:v>37237</c:v>
                </c:pt>
                <c:pt idx="3">
                  <c:v>37196</c:v>
                </c:pt>
                <c:pt idx="4">
                  <c:v>36090</c:v>
                </c:pt>
                <c:pt idx="5">
                  <c:v>40719</c:v>
                </c:pt>
                <c:pt idx="6">
                  <c:v>40216</c:v>
                </c:pt>
                <c:pt idx="7">
                  <c:v>38406</c:v>
                </c:pt>
                <c:pt idx="8">
                  <c:v>37819</c:v>
                </c:pt>
                <c:pt idx="9">
                  <c:v>38144</c:v>
                </c:pt>
                <c:pt idx="10">
                  <c:v>39183</c:v>
                </c:pt>
                <c:pt idx="11">
                  <c:v>42605</c:v>
                </c:pt>
                <c:pt idx="12">
                  <c:v>42699</c:v>
                </c:pt>
                <c:pt idx="13">
                  <c:v>43260</c:v>
                </c:pt>
                <c:pt idx="14">
                  <c:v>41177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697184"/>
        <c:axId val="558697576"/>
      </c:lineChart>
      <c:catAx>
        <c:axId val="55869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97576"/>
        <c:crosses val="autoZero"/>
        <c:auto val="1"/>
        <c:lblAlgn val="ctr"/>
        <c:lblOffset val="100"/>
        <c:noMultiLvlLbl val="0"/>
      </c:catAx>
      <c:valAx>
        <c:axId val="55869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97184"/>
        <c:crosses val="autoZero"/>
        <c:crossBetween val="between"/>
        <c:dispUnits>
          <c:builtInUnit val="thousands"/>
          <c:dispUnitsLbl>
            <c:layout/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Million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Multifamily</a:t>
            </a:r>
            <a:r>
              <a:rPr lang="en-US" baseline="0"/>
              <a:t> CRE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'Multifamily test (declining)'!$I$1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'Multifamily test (declining)'!$B$2:$B$19</c:f>
              <c:strCache>
                <c:ptCount val="18"/>
                <c:pt idx="0">
                  <c:v>2008Q1</c:v>
                </c:pt>
                <c:pt idx="1">
                  <c:v>2008Q2</c:v>
                </c:pt>
                <c:pt idx="2">
                  <c:v>2008Q3</c:v>
                </c:pt>
                <c:pt idx="3">
                  <c:v>2008Q4</c:v>
                </c:pt>
                <c:pt idx="4">
                  <c:v>2009Q1</c:v>
                </c:pt>
                <c:pt idx="5">
                  <c:v>2009Q2</c:v>
                </c:pt>
                <c:pt idx="6">
                  <c:v>2009Q3</c:v>
                </c:pt>
                <c:pt idx="7">
                  <c:v>2009Q4</c:v>
                </c:pt>
                <c:pt idx="8">
                  <c:v>2010Q1</c:v>
                </c:pt>
                <c:pt idx="9">
                  <c:v>2010Q2</c:v>
                </c:pt>
                <c:pt idx="10">
                  <c:v>2010Q3</c:v>
                </c:pt>
                <c:pt idx="11">
                  <c:v>2010Q4</c:v>
                </c:pt>
                <c:pt idx="12">
                  <c:v>2011Q1</c:v>
                </c:pt>
                <c:pt idx="13">
                  <c:v>2011Q2</c:v>
                </c:pt>
                <c:pt idx="14">
                  <c:v>2011Q3</c:v>
                </c:pt>
                <c:pt idx="15">
                  <c:v>2011Q4</c:v>
                </c:pt>
                <c:pt idx="16">
                  <c:v>2012Q1</c:v>
                </c:pt>
                <c:pt idx="17">
                  <c:v>2012Q2</c:v>
                </c:pt>
              </c:strCache>
            </c:strRef>
          </c:cat>
          <c:val>
            <c:numRef>
              <c:f>'Multifamily test (declining)'!$I$2:$I$19</c:f>
              <c:numCache>
                <c:formatCode>#,##0</c:formatCode>
                <c:ptCount val="18"/>
                <c:pt idx="0">
                  <c:v>152739</c:v>
                </c:pt>
                <c:pt idx="1">
                  <c:v>150300</c:v>
                </c:pt>
                <c:pt idx="2">
                  <c:v>153185</c:v>
                </c:pt>
                <c:pt idx="3">
                  <c:v>158542</c:v>
                </c:pt>
                <c:pt idx="4">
                  <c:v>225560</c:v>
                </c:pt>
                <c:pt idx="5">
                  <c:v>231974</c:v>
                </c:pt>
                <c:pt idx="6">
                  <c:v>234653</c:v>
                </c:pt>
                <c:pt idx="7">
                  <c:v>258400</c:v>
                </c:pt>
                <c:pt idx="8">
                  <c:v>244133</c:v>
                </c:pt>
                <c:pt idx="9">
                  <c:v>208582</c:v>
                </c:pt>
                <c:pt idx="10">
                  <c:v>212080</c:v>
                </c:pt>
                <c:pt idx="11">
                  <c:v>183907</c:v>
                </c:pt>
                <c:pt idx="12">
                  <c:v>183324</c:v>
                </c:pt>
                <c:pt idx="13">
                  <c:v>182751</c:v>
                </c:pt>
                <c:pt idx="14">
                  <c:v>180748</c:v>
                </c:pt>
                <c:pt idx="15">
                  <c:v>166320</c:v>
                </c:pt>
                <c:pt idx="16">
                  <c:v>159116</c:v>
                </c:pt>
                <c:pt idx="17">
                  <c:v>153423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698360"/>
        <c:axId val="558698752"/>
      </c:lineChart>
      <c:catAx>
        <c:axId val="55869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98752"/>
        <c:crosses val="autoZero"/>
        <c:auto val="1"/>
        <c:lblAlgn val="ctr"/>
        <c:lblOffset val="100"/>
        <c:noMultiLvlLbl val="0"/>
      </c:catAx>
      <c:valAx>
        <c:axId val="5586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98360"/>
        <c:crosses val="autoZero"/>
        <c:crossBetween val="between"/>
        <c:dispUnits>
          <c:builtInUnit val="thousands"/>
          <c:dispUnitsLbl>
            <c:layout/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Million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Commercial</a:t>
            </a:r>
            <a:r>
              <a:rPr lang="en-US" baseline="0"/>
              <a:t> CRE Each Bank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'Commercial RE test (declining) '!$C$1</c:f>
              <c:strCache>
                <c:ptCount val="1"/>
                <c:pt idx="0">
                  <c:v>BBCN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'Commercial RE test (declining) '!$B$2:$B$19</c:f>
              <c:strCache>
                <c:ptCount val="18"/>
                <c:pt idx="0">
                  <c:v>2008Q1</c:v>
                </c:pt>
                <c:pt idx="1">
                  <c:v>2008Q2</c:v>
                </c:pt>
                <c:pt idx="2">
                  <c:v>2008Q3</c:v>
                </c:pt>
                <c:pt idx="3">
                  <c:v>2008Q4</c:v>
                </c:pt>
                <c:pt idx="4">
                  <c:v>2009Q1</c:v>
                </c:pt>
                <c:pt idx="5">
                  <c:v>2009Q2</c:v>
                </c:pt>
                <c:pt idx="6">
                  <c:v>2009Q3</c:v>
                </c:pt>
                <c:pt idx="7">
                  <c:v>2009Q4</c:v>
                </c:pt>
                <c:pt idx="8">
                  <c:v>2010Q1</c:v>
                </c:pt>
                <c:pt idx="9">
                  <c:v>2010Q2</c:v>
                </c:pt>
                <c:pt idx="10">
                  <c:v>2010Q3</c:v>
                </c:pt>
                <c:pt idx="11">
                  <c:v>2010Q4</c:v>
                </c:pt>
                <c:pt idx="12">
                  <c:v>2011Q1</c:v>
                </c:pt>
                <c:pt idx="13">
                  <c:v>2011Q2</c:v>
                </c:pt>
                <c:pt idx="14">
                  <c:v>2011Q3</c:v>
                </c:pt>
                <c:pt idx="15">
                  <c:v>2011Q4</c:v>
                </c:pt>
                <c:pt idx="16">
                  <c:v>2012Q1</c:v>
                </c:pt>
                <c:pt idx="17">
                  <c:v>2012Q2</c:v>
                </c:pt>
              </c:strCache>
            </c:strRef>
          </c:cat>
          <c:val>
            <c:numRef>
              <c:f>'Commercial RE test (declining) '!$C$2:$C$19</c:f>
              <c:numCache>
                <c:formatCode>#,##0</c:formatCode>
                <c:ptCount val="18"/>
                <c:pt idx="0">
                  <c:v>1457058</c:v>
                </c:pt>
                <c:pt idx="1">
                  <c:v>1500505</c:v>
                </c:pt>
                <c:pt idx="2">
                  <c:v>1490414</c:v>
                </c:pt>
                <c:pt idx="3">
                  <c:v>1490103</c:v>
                </c:pt>
                <c:pt idx="4">
                  <c:v>1507378</c:v>
                </c:pt>
                <c:pt idx="5">
                  <c:v>1518246</c:v>
                </c:pt>
                <c:pt idx="6">
                  <c:v>1571333</c:v>
                </c:pt>
                <c:pt idx="7">
                  <c:v>1610243</c:v>
                </c:pt>
                <c:pt idx="8">
                  <c:v>1588765</c:v>
                </c:pt>
                <c:pt idx="9">
                  <c:v>1552355</c:v>
                </c:pt>
                <c:pt idx="10">
                  <c:v>1532508</c:v>
                </c:pt>
                <c:pt idx="11">
                  <c:v>1529899</c:v>
                </c:pt>
                <c:pt idx="12">
                  <c:v>1562984</c:v>
                </c:pt>
                <c:pt idx="13">
                  <c:v>1588202</c:v>
                </c:pt>
                <c:pt idx="14">
                  <c:v>1642401</c:v>
                </c:pt>
                <c:pt idx="15">
                  <c:v>2680010</c:v>
                </c:pt>
                <c:pt idx="16">
                  <c:v>2660896</c:v>
                </c:pt>
                <c:pt idx="17">
                  <c:v>2731229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'Commercial RE test (declining) '!$D$1</c:f>
              <c:strCache>
                <c:ptCount val="1"/>
                <c:pt idx="0">
                  <c:v>Wilshire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'Commercial RE test (declining) '!$B$2:$B$19</c:f>
              <c:strCache>
                <c:ptCount val="18"/>
                <c:pt idx="0">
                  <c:v>2008Q1</c:v>
                </c:pt>
                <c:pt idx="1">
                  <c:v>2008Q2</c:v>
                </c:pt>
                <c:pt idx="2">
                  <c:v>2008Q3</c:v>
                </c:pt>
                <c:pt idx="3">
                  <c:v>2008Q4</c:v>
                </c:pt>
                <c:pt idx="4">
                  <c:v>2009Q1</c:v>
                </c:pt>
                <c:pt idx="5">
                  <c:v>2009Q2</c:v>
                </c:pt>
                <c:pt idx="6">
                  <c:v>2009Q3</c:v>
                </c:pt>
                <c:pt idx="7">
                  <c:v>2009Q4</c:v>
                </c:pt>
                <c:pt idx="8">
                  <c:v>2010Q1</c:v>
                </c:pt>
                <c:pt idx="9">
                  <c:v>2010Q2</c:v>
                </c:pt>
                <c:pt idx="10">
                  <c:v>2010Q3</c:v>
                </c:pt>
                <c:pt idx="11">
                  <c:v>2010Q4</c:v>
                </c:pt>
                <c:pt idx="12">
                  <c:v>2011Q1</c:v>
                </c:pt>
                <c:pt idx="13">
                  <c:v>2011Q2</c:v>
                </c:pt>
                <c:pt idx="14">
                  <c:v>2011Q3</c:v>
                </c:pt>
                <c:pt idx="15">
                  <c:v>2011Q4</c:v>
                </c:pt>
                <c:pt idx="16">
                  <c:v>2012Q1</c:v>
                </c:pt>
                <c:pt idx="17">
                  <c:v>2012Q2</c:v>
                </c:pt>
              </c:strCache>
            </c:strRef>
          </c:cat>
          <c:val>
            <c:numRef>
              <c:f>'Commercial RE test (declining) '!$D$2:$D$19</c:f>
              <c:numCache>
                <c:formatCode>#,##0</c:formatCode>
                <c:ptCount val="18"/>
                <c:pt idx="0">
                  <c:v>1338900</c:v>
                </c:pt>
                <c:pt idx="1">
                  <c:v>1416242</c:v>
                </c:pt>
                <c:pt idx="2">
                  <c:v>1442723</c:v>
                </c:pt>
                <c:pt idx="3">
                  <c:v>1469667</c:v>
                </c:pt>
                <c:pt idx="4">
                  <c:v>1444079</c:v>
                </c:pt>
                <c:pt idx="5">
                  <c:v>1694538</c:v>
                </c:pt>
                <c:pt idx="6">
                  <c:v>1743959</c:v>
                </c:pt>
                <c:pt idx="7">
                  <c:v>1773445</c:v>
                </c:pt>
                <c:pt idx="8">
                  <c:v>1785567</c:v>
                </c:pt>
                <c:pt idx="9">
                  <c:v>1825251</c:v>
                </c:pt>
                <c:pt idx="10">
                  <c:v>1813707</c:v>
                </c:pt>
                <c:pt idx="11">
                  <c:v>1772021</c:v>
                </c:pt>
                <c:pt idx="12">
                  <c:v>1734486</c:v>
                </c:pt>
                <c:pt idx="13">
                  <c:v>1557459</c:v>
                </c:pt>
                <c:pt idx="14">
                  <c:v>1473144</c:v>
                </c:pt>
                <c:pt idx="15">
                  <c:v>1451242</c:v>
                </c:pt>
                <c:pt idx="16">
                  <c:v>1437663</c:v>
                </c:pt>
                <c:pt idx="17">
                  <c:v>1473336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'Commercial RE test (declining) '!$E$1</c:f>
              <c:strCache>
                <c:ptCount val="1"/>
                <c:pt idx="0">
                  <c:v>Saehan Bancorp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'Commercial RE test (declining) '!$B$2:$B$19</c:f>
              <c:strCache>
                <c:ptCount val="18"/>
                <c:pt idx="0">
                  <c:v>2008Q1</c:v>
                </c:pt>
                <c:pt idx="1">
                  <c:v>2008Q2</c:v>
                </c:pt>
                <c:pt idx="2">
                  <c:v>2008Q3</c:v>
                </c:pt>
                <c:pt idx="3">
                  <c:v>2008Q4</c:v>
                </c:pt>
                <c:pt idx="4">
                  <c:v>2009Q1</c:v>
                </c:pt>
                <c:pt idx="5">
                  <c:v>2009Q2</c:v>
                </c:pt>
                <c:pt idx="6">
                  <c:v>2009Q3</c:v>
                </c:pt>
                <c:pt idx="7">
                  <c:v>2009Q4</c:v>
                </c:pt>
                <c:pt idx="8">
                  <c:v>2010Q1</c:v>
                </c:pt>
                <c:pt idx="9">
                  <c:v>2010Q2</c:v>
                </c:pt>
                <c:pt idx="10">
                  <c:v>2010Q3</c:v>
                </c:pt>
                <c:pt idx="11">
                  <c:v>2010Q4</c:v>
                </c:pt>
                <c:pt idx="12">
                  <c:v>2011Q1</c:v>
                </c:pt>
                <c:pt idx="13">
                  <c:v>2011Q2</c:v>
                </c:pt>
                <c:pt idx="14">
                  <c:v>2011Q3</c:v>
                </c:pt>
                <c:pt idx="15">
                  <c:v>2011Q4</c:v>
                </c:pt>
                <c:pt idx="16">
                  <c:v>2012Q1</c:v>
                </c:pt>
                <c:pt idx="17">
                  <c:v>2012Q2</c:v>
                </c:pt>
              </c:strCache>
            </c:strRef>
          </c:cat>
          <c:val>
            <c:numRef>
              <c:f>'Commercial RE test (declining) '!$E$2:$E$19</c:f>
              <c:numCache>
                <c:formatCode>#,##0</c:formatCode>
                <c:ptCount val="18"/>
                <c:pt idx="0">
                  <c:v>491473</c:v>
                </c:pt>
                <c:pt idx="1">
                  <c:v>522351</c:v>
                </c:pt>
                <c:pt idx="2">
                  <c:v>516276</c:v>
                </c:pt>
                <c:pt idx="3">
                  <c:v>501731</c:v>
                </c:pt>
                <c:pt idx="4">
                  <c:v>495638</c:v>
                </c:pt>
                <c:pt idx="5">
                  <c:v>474256</c:v>
                </c:pt>
                <c:pt idx="6">
                  <c:v>430585</c:v>
                </c:pt>
                <c:pt idx="7">
                  <c:v>420837</c:v>
                </c:pt>
                <c:pt idx="8">
                  <c:v>407898</c:v>
                </c:pt>
                <c:pt idx="9">
                  <c:v>390256</c:v>
                </c:pt>
                <c:pt idx="10">
                  <c:v>372671</c:v>
                </c:pt>
                <c:pt idx="11">
                  <c:v>356778</c:v>
                </c:pt>
                <c:pt idx="12">
                  <c:v>330380</c:v>
                </c:pt>
                <c:pt idx="13">
                  <c:v>308285</c:v>
                </c:pt>
                <c:pt idx="14">
                  <c:v>304130</c:v>
                </c:pt>
                <c:pt idx="15">
                  <c:v>297122</c:v>
                </c:pt>
                <c:pt idx="16">
                  <c:v>279484</c:v>
                </c:pt>
                <c:pt idx="17">
                  <c:v>285330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'Commercial RE test (declining) '!$F$1</c:f>
              <c:strCache>
                <c:ptCount val="1"/>
                <c:pt idx="0">
                  <c:v>BankAsiana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'Commercial RE test (declining) '!$B$2:$B$19</c:f>
              <c:strCache>
                <c:ptCount val="18"/>
                <c:pt idx="0">
                  <c:v>2008Q1</c:v>
                </c:pt>
                <c:pt idx="1">
                  <c:v>2008Q2</c:v>
                </c:pt>
                <c:pt idx="2">
                  <c:v>2008Q3</c:v>
                </c:pt>
                <c:pt idx="3">
                  <c:v>2008Q4</c:v>
                </c:pt>
                <c:pt idx="4">
                  <c:v>2009Q1</c:v>
                </c:pt>
                <c:pt idx="5">
                  <c:v>2009Q2</c:v>
                </c:pt>
                <c:pt idx="6">
                  <c:v>2009Q3</c:v>
                </c:pt>
                <c:pt idx="7">
                  <c:v>2009Q4</c:v>
                </c:pt>
                <c:pt idx="8">
                  <c:v>2010Q1</c:v>
                </c:pt>
                <c:pt idx="9">
                  <c:v>2010Q2</c:v>
                </c:pt>
                <c:pt idx="10">
                  <c:v>2010Q3</c:v>
                </c:pt>
                <c:pt idx="11">
                  <c:v>2010Q4</c:v>
                </c:pt>
                <c:pt idx="12">
                  <c:v>2011Q1</c:v>
                </c:pt>
                <c:pt idx="13">
                  <c:v>2011Q2</c:v>
                </c:pt>
                <c:pt idx="14">
                  <c:v>2011Q3</c:v>
                </c:pt>
                <c:pt idx="15">
                  <c:v>2011Q4</c:v>
                </c:pt>
                <c:pt idx="16">
                  <c:v>2012Q1</c:v>
                </c:pt>
                <c:pt idx="17">
                  <c:v>2012Q2</c:v>
                </c:pt>
              </c:strCache>
            </c:strRef>
          </c:cat>
          <c:val>
            <c:numRef>
              <c:f>'Commercial RE test (declining) '!$F$2:$F$19</c:f>
              <c:numCache>
                <c:formatCode>#,##0</c:formatCode>
                <c:ptCount val="18"/>
                <c:pt idx="0">
                  <c:v>4761</c:v>
                </c:pt>
                <c:pt idx="1">
                  <c:v>8855</c:v>
                </c:pt>
                <c:pt idx="2">
                  <c:v>15825</c:v>
                </c:pt>
                <c:pt idx="3">
                  <c:v>19846</c:v>
                </c:pt>
                <c:pt idx="4">
                  <c:v>23875</c:v>
                </c:pt>
                <c:pt idx="5">
                  <c:v>25871</c:v>
                </c:pt>
                <c:pt idx="6">
                  <c:v>32578</c:v>
                </c:pt>
                <c:pt idx="7">
                  <c:v>38141</c:v>
                </c:pt>
                <c:pt idx="8">
                  <c:v>41361</c:v>
                </c:pt>
                <c:pt idx="9">
                  <c:v>43382</c:v>
                </c:pt>
                <c:pt idx="10">
                  <c:v>47179</c:v>
                </c:pt>
                <c:pt idx="11">
                  <c:v>51312</c:v>
                </c:pt>
                <c:pt idx="12">
                  <c:v>57009</c:v>
                </c:pt>
                <c:pt idx="13">
                  <c:v>65756</c:v>
                </c:pt>
                <c:pt idx="14">
                  <c:v>73493</c:v>
                </c:pt>
                <c:pt idx="15">
                  <c:v>81449</c:v>
                </c:pt>
                <c:pt idx="16">
                  <c:v>83740</c:v>
                </c:pt>
                <c:pt idx="17">
                  <c:v>86929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'Commercial RE test (declining) '!$G$1</c:f>
              <c:strCache>
                <c:ptCount val="1"/>
                <c:pt idx="0">
                  <c:v>FosterBankshares Inc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'Commercial RE test (declining) '!$B$2:$B$19</c:f>
              <c:strCache>
                <c:ptCount val="18"/>
                <c:pt idx="0">
                  <c:v>2008Q1</c:v>
                </c:pt>
                <c:pt idx="1">
                  <c:v>2008Q2</c:v>
                </c:pt>
                <c:pt idx="2">
                  <c:v>2008Q3</c:v>
                </c:pt>
                <c:pt idx="3">
                  <c:v>2008Q4</c:v>
                </c:pt>
                <c:pt idx="4">
                  <c:v>2009Q1</c:v>
                </c:pt>
                <c:pt idx="5">
                  <c:v>2009Q2</c:v>
                </c:pt>
                <c:pt idx="6">
                  <c:v>2009Q3</c:v>
                </c:pt>
                <c:pt idx="7">
                  <c:v>2009Q4</c:v>
                </c:pt>
                <c:pt idx="8">
                  <c:v>2010Q1</c:v>
                </c:pt>
                <c:pt idx="9">
                  <c:v>2010Q2</c:v>
                </c:pt>
                <c:pt idx="10">
                  <c:v>2010Q3</c:v>
                </c:pt>
                <c:pt idx="11">
                  <c:v>2010Q4</c:v>
                </c:pt>
                <c:pt idx="12">
                  <c:v>2011Q1</c:v>
                </c:pt>
                <c:pt idx="13">
                  <c:v>2011Q2</c:v>
                </c:pt>
                <c:pt idx="14">
                  <c:v>2011Q3</c:v>
                </c:pt>
                <c:pt idx="15">
                  <c:v>2011Q4</c:v>
                </c:pt>
                <c:pt idx="16">
                  <c:v>2012Q1</c:v>
                </c:pt>
                <c:pt idx="17">
                  <c:v>2012Q2</c:v>
                </c:pt>
              </c:strCache>
            </c:strRef>
          </c:cat>
          <c:val>
            <c:numRef>
              <c:f>'Commercial RE test (declining) '!$G$2:$G$19</c:f>
              <c:numCache>
                <c:formatCode>#,##0</c:formatCode>
                <c:ptCount val="18"/>
                <c:pt idx="0">
                  <c:v>228535</c:v>
                </c:pt>
                <c:pt idx="1">
                  <c:v>235604</c:v>
                </c:pt>
                <c:pt idx="2">
                  <c:v>246300</c:v>
                </c:pt>
                <c:pt idx="3">
                  <c:v>247277</c:v>
                </c:pt>
                <c:pt idx="4">
                  <c:v>248655</c:v>
                </c:pt>
                <c:pt idx="5">
                  <c:v>243202</c:v>
                </c:pt>
                <c:pt idx="6">
                  <c:v>240767</c:v>
                </c:pt>
                <c:pt idx="7">
                  <c:v>234606</c:v>
                </c:pt>
                <c:pt idx="8">
                  <c:v>234263</c:v>
                </c:pt>
                <c:pt idx="9">
                  <c:v>234974</c:v>
                </c:pt>
                <c:pt idx="10">
                  <c:v>235184</c:v>
                </c:pt>
                <c:pt idx="11">
                  <c:v>229373</c:v>
                </c:pt>
                <c:pt idx="12">
                  <c:v>224669</c:v>
                </c:pt>
                <c:pt idx="13">
                  <c:v>218483</c:v>
                </c:pt>
                <c:pt idx="14">
                  <c:v>215447</c:v>
                </c:pt>
                <c:pt idx="15">
                  <c:v>199299</c:v>
                </c:pt>
                <c:pt idx="16">
                  <c:v>199198</c:v>
                </c:pt>
                <c:pt idx="17">
                  <c:v>192043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'Commercial RE test (declining) '!$H$1</c:f>
              <c:strCache>
                <c:ptCount val="1"/>
                <c:pt idx="0">
                  <c:v>Pacific International Bank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'Commercial RE test (declining) '!$B$2:$B$19</c:f>
              <c:strCache>
                <c:ptCount val="18"/>
                <c:pt idx="0">
                  <c:v>2008Q1</c:v>
                </c:pt>
                <c:pt idx="1">
                  <c:v>2008Q2</c:v>
                </c:pt>
                <c:pt idx="2">
                  <c:v>2008Q3</c:v>
                </c:pt>
                <c:pt idx="3">
                  <c:v>2008Q4</c:v>
                </c:pt>
                <c:pt idx="4">
                  <c:v>2009Q1</c:v>
                </c:pt>
                <c:pt idx="5">
                  <c:v>2009Q2</c:v>
                </c:pt>
                <c:pt idx="6">
                  <c:v>2009Q3</c:v>
                </c:pt>
                <c:pt idx="7">
                  <c:v>2009Q4</c:v>
                </c:pt>
                <c:pt idx="8">
                  <c:v>2010Q1</c:v>
                </c:pt>
                <c:pt idx="9">
                  <c:v>2010Q2</c:v>
                </c:pt>
                <c:pt idx="10">
                  <c:v>2010Q3</c:v>
                </c:pt>
                <c:pt idx="11">
                  <c:v>2010Q4</c:v>
                </c:pt>
                <c:pt idx="12">
                  <c:v>2011Q1</c:v>
                </c:pt>
                <c:pt idx="13">
                  <c:v>2011Q2</c:v>
                </c:pt>
                <c:pt idx="14">
                  <c:v>2011Q3</c:v>
                </c:pt>
                <c:pt idx="15">
                  <c:v>2011Q4</c:v>
                </c:pt>
                <c:pt idx="16">
                  <c:v>2012Q1</c:v>
                </c:pt>
                <c:pt idx="17">
                  <c:v>2012Q2</c:v>
                </c:pt>
              </c:strCache>
            </c:strRef>
          </c:cat>
          <c:val>
            <c:numRef>
              <c:f>'Commercial RE test (declining) '!$H$2:$H$19</c:f>
              <c:numCache>
                <c:formatCode>#,##0</c:formatCode>
                <c:ptCount val="18"/>
                <c:pt idx="0">
                  <c:v>169327</c:v>
                </c:pt>
                <c:pt idx="1">
                  <c:v>177353</c:v>
                </c:pt>
                <c:pt idx="2">
                  <c:v>175580</c:v>
                </c:pt>
                <c:pt idx="3">
                  <c:v>174001</c:v>
                </c:pt>
                <c:pt idx="4">
                  <c:v>172460</c:v>
                </c:pt>
                <c:pt idx="5">
                  <c:v>177489</c:v>
                </c:pt>
                <c:pt idx="6">
                  <c:v>180103</c:v>
                </c:pt>
                <c:pt idx="7">
                  <c:v>177228</c:v>
                </c:pt>
                <c:pt idx="8">
                  <c:v>179064</c:v>
                </c:pt>
                <c:pt idx="9">
                  <c:v>184119</c:v>
                </c:pt>
                <c:pt idx="10">
                  <c:v>177210</c:v>
                </c:pt>
                <c:pt idx="11">
                  <c:v>171502</c:v>
                </c:pt>
                <c:pt idx="12">
                  <c:v>172400</c:v>
                </c:pt>
                <c:pt idx="13">
                  <c:v>172416</c:v>
                </c:pt>
                <c:pt idx="14">
                  <c:v>149241</c:v>
                </c:pt>
                <c:pt idx="15">
                  <c:v>144281</c:v>
                </c:pt>
                <c:pt idx="16">
                  <c:v>151597</c:v>
                </c:pt>
                <c:pt idx="17">
                  <c:v>139049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'Commercial RE test (declining) '!$I$1</c:f>
              <c:strCache>
                <c:ptCount val="1"/>
                <c:pt idx="0">
                  <c:v>Center Financial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'Commercial RE test (declining) '!$B$2:$B$19</c:f>
              <c:strCache>
                <c:ptCount val="18"/>
                <c:pt idx="0">
                  <c:v>2008Q1</c:v>
                </c:pt>
                <c:pt idx="1">
                  <c:v>2008Q2</c:v>
                </c:pt>
                <c:pt idx="2">
                  <c:v>2008Q3</c:v>
                </c:pt>
                <c:pt idx="3">
                  <c:v>2008Q4</c:v>
                </c:pt>
                <c:pt idx="4">
                  <c:v>2009Q1</c:v>
                </c:pt>
                <c:pt idx="5">
                  <c:v>2009Q2</c:v>
                </c:pt>
                <c:pt idx="6">
                  <c:v>2009Q3</c:v>
                </c:pt>
                <c:pt idx="7">
                  <c:v>2009Q4</c:v>
                </c:pt>
                <c:pt idx="8">
                  <c:v>2010Q1</c:v>
                </c:pt>
                <c:pt idx="9">
                  <c:v>2010Q2</c:v>
                </c:pt>
                <c:pt idx="10">
                  <c:v>2010Q3</c:v>
                </c:pt>
                <c:pt idx="11">
                  <c:v>2010Q4</c:v>
                </c:pt>
                <c:pt idx="12">
                  <c:v>2011Q1</c:v>
                </c:pt>
                <c:pt idx="13">
                  <c:v>2011Q2</c:v>
                </c:pt>
                <c:pt idx="14">
                  <c:v>2011Q3</c:v>
                </c:pt>
                <c:pt idx="15">
                  <c:v>2011Q4</c:v>
                </c:pt>
                <c:pt idx="16">
                  <c:v>2012Q1</c:v>
                </c:pt>
                <c:pt idx="17">
                  <c:v>2012Q2</c:v>
                </c:pt>
              </c:strCache>
            </c:strRef>
          </c:cat>
          <c:val>
            <c:numRef>
              <c:f>'Commercial RE test (declining) '!$I$2:$I$19</c:f>
              <c:numCache>
                <c:formatCode>#,##0</c:formatCode>
                <c:ptCount val="18"/>
                <c:pt idx="0">
                  <c:v>1272547</c:v>
                </c:pt>
                <c:pt idx="1">
                  <c:v>1249898</c:v>
                </c:pt>
                <c:pt idx="2">
                  <c:v>1215920</c:v>
                </c:pt>
                <c:pt idx="3">
                  <c:v>1193224</c:v>
                </c:pt>
                <c:pt idx="4">
                  <c:v>1188209</c:v>
                </c:pt>
                <c:pt idx="5">
                  <c:v>1161211</c:v>
                </c:pt>
                <c:pt idx="6">
                  <c:v>1160321</c:v>
                </c:pt>
                <c:pt idx="7">
                  <c:v>1065548</c:v>
                </c:pt>
                <c:pt idx="8">
                  <c:v>1058972</c:v>
                </c:pt>
                <c:pt idx="9">
                  <c:v>1085841</c:v>
                </c:pt>
                <c:pt idx="10">
                  <c:v>1075952</c:v>
                </c:pt>
                <c:pt idx="11">
                  <c:v>1081178</c:v>
                </c:pt>
                <c:pt idx="12">
                  <c:v>1034552</c:v>
                </c:pt>
                <c:pt idx="13">
                  <c:v>1060180</c:v>
                </c:pt>
                <c:pt idx="14">
                  <c:v>1054317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699536"/>
        <c:axId val="558699928"/>
      </c:lineChart>
      <c:catAx>
        <c:axId val="55869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99928"/>
        <c:crosses val="autoZero"/>
        <c:auto val="1"/>
        <c:lblAlgn val="ctr"/>
        <c:lblOffset val="100"/>
        <c:noMultiLvlLbl val="0"/>
      </c:catAx>
      <c:valAx>
        <c:axId val="55869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99536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Billions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Commercial CRE 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'Commercial RE test (declining) '!$J$1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'Commercial RE test (declining) '!$B$2:$B$19</c:f>
              <c:strCache>
                <c:ptCount val="18"/>
                <c:pt idx="0">
                  <c:v>2008Q1</c:v>
                </c:pt>
                <c:pt idx="1">
                  <c:v>2008Q2</c:v>
                </c:pt>
                <c:pt idx="2">
                  <c:v>2008Q3</c:v>
                </c:pt>
                <c:pt idx="3">
                  <c:v>2008Q4</c:v>
                </c:pt>
                <c:pt idx="4">
                  <c:v>2009Q1</c:v>
                </c:pt>
                <c:pt idx="5">
                  <c:v>2009Q2</c:v>
                </c:pt>
                <c:pt idx="6">
                  <c:v>2009Q3</c:v>
                </c:pt>
                <c:pt idx="7">
                  <c:v>2009Q4</c:v>
                </c:pt>
                <c:pt idx="8">
                  <c:v>2010Q1</c:v>
                </c:pt>
                <c:pt idx="9">
                  <c:v>2010Q2</c:v>
                </c:pt>
                <c:pt idx="10">
                  <c:v>2010Q3</c:v>
                </c:pt>
                <c:pt idx="11">
                  <c:v>2010Q4</c:v>
                </c:pt>
                <c:pt idx="12">
                  <c:v>2011Q1</c:v>
                </c:pt>
                <c:pt idx="13">
                  <c:v>2011Q2</c:v>
                </c:pt>
                <c:pt idx="14">
                  <c:v>2011Q3</c:v>
                </c:pt>
                <c:pt idx="15">
                  <c:v>2011Q4</c:v>
                </c:pt>
                <c:pt idx="16">
                  <c:v>2012Q1</c:v>
                </c:pt>
                <c:pt idx="17">
                  <c:v>2012Q2</c:v>
                </c:pt>
              </c:strCache>
            </c:strRef>
          </c:cat>
          <c:val>
            <c:numRef>
              <c:f>'Commercial RE test (declining) '!$J$2:$J$19</c:f>
              <c:numCache>
                <c:formatCode>#,##0</c:formatCode>
                <c:ptCount val="18"/>
                <c:pt idx="0">
                  <c:v>4962601</c:v>
                </c:pt>
                <c:pt idx="1">
                  <c:v>5110808</c:v>
                </c:pt>
                <c:pt idx="2">
                  <c:v>5103038</c:v>
                </c:pt>
                <c:pt idx="3">
                  <c:v>5095849</c:v>
                </c:pt>
                <c:pt idx="4">
                  <c:v>5080294</c:v>
                </c:pt>
                <c:pt idx="5">
                  <c:v>5294813</c:v>
                </c:pt>
                <c:pt idx="6">
                  <c:v>5359646</c:v>
                </c:pt>
                <c:pt idx="7">
                  <c:v>5320048</c:v>
                </c:pt>
                <c:pt idx="8">
                  <c:v>5295890</c:v>
                </c:pt>
                <c:pt idx="9">
                  <c:v>5316178</c:v>
                </c:pt>
                <c:pt idx="10">
                  <c:v>5254411</c:v>
                </c:pt>
                <c:pt idx="11">
                  <c:v>5192063</c:v>
                </c:pt>
                <c:pt idx="12">
                  <c:v>5116480</c:v>
                </c:pt>
                <c:pt idx="13">
                  <c:v>4970781</c:v>
                </c:pt>
                <c:pt idx="14">
                  <c:v>4912173</c:v>
                </c:pt>
                <c:pt idx="15">
                  <c:v>4853403</c:v>
                </c:pt>
                <c:pt idx="16">
                  <c:v>4812578</c:v>
                </c:pt>
                <c:pt idx="17">
                  <c:v>4907916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700712"/>
        <c:axId val="558701104"/>
      </c:lineChart>
      <c:catAx>
        <c:axId val="55870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01104"/>
        <c:crosses val="autoZero"/>
        <c:auto val="1"/>
        <c:lblAlgn val="ctr"/>
        <c:lblOffset val="100"/>
        <c:noMultiLvlLbl val="0"/>
      </c:catAx>
      <c:valAx>
        <c:axId val="5587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00712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Billions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Commercial CRE -- Individual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'Commercial RE test (declining) '!$E$1</c:f>
              <c:strCache>
                <c:ptCount val="1"/>
                <c:pt idx="0">
                  <c:v>Saehan Bancorp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'Commercial RE test (declining) '!$B$2:$B$19</c:f>
              <c:strCache>
                <c:ptCount val="18"/>
                <c:pt idx="0">
                  <c:v>2008Q1</c:v>
                </c:pt>
                <c:pt idx="1">
                  <c:v>2008Q2</c:v>
                </c:pt>
                <c:pt idx="2">
                  <c:v>2008Q3</c:v>
                </c:pt>
                <c:pt idx="3">
                  <c:v>2008Q4</c:v>
                </c:pt>
                <c:pt idx="4">
                  <c:v>2009Q1</c:v>
                </c:pt>
                <c:pt idx="5">
                  <c:v>2009Q2</c:v>
                </c:pt>
                <c:pt idx="6">
                  <c:v>2009Q3</c:v>
                </c:pt>
                <c:pt idx="7">
                  <c:v>2009Q4</c:v>
                </c:pt>
                <c:pt idx="8">
                  <c:v>2010Q1</c:v>
                </c:pt>
                <c:pt idx="9">
                  <c:v>2010Q2</c:v>
                </c:pt>
                <c:pt idx="10">
                  <c:v>2010Q3</c:v>
                </c:pt>
                <c:pt idx="11">
                  <c:v>2010Q4</c:v>
                </c:pt>
                <c:pt idx="12">
                  <c:v>2011Q1</c:v>
                </c:pt>
                <c:pt idx="13">
                  <c:v>2011Q2</c:v>
                </c:pt>
                <c:pt idx="14">
                  <c:v>2011Q3</c:v>
                </c:pt>
                <c:pt idx="15">
                  <c:v>2011Q4</c:v>
                </c:pt>
                <c:pt idx="16">
                  <c:v>2012Q1</c:v>
                </c:pt>
                <c:pt idx="17">
                  <c:v>2012Q2</c:v>
                </c:pt>
              </c:strCache>
            </c:strRef>
          </c:cat>
          <c:val>
            <c:numRef>
              <c:f>'Commercial RE test (declining) '!$E$2:$E$19</c:f>
              <c:numCache>
                <c:formatCode>#,##0</c:formatCode>
                <c:ptCount val="18"/>
                <c:pt idx="0">
                  <c:v>491473</c:v>
                </c:pt>
                <c:pt idx="1">
                  <c:v>522351</c:v>
                </c:pt>
                <c:pt idx="2">
                  <c:v>516276</c:v>
                </c:pt>
                <c:pt idx="3">
                  <c:v>501731</c:v>
                </c:pt>
                <c:pt idx="4">
                  <c:v>495638</c:v>
                </c:pt>
                <c:pt idx="5">
                  <c:v>474256</c:v>
                </c:pt>
                <c:pt idx="6">
                  <c:v>430585</c:v>
                </c:pt>
                <c:pt idx="7">
                  <c:v>420837</c:v>
                </c:pt>
                <c:pt idx="8">
                  <c:v>407898</c:v>
                </c:pt>
                <c:pt idx="9">
                  <c:v>390256</c:v>
                </c:pt>
                <c:pt idx="10">
                  <c:v>372671</c:v>
                </c:pt>
                <c:pt idx="11">
                  <c:v>356778</c:v>
                </c:pt>
                <c:pt idx="12">
                  <c:v>330380</c:v>
                </c:pt>
                <c:pt idx="13">
                  <c:v>308285</c:v>
                </c:pt>
                <c:pt idx="14">
                  <c:v>304130</c:v>
                </c:pt>
                <c:pt idx="15">
                  <c:v>297122</c:v>
                </c:pt>
                <c:pt idx="16">
                  <c:v>279484</c:v>
                </c:pt>
                <c:pt idx="17">
                  <c:v>285330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'Commercial RE test (declining) '!$I$1</c:f>
              <c:strCache>
                <c:ptCount val="1"/>
                <c:pt idx="0">
                  <c:v>Center Financial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'Commercial RE test (declining) '!$I$2:$I$16</c:f>
              <c:numCache>
                <c:formatCode>#,##0</c:formatCode>
                <c:ptCount val="15"/>
                <c:pt idx="0">
                  <c:v>1272547</c:v>
                </c:pt>
                <c:pt idx="1">
                  <c:v>1249898</c:v>
                </c:pt>
                <c:pt idx="2">
                  <c:v>1215920</c:v>
                </c:pt>
                <c:pt idx="3">
                  <c:v>1193224</c:v>
                </c:pt>
                <c:pt idx="4">
                  <c:v>1188209</c:v>
                </c:pt>
                <c:pt idx="5">
                  <c:v>1161211</c:v>
                </c:pt>
                <c:pt idx="6">
                  <c:v>1160321</c:v>
                </c:pt>
                <c:pt idx="7">
                  <c:v>1065548</c:v>
                </c:pt>
                <c:pt idx="8">
                  <c:v>1058972</c:v>
                </c:pt>
                <c:pt idx="9">
                  <c:v>1085841</c:v>
                </c:pt>
                <c:pt idx="10">
                  <c:v>1075952</c:v>
                </c:pt>
                <c:pt idx="11">
                  <c:v>1081178</c:v>
                </c:pt>
                <c:pt idx="12">
                  <c:v>1034552</c:v>
                </c:pt>
                <c:pt idx="13">
                  <c:v>1060180</c:v>
                </c:pt>
                <c:pt idx="14">
                  <c:v>1054317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701888"/>
        <c:axId val="555384936"/>
      </c:lineChart>
      <c:catAx>
        <c:axId val="55870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84936"/>
        <c:crosses val="autoZero"/>
        <c:auto val="1"/>
        <c:lblAlgn val="ctr"/>
        <c:lblOffset val="100"/>
        <c:noMultiLvlLbl val="0"/>
      </c:catAx>
      <c:valAx>
        <c:axId val="55538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01888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Billions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Commercial</a:t>
            </a:r>
            <a:r>
              <a:rPr lang="en-US" baseline="0"/>
              <a:t> RE </a:t>
            </a:r>
            <a:r>
              <a:rPr lang="en-US"/>
              <a:t>Compound</a:t>
            </a:r>
            <a:r>
              <a:rPr lang="en-US" baseline="0"/>
              <a:t> Annual Growth Rate (CAGR) 2009Q2- 2012Q1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'Commercial RE test (declining) '!$C$1:$I$1</c:f>
              <c:strCache>
                <c:ptCount val="7"/>
                <c:pt idx="0">
                  <c:v>BBCN</c:v>
                </c:pt>
                <c:pt idx="1">
                  <c:v>Wilshire</c:v>
                </c:pt>
                <c:pt idx="2">
                  <c:v>Saehan Bancorp</c:v>
                </c:pt>
                <c:pt idx="3">
                  <c:v>BankAsiana</c:v>
                </c:pt>
                <c:pt idx="4">
                  <c:v>FosterBankshares Inc</c:v>
                </c:pt>
                <c:pt idx="5">
                  <c:v>Pacific International Bank</c:v>
                </c:pt>
                <c:pt idx="6">
                  <c:v>Center Financial </c:v>
                </c:pt>
              </c:strCache>
            </c:strRef>
          </c:cat>
          <c:val>
            <c:numRef>
              <c:f>'Commercial RE test (declining) '!$C$21:$I$21</c:f>
              <c:numCache>
                <c:formatCode>0.00%</c:formatCode>
                <c:ptCount val="7"/>
                <c:pt idx="0">
                  <c:v>0.20567036167690955</c:v>
                </c:pt>
                <c:pt idx="1">
                  <c:v>-5.3322777706811486E-2</c:v>
                </c:pt>
                <c:pt idx="2">
                  <c:v>-0.1616062371608199</c:v>
                </c:pt>
                <c:pt idx="3">
                  <c:v>0.47924433083632878</c:v>
                </c:pt>
                <c:pt idx="4">
                  <c:v>-6.4366110702605339E-2</c:v>
                </c:pt>
                <c:pt idx="5">
                  <c:v>-5.1203541817570364E-2</c:v>
                </c:pt>
                <c:pt idx="6">
                  <c:v>-3.7891553930113009E-2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5385720"/>
        <c:axId val="555386112"/>
      </c:barChart>
      <c:catAx>
        <c:axId val="555385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86112"/>
        <c:crosses val="autoZero"/>
        <c:auto val="1"/>
        <c:lblAlgn val="ctr"/>
        <c:lblOffset val="100"/>
        <c:noMultiLvlLbl val="0"/>
      </c:catAx>
      <c:valAx>
        <c:axId val="55538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CAGR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85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3</xdr:row>
      <xdr:rowOff>106680</xdr:rowOff>
    </xdr:from>
    <xdr:to>
      <xdr:col>16</xdr:col>
      <xdr:colOff>243840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205740</xdr:colOff>
      <xdr:row>25</xdr:row>
      <xdr:rowOff>152400</xdr:rowOff>
    </xdr:from>
    <xdr:to>
      <xdr:col>16</xdr:col>
      <xdr:colOff>220980</xdr:colOff>
      <xdr:row>46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</xdr:colOff>
      <xdr:row>0</xdr:row>
      <xdr:rowOff>137160</xdr:rowOff>
    </xdr:from>
    <xdr:to>
      <xdr:col>20</xdr:col>
      <xdr:colOff>220980</xdr:colOff>
      <xdr:row>18</xdr:row>
      <xdr:rowOff>68580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19</xdr:row>
      <xdr:rowOff>15240</xdr:rowOff>
    </xdr:from>
    <xdr:to>
      <xdr:col>20</xdr:col>
      <xdr:colOff>224790</xdr:colOff>
      <xdr:row>36</xdr:row>
      <xdr:rowOff>129540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358140</xdr:colOff>
      <xdr:row>22</xdr:row>
      <xdr:rowOff>152400</xdr:rowOff>
    </xdr:from>
    <xdr:to>
      <xdr:col>7</xdr:col>
      <xdr:colOff>1504950</xdr:colOff>
      <xdr:row>40</xdr:row>
      <xdr:rowOff>83820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601980</xdr:colOff>
      <xdr:row>0</xdr:row>
      <xdr:rowOff>175260</xdr:rowOff>
    </xdr:from>
    <xdr:to>
      <xdr:col>26</xdr:col>
      <xdr:colOff>457200</xdr:colOff>
      <xdr:row>15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266700</xdr:colOff>
      <xdr:row>5</xdr:row>
      <xdr:rowOff>76200</xdr:rowOff>
    </xdr:from>
    <xdr:to>
      <xdr:col>17</xdr:col>
      <xdr:colOff>571500</xdr:colOff>
      <xdr:row>20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354330</xdr:colOff>
      <xdr:row>23</xdr:row>
      <xdr:rowOff>38100</xdr:rowOff>
    </xdr:from>
    <xdr:to>
      <xdr:col>15</xdr:col>
      <xdr:colOff>270510</xdr:colOff>
      <xdr:row>38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SNL%20Financial/SNLxl/SNLXLAddin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NLLabel"/>
      <definedName name="SNLTabl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2"/>
  <sheetViews>
    <sheetView workbookViewId="0">
      <selection activeCell="F5" sqref="F5"/>
    </sheetView>
  </sheetViews>
  <sheetFormatPr defaultColWidth="8.90625" defaultRowHeight="14.5" x14ac:dyDescent="0.35"/>
  <cols>
    <col min="1" max="1" width="24.90625" style="13" bestFit="1" customWidth="1"/>
    <col min="2" max="2" width="8" style="13" bestFit="1" customWidth="1"/>
    <col min="3" max="3" width="51.81640625" style="13" bestFit="1" customWidth="1"/>
    <col min="4" max="4" width="8.90625" style="13"/>
    <col min="5" max="5" width="12.08984375" style="13" bestFit="1" customWidth="1"/>
    <col min="6" max="6" width="37.54296875" style="13" bestFit="1" customWidth="1"/>
    <col min="7" max="16384" width="8.90625" style="13"/>
  </cols>
  <sheetData>
    <row r="3" spans="1:6" x14ac:dyDescent="0.35">
      <c r="A3" s="12" t="s">
        <v>85</v>
      </c>
      <c r="B3" s="12" t="s">
        <v>86</v>
      </c>
      <c r="C3" s="12" t="s">
        <v>87</v>
      </c>
      <c r="E3" s="12" t="s">
        <v>98</v>
      </c>
      <c r="F3" s="12" t="s">
        <v>99</v>
      </c>
    </row>
    <row r="4" spans="1:6" x14ac:dyDescent="0.35">
      <c r="A4" s="13" t="s">
        <v>40</v>
      </c>
      <c r="B4" s="13">
        <v>4055174</v>
      </c>
      <c r="E4" s="13">
        <v>209510</v>
      </c>
      <c r="F4" s="13" t="e">
        <f>[1]!SNLLabel(2,$E$4)</f>
        <v>#VALUE!</v>
      </c>
    </row>
    <row r="5" spans="1:6" x14ac:dyDescent="0.35">
      <c r="A5" s="13" t="s">
        <v>88</v>
      </c>
      <c r="B5" s="13">
        <v>1008788</v>
      </c>
      <c r="E5" s="13">
        <v>209504</v>
      </c>
      <c r="F5" s="13" t="e">
        <f>[1]!SNLLabel(2,E5)</f>
        <v>#VALUE!</v>
      </c>
    </row>
    <row r="6" spans="1:6" x14ac:dyDescent="0.35">
      <c r="A6" s="13" t="s">
        <v>89</v>
      </c>
      <c r="B6" s="13">
        <v>4092278</v>
      </c>
      <c r="E6" s="13">
        <v>209513</v>
      </c>
      <c r="F6" s="13" t="e">
        <f>[1]!SNLLabel(2,E6)</f>
        <v>#VALUE!</v>
      </c>
    </row>
    <row r="7" spans="1:6" ht="29" x14ac:dyDescent="0.35">
      <c r="A7" s="14" t="s">
        <v>43</v>
      </c>
      <c r="B7" s="14">
        <v>1981051</v>
      </c>
      <c r="C7" s="13" t="s">
        <v>90</v>
      </c>
      <c r="E7" s="13">
        <v>215808</v>
      </c>
      <c r="F7" s="13" t="e">
        <f>[1]!SNLLabel(2,E7)</f>
        <v>#VALUE!</v>
      </c>
    </row>
    <row r="8" spans="1:6" x14ac:dyDescent="0.35">
      <c r="A8" s="14" t="s">
        <v>91</v>
      </c>
      <c r="B8" s="14">
        <v>1023339</v>
      </c>
      <c r="E8"/>
      <c r="F8"/>
    </row>
    <row r="9" spans="1:6" x14ac:dyDescent="0.35">
      <c r="A9" s="13" t="s">
        <v>44</v>
      </c>
      <c r="B9" s="13">
        <v>4147204</v>
      </c>
    </row>
    <row r="10" spans="1:6" ht="29" x14ac:dyDescent="0.35">
      <c r="A10" s="15" t="s">
        <v>45</v>
      </c>
      <c r="B10" s="15">
        <v>4073163</v>
      </c>
      <c r="C10" s="13" t="s">
        <v>90</v>
      </c>
    </row>
    <row r="11" spans="1:6" x14ac:dyDescent="0.35">
      <c r="A11" s="15" t="s">
        <v>92</v>
      </c>
      <c r="B11" s="15">
        <v>1022216</v>
      </c>
    </row>
    <row r="12" spans="1:6" ht="29" x14ac:dyDescent="0.35">
      <c r="A12" s="16" t="s">
        <v>46</v>
      </c>
      <c r="B12" s="16">
        <v>4072869</v>
      </c>
      <c r="C12" s="13" t="s">
        <v>90</v>
      </c>
    </row>
    <row r="13" spans="1:6" x14ac:dyDescent="0.35">
      <c r="A13" s="16" t="s">
        <v>93</v>
      </c>
      <c r="B13" s="16">
        <v>4096801</v>
      </c>
    </row>
    <row r="14" spans="1:6" x14ac:dyDescent="0.35">
      <c r="A14" s="13" t="s">
        <v>47</v>
      </c>
      <c r="B14" s="13">
        <v>4084856</v>
      </c>
    </row>
    <row r="15" spans="1:6" x14ac:dyDescent="0.35">
      <c r="A15" s="13" t="s">
        <v>48</v>
      </c>
      <c r="B15" s="13">
        <v>1991066</v>
      </c>
    </row>
    <row r="16" spans="1:6" x14ac:dyDescent="0.35">
      <c r="A16" s="13" t="s">
        <v>49</v>
      </c>
      <c r="B16" s="13">
        <v>1981008</v>
      </c>
    </row>
    <row r="21" spans="3:3" x14ac:dyDescent="0.35">
      <c r="C21" s="18"/>
    </row>
    <row r="22" spans="3:3" x14ac:dyDescent="0.35">
      <c r="C22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workbookViewId="0">
      <selection activeCell="S12" sqref="S12"/>
    </sheetView>
  </sheetViews>
  <sheetFormatPr defaultRowHeight="14.5" x14ac:dyDescent="0.35"/>
  <cols>
    <col min="2" max="2" width="16.81640625" bestFit="1" customWidth="1"/>
    <col min="3" max="3" width="17" bestFit="1" customWidth="1"/>
  </cols>
  <sheetData>
    <row r="1" spans="1:3" x14ac:dyDescent="0.35">
      <c r="A1" s="19" t="s">
        <v>84</v>
      </c>
      <c r="B1" s="20" t="s">
        <v>94</v>
      </c>
      <c r="C1" s="20" t="s">
        <v>95</v>
      </c>
    </row>
    <row r="2" spans="1:3" x14ac:dyDescent="0.35">
      <c r="A2" s="21" t="s">
        <v>75</v>
      </c>
      <c r="B2">
        <f xml:space="preserve"> INDEX('C&amp;I Balance'!$E$16:$BM$16,1,COUNT('C&amp;I Balance'!$E$16:$BM$16)-ROW(A1)+1)</f>
        <v>336072</v>
      </c>
      <c r="C2">
        <f xml:space="preserve"> INDEX('CRE Balance'!$E$45:$BM$45,1,COUNT('CRE Balance'!$E$45:$BM$45)-ROW(A1)+1)</f>
        <v>449307</v>
      </c>
    </row>
    <row r="3" spans="1:3" x14ac:dyDescent="0.35">
      <c r="A3" s="21" t="s">
        <v>74</v>
      </c>
      <c r="B3">
        <f xml:space="preserve"> INDEX('C&amp;I Balance'!$E$16:$BM$16,1,COUNT('C&amp;I Balance'!$E$16:$BM$16)-ROW(A2)+1)</f>
        <v>373516</v>
      </c>
      <c r="C3">
        <f xml:space="preserve"> INDEX('CRE Balance'!$E$45:$BM$45,1,COUNT('CRE Balance'!$E$45:$BM$45)-ROW(A2)+1)</f>
        <v>531159</v>
      </c>
    </row>
    <row r="4" spans="1:3" x14ac:dyDescent="0.35">
      <c r="A4" s="21" t="s">
        <v>73</v>
      </c>
      <c r="B4">
        <f xml:space="preserve"> INDEX('C&amp;I Balance'!$E$16:$BM$16,1,COUNT('C&amp;I Balance'!$E$16:$BM$16)-ROW(A3)+1)</f>
        <v>439979</v>
      </c>
      <c r="C4">
        <f xml:space="preserve"> INDEX('CRE Balance'!$E$45:$BM$45,1,COUNT('CRE Balance'!$E$45:$BM$45)-ROW(A3)+1)</f>
        <v>588960</v>
      </c>
    </row>
    <row r="5" spans="1:3" x14ac:dyDescent="0.35">
      <c r="A5" s="21" t="s">
        <v>72</v>
      </c>
      <c r="B5">
        <f xml:space="preserve"> INDEX('C&amp;I Balance'!$E$16:$BM$16,1,COUNT('C&amp;I Balance'!$E$16:$BM$16)-ROW(A4)+1)</f>
        <v>443382</v>
      </c>
      <c r="C5">
        <f xml:space="preserve"> INDEX('CRE Balance'!$E$45:$BM$45,1,COUNT('CRE Balance'!$E$45:$BM$45)-ROW(A4)+1)</f>
        <v>695306</v>
      </c>
    </row>
    <row r="6" spans="1:3" x14ac:dyDescent="0.35">
      <c r="A6" s="21" t="s">
        <v>71</v>
      </c>
      <c r="B6">
        <f xml:space="preserve"> INDEX('C&amp;I Balance'!$E$16:$BM$16,1,COUNT('C&amp;I Balance'!$E$16:$BM$16)-ROW(A5)+1)</f>
        <v>386553</v>
      </c>
      <c r="C6">
        <f xml:space="preserve"> INDEX('CRE Balance'!$E$45:$BM$45,1,COUNT('CRE Balance'!$E$45:$BM$45)-ROW(A5)+1)</f>
        <v>734943</v>
      </c>
    </row>
    <row r="7" spans="1:3" x14ac:dyDescent="0.35">
      <c r="A7" s="21" t="s">
        <v>70</v>
      </c>
      <c r="B7">
        <f xml:space="preserve"> INDEX('C&amp;I Balance'!$E$16:$BM$16,1,COUNT('C&amp;I Balance'!$E$16:$BM$16)-ROW(A6)+1)</f>
        <v>442061</v>
      </c>
      <c r="C7">
        <f xml:space="preserve"> INDEX('CRE Balance'!$E$45:$BM$45,1,COUNT('CRE Balance'!$E$45:$BM$45)-ROW(A6)+1)</f>
        <v>913712</v>
      </c>
    </row>
    <row r="8" spans="1:3" x14ac:dyDescent="0.35">
      <c r="A8" s="21" t="s">
        <v>69</v>
      </c>
      <c r="B8">
        <f xml:space="preserve"> INDEX('C&amp;I Balance'!$E$16:$BM$16,1,COUNT('C&amp;I Balance'!$E$16:$BM$16)-ROW(A7)+1)</f>
        <v>388404</v>
      </c>
      <c r="C8">
        <f xml:space="preserve"> INDEX('CRE Balance'!$E$45:$BM$45,1,COUNT('CRE Balance'!$E$45:$BM$45)-ROW(A7)+1)</f>
        <v>1041420</v>
      </c>
    </row>
    <row r="9" spans="1:3" x14ac:dyDescent="0.35">
      <c r="A9" s="21" t="s">
        <v>68</v>
      </c>
      <c r="B9">
        <f xml:space="preserve"> INDEX('C&amp;I Balance'!$E$16:$BM$16,1,COUNT('C&amp;I Balance'!$E$16:$BM$16)-ROW(A8)+1)</f>
        <v>572208</v>
      </c>
      <c r="C9">
        <f xml:space="preserve"> INDEX('CRE Balance'!$E$45:$BM$45,1,COUNT('CRE Balance'!$E$45:$BM$45)-ROW(A8)+1)</f>
        <v>1405927</v>
      </c>
    </row>
    <row r="10" spans="1:3" x14ac:dyDescent="0.35">
      <c r="A10" s="21" t="s">
        <v>67</v>
      </c>
      <c r="B10">
        <f xml:space="preserve"> INDEX('C&amp;I Balance'!$E$16:$BM$16,1,COUNT('C&amp;I Balance'!$E$16:$BM$16)-ROW(A9)+1)</f>
        <v>597063</v>
      </c>
      <c r="C10">
        <f xml:space="preserve"> INDEX('CRE Balance'!$E$45:$BM$45,1,COUNT('CRE Balance'!$E$45:$BM$45)-ROW(A9)+1)</f>
        <v>1502564</v>
      </c>
    </row>
    <row r="11" spans="1:3" x14ac:dyDescent="0.35">
      <c r="A11" s="21" t="s">
        <v>66</v>
      </c>
      <c r="B11">
        <f xml:space="preserve"> INDEX('C&amp;I Balance'!$E$16:$BM$16,1,COUNT('C&amp;I Balance'!$E$16:$BM$16)-ROW(A10)+1)</f>
        <v>634458</v>
      </c>
      <c r="C11">
        <f xml:space="preserve"> INDEX('CRE Balance'!$E$45:$BM$45,1,COUNT('CRE Balance'!$E$45:$BM$45)-ROW(A10)+1)</f>
        <v>1624280</v>
      </c>
    </row>
    <row r="12" spans="1:3" x14ac:dyDescent="0.35">
      <c r="A12" s="21" t="s">
        <v>65</v>
      </c>
      <c r="B12">
        <f xml:space="preserve"> INDEX('C&amp;I Balance'!$E$16:$BM$16,1,COUNT('C&amp;I Balance'!$E$16:$BM$16)-ROW(A11)+1)</f>
        <v>695931</v>
      </c>
      <c r="C12">
        <f xml:space="preserve"> INDEX('CRE Balance'!$E$45:$BM$45,1,COUNT('CRE Balance'!$E$45:$BM$45)-ROW(A11)+1)</f>
        <v>1806674</v>
      </c>
    </row>
    <row r="13" spans="1:3" x14ac:dyDescent="0.35">
      <c r="A13" s="21" t="s">
        <v>64</v>
      </c>
      <c r="B13">
        <f xml:space="preserve"> INDEX('C&amp;I Balance'!$E$16:$BM$16,1,COUNT('C&amp;I Balance'!$E$16:$BM$16)-ROW(A12)+1)</f>
        <v>753946</v>
      </c>
      <c r="C13">
        <f xml:space="preserve"> INDEX('CRE Balance'!$E$45:$BM$45,1,COUNT('CRE Balance'!$E$45:$BM$45)-ROW(A12)+1)</f>
        <v>1970382</v>
      </c>
    </row>
    <row r="14" spans="1:3" x14ac:dyDescent="0.35">
      <c r="A14" s="21" t="s">
        <v>63</v>
      </c>
      <c r="B14">
        <f xml:space="preserve"> INDEX('C&amp;I Balance'!$E$16:$BM$16,1,COUNT('C&amp;I Balance'!$E$16:$BM$16)-ROW(A13)+1)</f>
        <v>787239</v>
      </c>
      <c r="C14">
        <f xml:space="preserve"> INDEX('CRE Balance'!$E$45:$BM$45,1,COUNT('CRE Balance'!$E$45:$BM$45)-ROW(A13)+1)</f>
        <v>2140516</v>
      </c>
    </row>
    <row r="15" spans="1:3" x14ac:dyDescent="0.35">
      <c r="A15" s="21" t="s">
        <v>62</v>
      </c>
      <c r="B15">
        <f xml:space="preserve"> INDEX('C&amp;I Balance'!$E$16:$BM$16,1,COUNT('C&amp;I Balance'!$E$16:$BM$16)-ROW(A14)+1)</f>
        <v>835172</v>
      </c>
      <c r="C15">
        <f xml:space="preserve"> INDEX('CRE Balance'!$E$45:$BM$45,1,COUNT('CRE Balance'!$E$45:$BM$45)-ROW(A14)+1)</f>
        <v>2322701</v>
      </c>
    </row>
    <row r="16" spans="1:3" x14ac:dyDescent="0.35">
      <c r="A16" s="21" t="s">
        <v>61</v>
      </c>
      <c r="B16">
        <f xml:space="preserve"> INDEX('C&amp;I Balance'!$E$16:$BM$16,1,COUNT('C&amp;I Balance'!$E$16:$BM$16)-ROW(A15)+1)</f>
        <v>883481</v>
      </c>
      <c r="C16">
        <f xml:space="preserve"> INDEX('CRE Balance'!$E$45:$BM$45,1,COUNT('CRE Balance'!$E$45:$BM$45)-ROW(A15)+1)</f>
        <v>2464597</v>
      </c>
    </row>
    <row r="17" spans="1:3" x14ac:dyDescent="0.35">
      <c r="A17" s="21" t="s">
        <v>60</v>
      </c>
      <c r="B17">
        <f xml:space="preserve"> INDEX('C&amp;I Balance'!$E$16:$BM$16,1,COUNT('C&amp;I Balance'!$E$16:$BM$16)-ROW(A16)+1)</f>
        <v>970909</v>
      </c>
      <c r="C17">
        <f xml:space="preserve"> INDEX('CRE Balance'!$E$45:$BM$45,1,COUNT('CRE Balance'!$E$45:$BM$45)-ROW(A16)+1)</f>
        <v>2616594</v>
      </c>
    </row>
    <row r="18" spans="1:3" x14ac:dyDescent="0.35">
      <c r="A18" s="21" t="s">
        <v>59</v>
      </c>
      <c r="B18">
        <f xml:space="preserve"> INDEX('C&amp;I Balance'!$E$16:$BM$16,1,COUNT('C&amp;I Balance'!$E$16:$BM$16)-ROW(A17)+1)</f>
        <v>1018898</v>
      </c>
      <c r="C18">
        <f xml:space="preserve"> INDEX('CRE Balance'!$E$45:$BM$45,1,COUNT('CRE Balance'!$E$45:$BM$45)-ROW(A17)+1)</f>
        <v>2775992</v>
      </c>
    </row>
    <row r="19" spans="1:3" x14ac:dyDescent="0.35">
      <c r="A19" s="21" t="s">
        <v>58</v>
      </c>
      <c r="B19">
        <f xml:space="preserve"> INDEX('C&amp;I Balance'!$E$16:$BM$16,1,COUNT('C&amp;I Balance'!$E$16:$BM$16)-ROW(A18)+1)</f>
        <v>1112810</v>
      </c>
      <c r="C19">
        <f xml:space="preserve"> INDEX('CRE Balance'!$E$45:$BM$45,1,COUNT('CRE Balance'!$E$45:$BM$45)-ROW(A18)+1)</f>
        <v>2963143</v>
      </c>
    </row>
    <row r="20" spans="1:3" x14ac:dyDescent="0.35">
      <c r="A20" s="21" t="s">
        <v>57</v>
      </c>
      <c r="B20">
        <f xml:space="preserve"> INDEX('C&amp;I Balance'!$E$16:$BM$16,1,COUNT('C&amp;I Balance'!$E$16:$BM$16)-ROW(A19)+1)</f>
        <v>1086811</v>
      </c>
      <c r="C20">
        <f xml:space="preserve"> INDEX('CRE Balance'!$E$45:$BM$45,1,COUNT('CRE Balance'!$E$45:$BM$45)-ROW(A19)+1)</f>
        <v>3225343</v>
      </c>
    </row>
    <row r="21" spans="1:3" x14ac:dyDescent="0.35">
      <c r="A21" s="21" t="s">
        <v>56</v>
      </c>
      <c r="B21">
        <f xml:space="preserve"> INDEX('C&amp;I Balance'!$E$16:$BM$16,1,COUNT('C&amp;I Balance'!$E$16:$BM$16)-ROW(A20)+1)</f>
        <v>1109540</v>
      </c>
      <c r="C21">
        <f xml:space="preserve"> INDEX('CRE Balance'!$E$45:$BM$45,1,COUNT('CRE Balance'!$E$45:$BM$45)-ROW(A20)+1)</f>
        <v>3346181</v>
      </c>
    </row>
    <row r="22" spans="1:3" x14ac:dyDescent="0.35">
      <c r="A22" s="21" t="s">
        <v>55</v>
      </c>
      <c r="B22">
        <f xml:space="preserve"> INDEX('C&amp;I Balance'!$E$16:$BM$16,1,COUNT('C&amp;I Balance'!$E$16:$BM$16)-ROW(A21)+1)</f>
        <v>1101000</v>
      </c>
      <c r="C22">
        <f xml:space="preserve"> INDEX('CRE Balance'!$E$45:$BM$45,1,COUNT('CRE Balance'!$E$45:$BM$45)-ROW(A21)+1)</f>
        <v>3475057</v>
      </c>
    </row>
    <row r="23" spans="1:3" x14ac:dyDescent="0.35">
      <c r="A23" s="21" t="s">
        <v>54</v>
      </c>
      <c r="B23">
        <f xml:space="preserve"> INDEX('C&amp;I Balance'!$E$16:$BM$16,1,COUNT('C&amp;I Balance'!$E$16:$BM$16)-ROW(A22)+1)</f>
        <v>1119492</v>
      </c>
      <c r="C23">
        <f xml:space="preserve"> INDEX('CRE Balance'!$E$45:$BM$45,1,COUNT('CRE Balance'!$E$45:$BM$45)-ROW(A22)+1)</f>
        <v>3706848</v>
      </c>
    </row>
    <row r="24" spans="1:3" x14ac:dyDescent="0.35">
      <c r="A24" s="21" t="s">
        <v>53</v>
      </c>
      <c r="B24">
        <f xml:space="preserve"> INDEX('C&amp;I Balance'!$E$16:$BM$16,1,COUNT('C&amp;I Balance'!$E$16:$BM$16)-ROW(A23)+1)</f>
        <v>1175382</v>
      </c>
      <c r="C24">
        <f xml:space="preserve"> INDEX('CRE Balance'!$E$45:$BM$45,1,COUNT('CRE Balance'!$E$45:$BM$45)-ROW(A23)+1)</f>
        <v>3976588</v>
      </c>
    </row>
    <row r="25" spans="1:3" x14ac:dyDescent="0.35">
      <c r="A25" s="21" t="s">
        <v>52</v>
      </c>
      <c r="B25">
        <f xml:space="preserve"> INDEX('C&amp;I Balance'!$E$16:$BM$16,1,COUNT('C&amp;I Balance'!$E$16:$BM$16)-ROW(A24)+1)</f>
        <v>1214793</v>
      </c>
      <c r="C25">
        <f xml:space="preserve"> INDEX('CRE Balance'!$E$45:$BM$45,1,COUNT('CRE Balance'!$E$45:$BM$45)-ROW(A24)+1)</f>
        <v>4141343</v>
      </c>
    </row>
    <row r="26" spans="1:3" x14ac:dyDescent="0.35">
      <c r="A26" s="21" t="s">
        <v>39</v>
      </c>
      <c r="B26">
        <f xml:space="preserve"> INDEX('C&amp;I Balance'!$E$16:$BM$16,1,COUNT('C&amp;I Balance'!$E$16:$BM$16)-ROW(A25)+1)</f>
        <v>1211284</v>
      </c>
      <c r="C26">
        <f xml:space="preserve"> INDEX('CRE Balance'!$E$45:$BM$45,1,COUNT('CRE Balance'!$E$45:$BM$45)-ROW(A25)+1)</f>
        <v>4271953</v>
      </c>
    </row>
    <row r="27" spans="1:3" x14ac:dyDescent="0.35">
      <c r="A27" s="21" t="s">
        <v>38</v>
      </c>
      <c r="B27">
        <f xml:space="preserve"> INDEX('C&amp;I Balance'!$E$16:$BM$16,1,COUNT('C&amp;I Balance'!$E$16:$BM$16)-ROW(A26)+1)</f>
        <v>1240052</v>
      </c>
      <c r="C27">
        <f xml:space="preserve"> INDEX('CRE Balance'!$E$45:$BM$45,1,COUNT('CRE Balance'!$E$45:$BM$45)-ROW(A26)+1)</f>
        <v>4490211</v>
      </c>
    </row>
    <row r="28" spans="1:3" x14ac:dyDescent="0.35">
      <c r="A28" s="21" t="s">
        <v>37</v>
      </c>
      <c r="B28">
        <f xml:space="preserve"> INDEX('C&amp;I Balance'!$E$16:$BM$16,1,COUNT('C&amp;I Balance'!$E$16:$BM$16)-ROW(A27)+1)</f>
        <v>1320661</v>
      </c>
      <c r="C28">
        <f xml:space="preserve"> INDEX('CRE Balance'!$E$45:$BM$45,1,COUNT('CRE Balance'!$E$45:$BM$45)-ROW(A27)+1)</f>
        <v>4725910</v>
      </c>
    </row>
    <row r="29" spans="1:3" x14ac:dyDescent="0.35">
      <c r="A29" s="21" t="s">
        <v>36</v>
      </c>
      <c r="B29">
        <f xml:space="preserve"> INDEX('C&amp;I Balance'!$E$16:$BM$16,1,COUNT('C&amp;I Balance'!$E$16:$BM$16)-ROW(A28)+1)</f>
        <v>1366846</v>
      </c>
      <c r="C29">
        <f xml:space="preserve"> INDEX('CRE Balance'!$E$45:$BM$45,1,COUNT('CRE Balance'!$E$45:$BM$45)-ROW(A28)+1)</f>
        <v>4903511</v>
      </c>
    </row>
    <row r="30" spans="1:3" x14ac:dyDescent="0.35">
      <c r="A30" s="21" t="s">
        <v>35</v>
      </c>
      <c r="B30">
        <f xml:space="preserve"> INDEX('C&amp;I Balance'!$E$16:$BM$16,1,COUNT('C&amp;I Balance'!$E$16:$BM$16)-ROW(A29)+1)</f>
        <v>1417205</v>
      </c>
      <c r="C30">
        <f xml:space="preserve"> INDEX('CRE Balance'!$E$45:$BM$45,1,COUNT('CRE Balance'!$E$45:$BM$45)-ROW(A29)+1)</f>
        <v>5116637</v>
      </c>
    </row>
    <row r="31" spans="1:3" x14ac:dyDescent="0.35">
      <c r="A31" s="21" t="s">
        <v>34</v>
      </c>
      <c r="B31">
        <f xml:space="preserve"> INDEX('C&amp;I Balance'!$E$16:$BM$16,1,COUNT('C&amp;I Balance'!$E$16:$BM$16)-ROW(A30)+1)</f>
        <v>1457698</v>
      </c>
      <c r="C31">
        <f xml:space="preserve"> INDEX('CRE Balance'!$E$45:$BM$45,1,COUNT('CRE Balance'!$E$45:$BM$45)-ROW(A30)+1)</f>
        <v>5261108</v>
      </c>
    </row>
    <row r="32" spans="1:3" x14ac:dyDescent="0.35">
      <c r="A32" s="21" t="s">
        <v>33</v>
      </c>
      <c r="B32">
        <f xml:space="preserve"> INDEX('C&amp;I Balance'!$E$16:$BM$16,1,COUNT('C&amp;I Balance'!$E$16:$BM$16)-ROW(A31)+1)</f>
        <v>1464934</v>
      </c>
      <c r="C32">
        <f xml:space="preserve"> INDEX('CRE Balance'!$E$45:$BM$45,1,COUNT('CRE Balance'!$E$45:$BM$45)-ROW(A31)+1)</f>
        <v>5256223</v>
      </c>
    </row>
    <row r="33" spans="1:3" x14ac:dyDescent="0.35">
      <c r="A33" s="21" t="s">
        <v>32</v>
      </c>
      <c r="B33">
        <f xml:space="preserve"> INDEX('C&amp;I Balance'!$E$16:$BM$16,1,COUNT('C&amp;I Balance'!$E$16:$BM$16)-ROW(A32)+1)</f>
        <v>1457540</v>
      </c>
      <c r="C33">
        <f xml:space="preserve"> INDEX('CRE Balance'!$E$45:$BM$45,1,COUNT('CRE Balance'!$E$45:$BM$45)-ROW(A32)+1)</f>
        <v>5254391</v>
      </c>
    </row>
    <row r="34" spans="1:3" x14ac:dyDescent="0.35">
      <c r="A34" s="21" t="s">
        <v>31</v>
      </c>
      <c r="B34">
        <f xml:space="preserve"> INDEX('C&amp;I Balance'!$E$16:$BM$16,1,COUNT('C&amp;I Balance'!$E$16:$BM$16)-ROW(A33)+1)</f>
        <v>1391131</v>
      </c>
      <c r="C34">
        <f xml:space="preserve"> INDEX('CRE Balance'!$E$45:$BM$45,1,COUNT('CRE Balance'!$E$45:$BM$45)-ROW(A33)+1)</f>
        <v>5305854</v>
      </c>
    </row>
    <row r="35" spans="1:3" x14ac:dyDescent="0.35">
      <c r="A35" s="21" t="s">
        <v>30</v>
      </c>
      <c r="B35">
        <f xml:space="preserve"> INDEX('C&amp;I Balance'!$E$16:$BM$16,1,COUNT('C&amp;I Balance'!$E$16:$BM$16)-ROW(A34)+1)</f>
        <v>1474751</v>
      </c>
      <c r="C35">
        <f xml:space="preserve"> INDEX('CRE Balance'!$E$45:$BM$45,1,COUNT('CRE Balance'!$E$45:$BM$45)-ROW(A34)+1)</f>
        <v>5526787</v>
      </c>
    </row>
    <row r="36" spans="1:3" x14ac:dyDescent="0.35">
      <c r="A36" s="21" t="s">
        <v>29</v>
      </c>
      <c r="B36">
        <f xml:space="preserve"> INDEX('C&amp;I Balance'!$E$16:$BM$16,1,COUNT('C&amp;I Balance'!$E$16:$BM$16)-ROW(A35)+1)</f>
        <v>1384249</v>
      </c>
      <c r="C36">
        <f xml:space="preserve"> INDEX('CRE Balance'!$E$45:$BM$45,1,COUNT('CRE Balance'!$E$45:$BM$45)-ROW(A35)+1)</f>
        <v>5594299</v>
      </c>
    </row>
    <row r="37" spans="1:3" x14ac:dyDescent="0.35">
      <c r="A37" s="21" t="s">
        <v>28</v>
      </c>
      <c r="B37">
        <f xml:space="preserve"> INDEX('C&amp;I Balance'!$E$16:$BM$16,1,COUNT('C&amp;I Balance'!$E$16:$BM$16)-ROW(A36)+1)</f>
        <v>1347819</v>
      </c>
      <c r="C37">
        <f xml:space="preserve"> INDEX('CRE Balance'!$E$45:$BM$45,1,COUNT('CRE Balance'!$E$45:$BM$45)-ROW(A36)+1)</f>
        <v>5578790</v>
      </c>
    </row>
    <row r="38" spans="1:3" x14ac:dyDescent="0.35">
      <c r="A38" s="21" t="s">
        <v>27</v>
      </c>
      <c r="B38">
        <f xml:space="preserve"> INDEX('C&amp;I Balance'!$E$16:$BM$16,1,COUNT('C&amp;I Balance'!$E$16:$BM$16)-ROW(A37)+1)</f>
        <v>1336794</v>
      </c>
      <c r="C38">
        <f xml:space="preserve"> INDEX('CRE Balance'!$E$45:$BM$45,1,COUNT('CRE Balance'!$E$45:$BM$45)-ROW(A37)+1)</f>
        <v>5540364</v>
      </c>
    </row>
    <row r="39" spans="1:3" x14ac:dyDescent="0.35">
      <c r="A39" s="21" t="s">
        <v>26</v>
      </c>
      <c r="B39">
        <f xml:space="preserve"> INDEX('C&amp;I Balance'!$E$16:$BM$16,1,COUNT('C&amp;I Balance'!$E$16:$BM$16)-ROW(A38)+1)</f>
        <v>1397714</v>
      </c>
      <c r="C39">
        <f xml:space="preserve"> INDEX('CRE Balance'!$E$45:$BM$45,1,COUNT('CRE Balance'!$E$45:$BM$45)-ROW(A38)+1)</f>
        <v>5525099</v>
      </c>
    </row>
    <row r="40" spans="1:3" x14ac:dyDescent="0.35">
      <c r="A40" s="21" t="s">
        <v>25</v>
      </c>
      <c r="B40">
        <f xml:space="preserve"> INDEX('C&amp;I Balance'!$E$16:$BM$16,1,COUNT('C&amp;I Balance'!$E$16:$BM$16)-ROW(A39)+1)</f>
        <v>1402496</v>
      </c>
      <c r="C40">
        <f xml:space="preserve"> INDEX('CRE Balance'!$E$45:$BM$45,1,COUNT('CRE Balance'!$E$45:$BM$45)-ROW(A39)+1)</f>
        <v>5466829</v>
      </c>
    </row>
    <row r="41" spans="1:3" x14ac:dyDescent="0.35">
      <c r="A41" s="21" t="s">
        <v>24</v>
      </c>
      <c r="B41">
        <f xml:space="preserve"> INDEX('C&amp;I Balance'!$E$16:$BM$16,1,COUNT('C&amp;I Balance'!$E$16:$BM$16)-ROW(A40)+1)</f>
        <v>1441030</v>
      </c>
      <c r="C41">
        <f xml:space="preserve"> INDEX('CRE Balance'!$E$45:$BM$45,1,COUNT('CRE Balance'!$E$45:$BM$45)-ROW(A40)+1)</f>
        <v>5376307</v>
      </c>
    </row>
    <row r="42" spans="1:3" x14ac:dyDescent="0.35">
      <c r="A42" s="21" t="s">
        <v>23</v>
      </c>
      <c r="B42">
        <f xml:space="preserve"> INDEX('C&amp;I Balance'!$E$16:$BM$16,1,COUNT('C&amp;I Balance'!$E$16:$BM$16)-ROW(A41)+1)</f>
        <v>1369729</v>
      </c>
      <c r="C42">
        <f xml:space="preserve"> INDEX('CRE Balance'!$E$45:$BM$45,1,COUNT('CRE Balance'!$E$45:$BM$45)-ROW(A41)+1)</f>
        <v>5300964</v>
      </c>
    </row>
    <row r="43" spans="1:3" x14ac:dyDescent="0.35">
      <c r="A43" s="21" t="s">
        <v>22</v>
      </c>
      <c r="B43">
        <f xml:space="preserve"> INDEX('C&amp;I Balance'!$E$16:$BM$16,1,COUNT('C&amp;I Balance'!$E$16:$BM$16)-ROW(A42)+1)</f>
        <v>1334194</v>
      </c>
      <c r="C43">
        <f xml:space="preserve"> INDEX('CRE Balance'!$E$45:$BM$45,1,COUNT('CRE Balance'!$E$45:$BM$45)-ROW(A42)+1)</f>
        <v>5154626</v>
      </c>
    </row>
    <row r="44" spans="1:3" x14ac:dyDescent="0.35">
      <c r="A44" s="21" t="s">
        <v>21</v>
      </c>
      <c r="B44">
        <f xml:space="preserve"> INDEX('C&amp;I Balance'!$E$16:$BM$16,1,COUNT('C&amp;I Balance'!$E$16:$BM$16)-ROW(A43)+1)</f>
        <v>1327243</v>
      </c>
      <c r="C44">
        <f xml:space="preserve"> INDEX('CRE Balance'!$E$45:$BM$45,1,COUNT('CRE Balance'!$E$45:$BM$45)-ROW(A43)+1)</f>
        <v>5094248</v>
      </c>
    </row>
    <row r="45" spans="1:3" x14ac:dyDescent="0.35">
      <c r="A45" s="21" t="s">
        <v>20</v>
      </c>
      <c r="B45">
        <f xml:space="preserve"> INDEX('C&amp;I Balance'!$E$16:$BM$16,1,COUNT('C&amp;I Balance'!$E$16:$BM$16)-ROW(A44)+1)</f>
        <v>1332641</v>
      </c>
      <c r="C45">
        <f xml:space="preserve"> INDEX('CRE Balance'!$E$45:$BM$45,1,COUNT('CRE Balance'!$E$45:$BM$45)-ROW(A44)+1)</f>
        <v>5021119</v>
      </c>
    </row>
    <row r="46" spans="1:3" x14ac:dyDescent="0.35">
      <c r="A46" s="21" t="s">
        <v>19</v>
      </c>
      <c r="B46">
        <f xml:space="preserve"> INDEX('C&amp;I Balance'!$E$16:$BM$16,1,COUNT('C&amp;I Balance'!$E$16:$BM$16)-ROW(A45)+1)</f>
        <v>1350447</v>
      </c>
      <c r="C46">
        <f xml:space="preserve"> INDEX('CRE Balance'!$E$45:$BM$45,1,COUNT('CRE Balance'!$E$45:$BM$45)-ROW(A45)+1)</f>
        <v>4973151</v>
      </c>
    </row>
    <row r="47" spans="1:3" x14ac:dyDescent="0.35">
      <c r="A47" s="21" t="s">
        <v>18</v>
      </c>
      <c r="B47">
        <f xml:space="preserve"> INDEX('C&amp;I Balance'!$E$16:$BM$16,1,COUNT('C&amp;I Balance'!$E$16:$BM$16)-ROW(A46)+1)</f>
        <v>1427298</v>
      </c>
      <c r="C47">
        <f xml:space="preserve"> INDEX('CRE Balance'!$E$45:$BM$45,1,COUNT('CRE Balance'!$E$45:$BM$45)-ROW(A46)+1)</f>
        <v>5062791</v>
      </c>
    </row>
    <row r="48" spans="1:3" x14ac:dyDescent="0.35">
      <c r="A48" s="21" t="s">
        <v>17</v>
      </c>
      <c r="B48">
        <f xml:space="preserve"> INDEX('C&amp;I Balance'!$E$16:$BM$16,1,COUNT('C&amp;I Balance'!$E$16:$BM$16)-ROW(A47)+1)</f>
        <v>1451201</v>
      </c>
      <c r="C48">
        <f xml:space="preserve"> INDEX('CRE Balance'!$E$45:$BM$45,1,COUNT('CRE Balance'!$E$45:$BM$45)-ROW(A47)+1)</f>
        <v>5257861</v>
      </c>
    </row>
    <row r="49" spans="1:3" x14ac:dyDescent="0.35">
      <c r="A49" s="21" t="s">
        <v>16</v>
      </c>
      <c r="B49">
        <f xml:space="preserve"> INDEX('C&amp;I Balance'!$E$16:$BM$16,1,COUNT('C&amp;I Balance'!$E$16:$BM$16)-ROW(A48)+1)</f>
        <v>1455944</v>
      </c>
      <c r="C49">
        <f xml:space="preserve"> INDEX('CRE Balance'!$E$45:$BM$45,1,COUNT('CRE Balance'!$E$45:$BM$45)-ROW(A48)+1)</f>
        <v>5500176</v>
      </c>
    </row>
    <row r="50" spans="1:3" x14ac:dyDescent="0.35">
      <c r="A50" s="21" t="s">
        <v>15</v>
      </c>
      <c r="B50">
        <f xml:space="preserve"> INDEX('C&amp;I Balance'!$E$16:$BM$16,1,COUNT('C&amp;I Balance'!$E$16:$BM$16)-ROW(A49)+1)</f>
        <v>1451269</v>
      </c>
      <c r="C50">
        <f xml:space="preserve"> INDEX('CRE Balance'!$E$45:$BM$45,1,COUNT('CRE Balance'!$E$45:$BM$45)-ROW(A49)+1)</f>
        <v>5604810</v>
      </c>
    </row>
    <row r="51" spans="1:3" x14ac:dyDescent="0.35">
      <c r="A51" s="21" t="s">
        <v>14</v>
      </c>
      <c r="B51">
        <f xml:space="preserve"> INDEX('C&amp;I Balance'!$E$16:$BM$16,1,COUNT('C&amp;I Balance'!$E$16:$BM$16)-ROW(A50)+1)</f>
        <v>1472050</v>
      </c>
      <c r="C51">
        <f xml:space="preserve"> INDEX('CRE Balance'!$E$45:$BM$45,1,COUNT('CRE Balance'!$E$45:$BM$45)-ROW(A50)+1)</f>
        <v>5623482</v>
      </c>
    </row>
    <row r="52" spans="1:3" x14ac:dyDescent="0.35">
      <c r="A52" s="21" t="s">
        <v>13</v>
      </c>
      <c r="B52">
        <f xml:space="preserve"> INDEX('C&amp;I Balance'!$E$16:$BM$16,1,COUNT('C&amp;I Balance'!$E$16:$BM$16)-ROW(A51)+1)</f>
        <v>1454910</v>
      </c>
      <c r="C52">
        <f xml:space="preserve"> INDEX('CRE Balance'!$E$45:$BM$45,1,COUNT('CRE Balance'!$E$45:$BM$45)-ROW(A51)+1)</f>
        <v>5890396</v>
      </c>
    </row>
    <row r="53" spans="1:3" x14ac:dyDescent="0.35">
      <c r="A53" s="21" t="s">
        <v>12</v>
      </c>
      <c r="B53">
        <f xml:space="preserve"> INDEX('C&amp;I Balance'!$E$16:$BM$16,1,COUNT('C&amp;I Balance'!$E$16:$BM$16)-ROW(A52)+1)</f>
        <v>1446415</v>
      </c>
      <c r="C53">
        <f xml:space="preserve"> INDEX('CRE Balance'!$E$45:$BM$45,1,COUNT('CRE Balance'!$E$45:$BM$45)-ROW(A52)+1)</f>
        <v>6053543</v>
      </c>
    </row>
    <row r="54" spans="1:3" x14ac:dyDescent="0.35">
      <c r="A54" s="21" t="s">
        <v>11</v>
      </c>
      <c r="B54">
        <f xml:space="preserve"> INDEX('C&amp;I Balance'!$E$16:$BM$16,1,COUNT('C&amp;I Balance'!$E$16:$BM$16)-ROW(A53)+1)</f>
        <v>1424159</v>
      </c>
      <c r="C54">
        <f xml:space="preserve"> INDEX('CRE Balance'!$E$45:$BM$45,1,COUNT('CRE Balance'!$E$45:$BM$45)-ROW(A53)+1)</f>
        <v>6209838</v>
      </c>
    </row>
    <row r="55" spans="1:3" x14ac:dyDescent="0.35">
      <c r="A55" s="21" t="s">
        <v>10</v>
      </c>
      <c r="B55">
        <f xml:space="preserve"> INDEX('C&amp;I Balance'!$E$16:$BM$16,1,COUNT('C&amp;I Balance'!$E$16:$BM$16)-ROW(A54)+1)</f>
        <v>1421590</v>
      </c>
      <c r="C55">
        <f xml:space="preserve"> INDEX('CRE Balance'!$E$45:$BM$45,1,COUNT('CRE Balance'!$E$45:$BM$45)-ROW(A54)+1)</f>
        <v>6423218</v>
      </c>
    </row>
    <row r="56" spans="1:3" x14ac:dyDescent="0.35">
      <c r="A56" s="21" t="s">
        <v>9</v>
      </c>
      <c r="B56">
        <f xml:space="preserve"> INDEX('C&amp;I Balance'!$E$16:$BM$16,1,COUNT('C&amp;I Balance'!$E$16:$BM$16)-ROW(A55)+1)</f>
        <v>1425973</v>
      </c>
      <c r="C56">
        <f xml:space="preserve"> INDEX('CRE Balance'!$E$45:$BM$45,1,COUNT('CRE Balance'!$E$45:$BM$45)-ROW(A55)+1)</f>
        <v>6642665</v>
      </c>
    </row>
    <row r="57" spans="1:3" x14ac:dyDescent="0.35">
      <c r="A57" s="21" t="s">
        <v>8</v>
      </c>
      <c r="B57">
        <f xml:space="preserve"> INDEX('C&amp;I Balance'!$E$16:$BM$16,1,COUNT('C&amp;I Balance'!$E$16:$BM$16)-ROW(A56)+1)</f>
        <v>1461578</v>
      </c>
      <c r="C57">
        <f xml:space="preserve"> INDEX('CRE Balance'!$E$45:$BM$45,1,COUNT('CRE Balance'!$E$45:$BM$45)-ROW(A56)+1)</f>
        <v>6801640</v>
      </c>
    </row>
    <row r="58" spans="1:3" x14ac:dyDescent="0.35">
      <c r="A58" s="21" t="s">
        <v>7</v>
      </c>
      <c r="B58">
        <f xml:space="preserve"> INDEX('C&amp;I Balance'!$E$16:$BM$16,1,COUNT('C&amp;I Balance'!$E$16:$BM$16)-ROW(A57)+1)</f>
        <v>1542053</v>
      </c>
      <c r="C58">
        <f xml:space="preserve"> INDEX('CRE Balance'!$E$45:$BM$45,1,COUNT('CRE Balance'!$E$45:$BM$45)-ROW(A57)+1)</f>
        <v>6939840</v>
      </c>
    </row>
    <row r="59" spans="1:3" x14ac:dyDescent="0.35">
      <c r="A59" s="21" t="s">
        <v>6</v>
      </c>
      <c r="B59">
        <f xml:space="preserve"> INDEX('C&amp;I Balance'!$E$16:$BM$16,1,COUNT('C&amp;I Balance'!$E$16:$BM$16)-ROW(A58)+1)</f>
        <v>1566743</v>
      </c>
      <c r="C59">
        <f xml:space="preserve"> INDEX('CRE Balance'!$E$45:$BM$45,1,COUNT('CRE Balance'!$E$45:$BM$45)-ROW(A58)+1)</f>
        <v>7034784</v>
      </c>
    </row>
    <row r="60" spans="1:3" x14ac:dyDescent="0.35">
      <c r="A60" s="21" t="s">
        <v>5</v>
      </c>
      <c r="B60">
        <f xml:space="preserve"> INDEX('C&amp;I Balance'!$E$16:$BM$16,1,COUNT('C&amp;I Balance'!$E$16:$BM$16)-ROW(A59)+1)</f>
        <v>1588058</v>
      </c>
      <c r="C60">
        <f xml:space="preserve"> INDEX('CRE Balance'!$E$45:$BM$45,1,COUNT('CRE Balance'!$E$45:$BM$45)-ROW(A59)+1)</f>
        <v>7229643</v>
      </c>
    </row>
    <row r="61" spans="1:3" x14ac:dyDescent="0.35">
      <c r="A61" s="21" t="s">
        <v>4</v>
      </c>
      <c r="B61">
        <f xml:space="preserve"> INDEX('C&amp;I Balance'!$E$16:$BM$16,1,COUNT('C&amp;I Balance'!$E$16:$BM$16)-ROW(A60)+1)</f>
        <v>1621107</v>
      </c>
      <c r="C61">
        <f xml:space="preserve"> INDEX('CRE Balance'!$E$45:$BM$45,1,COUNT('CRE Balance'!$E$45:$BM$45)-ROW(A60)+1)</f>
        <v>7602503</v>
      </c>
    </row>
    <row r="62" spans="1:3" x14ac:dyDescent="0.35">
      <c r="A62" s="21" t="s">
        <v>3</v>
      </c>
      <c r="B62">
        <f xml:space="preserve"> INDEX('C&amp;I Balance'!$E$16:$BM$16,1,COUNT('C&amp;I Balance'!$E$16:$BM$16)-ROW(A61)+1)</f>
        <v>1682087</v>
      </c>
      <c r="C62">
        <f xml:space="preserve"> INDEX('CRE Balance'!$E$45:$BM$45,1,COUNT('CRE Balance'!$E$45:$BM$45)-ROW(A61)+1)</f>
        <v>7646120</v>
      </c>
    </row>
    <row r="64" spans="1:3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</sheetData>
  <sortState ref="A2:C67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7"/>
  <sheetViews>
    <sheetView tabSelected="1" topLeftCell="A31" zoomScale="85" zoomScaleNormal="85" workbookViewId="0">
      <selection activeCell="C47" sqref="C47"/>
    </sheetView>
  </sheetViews>
  <sheetFormatPr defaultRowHeight="14.5" x14ac:dyDescent="0.35"/>
  <cols>
    <col min="1" max="1" width="24.36328125" bestFit="1" customWidth="1"/>
    <col min="2" max="3" width="16.08984375" customWidth="1"/>
    <col min="4" max="69" width="37.54296875" bestFit="1" customWidth="1"/>
  </cols>
  <sheetData>
    <row r="1" spans="1:69" x14ac:dyDescent="0.35">
      <c r="A1" t="str">
        <f>[1]!SNLTable(1, B5:B14, C3:BQ3)</f>
        <v>SNLTable</v>
      </c>
    </row>
    <row r="2" spans="1:69" x14ac:dyDescent="0.35">
      <c r="A2" t="s">
        <v>0</v>
      </c>
      <c r="B2" t="s">
        <v>1</v>
      </c>
      <c r="C2" t="str">
        <f>[1]!SNLLabel(2,$D$3,$D$4,$D$5)</f>
        <v>U.S. RE: Multifamily Loans ($000)</v>
      </c>
      <c r="D2" t="str">
        <f>[1]!SNLLabel(2,$D$3,$D$4,$D$5)</f>
        <v>U.S. RE: Multifamily Loans ($000)</v>
      </c>
      <c r="E2" t="str">
        <f>[1]!SNLLabel(2,$E$3,$E$4,$E$5)</f>
        <v>U.S. RE: Multifamily Loans ($000)</v>
      </c>
      <c r="F2" t="str">
        <f>[1]!SNLLabel(2,$F$3,$F$4,$F$5)</f>
        <v>U.S. RE: Multifamily Loans ($000)</v>
      </c>
      <c r="G2" t="str">
        <f>[1]!SNLLabel(2,$G$3,$G$4,$G$5)</f>
        <v>U.S. RE: Multifamily Loans ($000)</v>
      </c>
      <c r="H2" t="str">
        <f>[1]!SNLLabel(2,$H$3,$H$4,$H$5)</f>
        <v>U.S. RE: Multifamily Loans ($000)</v>
      </c>
      <c r="I2" t="str">
        <f>[1]!SNLLabel(2,$I$3,$I$4,$I$5)</f>
        <v>U.S. RE: Multifamily Loans ($000)</v>
      </c>
      <c r="J2" t="str">
        <f>[1]!SNLLabel(2,$J$3,$J$4,$J$5)</f>
        <v>U.S. RE: Multifamily Loans ($000)</v>
      </c>
      <c r="K2" t="str">
        <f>[1]!SNLLabel(2,$K$3,$K$4,$K$5)</f>
        <v>U.S. RE: Multifamily Loans ($000)</v>
      </c>
      <c r="L2" t="str">
        <f>[1]!SNLLabel(2,$L$3,$L$4,$L$5)</f>
        <v>U.S. RE: Multifamily Loans ($000)</v>
      </c>
      <c r="M2" t="str">
        <f>[1]!SNLLabel(2,$M$3,$M$4,$M$5)</f>
        <v>U.S. RE: Multifamily Loans ($000)</v>
      </c>
      <c r="N2" t="str">
        <f>[1]!SNLLabel(2,$N$3,$N$4,$N$5)</f>
        <v>U.S. RE: Multifamily Loans ($000)</v>
      </c>
      <c r="O2" t="str">
        <f>[1]!SNLLabel(2,$O$3,$O$4,$O$5)</f>
        <v>U.S. RE: Multifamily Loans ($000)</v>
      </c>
      <c r="P2" t="str">
        <f>[1]!SNLLabel(2,$P$3,$P$4,$P$5)</f>
        <v>U.S. RE: Multifamily Loans ($000)</v>
      </c>
      <c r="Q2" t="str">
        <f>[1]!SNLLabel(2,$Q$3,$Q$4,$Q$5)</f>
        <v>U.S. RE: Multifamily Loans ($000)</v>
      </c>
      <c r="R2" t="str">
        <f>[1]!SNLLabel(2,$R$3,$R$4,$R$5)</f>
        <v>U.S. RE: Multifamily Loans ($000)</v>
      </c>
      <c r="S2" t="str">
        <f>[1]!SNLLabel(2,$S$3,$S$4,$S$5)</f>
        <v>U.S. RE: Multifamily Loans ($000)</v>
      </c>
      <c r="T2" t="str">
        <f>[1]!SNLLabel(2,$T$3,$T$4,$T$5)</f>
        <v>U.S. RE: Multifamily Loans ($000)</v>
      </c>
      <c r="U2" t="str">
        <f>[1]!SNLLabel(2,$U$3,$U$4,$U$5)</f>
        <v>U.S. RE: Multifamily Loans ($000)</v>
      </c>
      <c r="V2" t="str">
        <f>[1]!SNLLabel(2,$V$3,$V$4,$V$5)</f>
        <v>U.S. RE: Multifamily Loans ($000)</v>
      </c>
      <c r="W2" t="str">
        <f>[1]!SNLLabel(2,$W$3,$W$4,$W$5)</f>
        <v>U.S. RE: Multifamily Loans ($000)</v>
      </c>
      <c r="X2" t="str">
        <f>[1]!SNLLabel(2,$X$3,$X$4,$X$5)</f>
        <v>U.S. RE: Multifamily Loans ($000)</v>
      </c>
      <c r="Y2" t="str">
        <f>[1]!SNLLabel(2,$Y$3,$Y$4,$Y$5)</f>
        <v>U.S. RE: Multifamily Loans ($000)</v>
      </c>
      <c r="Z2" t="str">
        <f>[1]!SNLLabel(2,$Z$3,$Z$4,$Z$5)</f>
        <v>U.S. RE: Multifamily Loans ($000)</v>
      </c>
      <c r="AA2" t="str">
        <f>[1]!SNLLabel(2,$AA$3,$AA$4,$AA$5)</f>
        <v>U.S. RE: Multifamily Loans ($000)</v>
      </c>
      <c r="AB2" t="str">
        <f>[1]!SNLLabel(2,$AB$3,$AB$4,$AB$5)</f>
        <v>U.S. RE: Multifamily Loans ($000)</v>
      </c>
      <c r="AC2" t="str">
        <f>[1]!SNLLabel(2,$AC$3,$AC$4,$AC$5)</f>
        <v>U.S. RE: Multifamily Loans ($000)</v>
      </c>
      <c r="AD2" t="str">
        <f>[1]!SNLLabel(2,$AD$3,$AD$4,$AD$5)</f>
        <v>U.S. RE: Multifamily Loans ($000)</v>
      </c>
      <c r="AE2" t="str">
        <f>[1]!SNLLabel(2,$AE$3,$AE$4,$AE$5)</f>
        <v>U.S. RE: Multifamily Loans ($000)</v>
      </c>
      <c r="AF2" t="str">
        <f>[1]!SNLLabel(2,$AF$3,$AF$4,$AF$5)</f>
        <v>U.S. RE: Multifamily Loans ($000)</v>
      </c>
      <c r="AG2" t="str">
        <f>[1]!SNLLabel(2,$AG$3,$AG$4,$AG$5)</f>
        <v>U.S. RE: Multifamily Loans ($000)</v>
      </c>
      <c r="AH2" t="str">
        <f>[1]!SNLLabel(2,$AH$3,$AH$4,$AH$5)</f>
        <v>U.S. RE: Multifamily Loans ($000)</v>
      </c>
      <c r="AI2" t="str">
        <f>[1]!SNLLabel(2,$AI$3,$AI$4,$AI$5)</f>
        <v>U.S. RE: Multifamily Loans ($000)</v>
      </c>
      <c r="AJ2" t="str">
        <f>[1]!SNLLabel(2,$AJ$3,$AJ$4,$AJ$5)</f>
        <v>U.S. RE: Multifamily Loans ($000)</v>
      </c>
      <c r="AK2" t="str">
        <f>[1]!SNLLabel(2,$AK$3,$AK$4,$AK$5)</f>
        <v>U.S. RE: Multifamily Loans ($000)</v>
      </c>
      <c r="AL2" t="str">
        <f>[1]!SNLLabel(2,$AL$3,$AL$4,$AL$5)</f>
        <v>U.S. RE: Multifamily Loans ($000)</v>
      </c>
      <c r="AM2" t="str">
        <f>[1]!SNLLabel(2,$AM$3,$AM$4,$AM$5)</f>
        <v>U.S. RE: Multifamily Loans ($000)</v>
      </c>
      <c r="AN2" t="str">
        <f>[1]!SNLLabel(2,$AN$3,$AN$4,$AN$5)</f>
        <v>U.S. RE: Multifamily Loans ($000)</v>
      </c>
      <c r="AO2" t="str">
        <f>[1]!SNLLabel(2,$AO$3,$AO$4,$AO$5)</f>
        <v>U.S. RE: Multifamily Loans ($000)</v>
      </c>
      <c r="AP2" t="str">
        <f>[1]!SNLLabel(2,$AP$3,$AP$4,$AP$5)</f>
        <v>U.S. RE: Multifamily Loans ($000)</v>
      </c>
      <c r="AQ2" t="str">
        <f>[1]!SNLLabel(2,$AQ$3,$AQ$4,$AQ$5)</f>
        <v>U.S. RE: Multifamily Loans ($000)</v>
      </c>
      <c r="AR2" t="str">
        <f>[1]!SNLLabel(2,$AR$3,$AR$4,$AR$5)</f>
        <v>U.S. RE: Multifamily Loans ($000)</v>
      </c>
      <c r="AS2" t="str">
        <f>[1]!SNLLabel(2,$AS$3,$AS$4,$AS$5)</f>
        <v>U.S. RE: Multifamily Loans ($000)</v>
      </c>
      <c r="AT2" t="str">
        <f>[1]!SNLLabel(2,$AT$3,$AT$4,$AT$5)</f>
        <v>U.S. RE: Multifamily Loans ($000)</v>
      </c>
      <c r="AU2" t="str">
        <f>[1]!SNLLabel(2,$AU$3,$AU$4,$AU$5)</f>
        <v>U.S. RE: Multifamily Loans ($000)</v>
      </c>
      <c r="AV2" t="str">
        <f>[1]!SNLLabel(2,$AV$3,$AV$4,$AV$5)</f>
        <v>U.S. RE: Multifamily Loans ($000)</v>
      </c>
      <c r="AW2" t="str">
        <f>[1]!SNLLabel(2,$AW$3,$AW$4,$AW$5)</f>
        <v>U.S. RE: Multifamily Loans ($000)</v>
      </c>
      <c r="AX2" t="str">
        <f>[1]!SNLLabel(2,$AX$3,$AX$4,$AX$5)</f>
        <v>U.S. RE: Multifamily Loans ($000)</v>
      </c>
      <c r="AY2" t="str">
        <f>[1]!SNLLabel(2,$AY$3,$AY$4,$AY$5)</f>
        <v>U.S. RE: Multifamily Loans ($000)</v>
      </c>
      <c r="AZ2" t="str">
        <f>[1]!SNLLabel(2,$AZ$3,$AZ$4,$AZ$5)</f>
        <v>U.S. RE: Multifamily Loans ($000)</v>
      </c>
      <c r="BA2" t="str">
        <f>[1]!SNLLabel(2,$BA$3,$BA$4,$BA$5)</f>
        <v>U.S. RE: Multifamily Loans ($000)</v>
      </c>
      <c r="BB2" t="str">
        <f>[1]!SNLLabel(2,$BB$3,$BB$4,$BB$5)</f>
        <v>U.S. RE: Multifamily Loans ($000)</v>
      </c>
      <c r="BC2" t="str">
        <f>[1]!SNLLabel(2,$BC$3,$BC$4,$BC$5)</f>
        <v>U.S. RE: Multifamily Loans ($000)</v>
      </c>
      <c r="BD2" t="str">
        <f>[1]!SNLLabel(2,$BD$3,$BD$4,$BD$5)</f>
        <v>U.S. RE: Multifamily Loans ($000)</v>
      </c>
      <c r="BE2" t="str">
        <f>[1]!SNLLabel(2,$BE$3,$BE$4,$BE$5)</f>
        <v>U.S. RE: Multifamily Loans ($000)</v>
      </c>
      <c r="BF2" t="str">
        <f>[1]!SNLLabel(2,$BF$3,$BF$4,$BF$5)</f>
        <v>U.S. RE: Multifamily Loans ($000)</v>
      </c>
      <c r="BG2" t="str">
        <f>[1]!SNLLabel(2,$BG$3,$BG$4,$BG$5)</f>
        <v>U.S. RE: Multifamily Loans ($000)</v>
      </c>
      <c r="BH2" t="str">
        <f>[1]!SNLLabel(2,$BH$3,$BH$4,$BH$5)</f>
        <v>U.S. RE: Multifamily Loans ($000)</v>
      </c>
      <c r="BI2" t="str">
        <f>[1]!SNLLabel(2,$BI$3,$BI$4,$BI$5)</f>
        <v>U.S. RE: Multifamily Loans ($000)</v>
      </c>
      <c r="BJ2" t="str">
        <f>[1]!SNLLabel(2,$BJ$3,$BJ$4,$BJ$5)</f>
        <v>U.S. RE: Multifamily Loans ($000)</v>
      </c>
      <c r="BK2" t="str">
        <f>[1]!SNLLabel(2,$BK$3,$BK$4,$BK$5)</f>
        <v>U.S. RE: Multifamily Loans ($000)</v>
      </c>
      <c r="BL2" t="str">
        <f>[1]!SNLLabel(2,$BL$3,$BL$4,$BL$5)</f>
        <v>U.S. RE: Multifamily Loans ($000)</v>
      </c>
      <c r="BM2" t="str">
        <f>[1]!SNLLabel(2,$BM$3,$BM$4,$BM$5)</f>
        <v>U.S. RE: Multifamily Loans ($000)</v>
      </c>
      <c r="BN2" t="str">
        <f>[1]!SNLLabel(2,$BN$3,$BN$4,$BN$5)</f>
        <v>U.S. RE: Multifamily Loans ($000)</v>
      </c>
      <c r="BO2" t="str">
        <f>[1]!SNLLabel(2,$BO$3,$BO$4,$BO$5)</f>
        <v>U.S. RE: Multifamily Loans ($000)</v>
      </c>
      <c r="BP2" t="str">
        <f>[1]!SNLLabel(2,$BP$3,$BP$4,$BP$5)</f>
        <v>U.S. RE: Multifamily Loans ($000)</v>
      </c>
      <c r="BQ2" t="str">
        <f>[1]!SNLLabel(2,$BQ$3,$BQ$4,$BQ$5)</f>
        <v>U.S. RE: Multifamily Loans ($000)</v>
      </c>
    </row>
    <row r="3" spans="1:69" x14ac:dyDescent="0.35">
      <c r="C3">
        <v>209510</v>
      </c>
      <c r="D3">
        <v>209510</v>
      </c>
      <c r="E3">
        <v>209510</v>
      </c>
      <c r="F3">
        <v>209510</v>
      </c>
      <c r="G3">
        <v>209510</v>
      </c>
      <c r="H3">
        <v>209510</v>
      </c>
      <c r="I3">
        <v>209510</v>
      </c>
      <c r="J3">
        <v>209510</v>
      </c>
      <c r="K3">
        <v>209510</v>
      </c>
      <c r="L3">
        <v>209510</v>
      </c>
      <c r="M3">
        <v>209510</v>
      </c>
      <c r="N3">
        <v>209510</v>
      </c>
      <c r="O3">
        <v>209510</v>
      </c>
      <c r="P3">
        <v>209510</v>
      </c>
      <c r="Q3">
        <v>209510</v>
      </c>
      <c r="R3">
        <v>209510</v>
      </c>
      <c r="S3">
        <v>209510</v>
      </c>
      <c r="T3">
        <v>209510</v>
      </c>
      <c r="U3">
        <v>209510</v>
      </c>
      <c r="V3">
        <v>209510</v>
      </c>
      <c r="W3">
        <v>209510</v>
      </c>
      <c r="X3">
        <v>209510</v>
      </c>
      <c r="Y3">
        <v>209510</v>
      </c>
      <c r="Z3">
        <v>209510</v>
      </c>
      <c r="AA3">
        <v>209510</v>
      </c>
      <c r="AB3">
        <v>209510</v>
      </c>
      <c r="AC3">
        <v>209510</v>
      </c>
      <c r="AD3">
        <v>209510</v>
      </c>
      <c r="AE3">
        <v>209510</v>
      </c>
      <c r="AF3">
        <v>209510</v>
      </c>
      <c r="AG3">
        <v>209510</v>
      </c>
      <c r="AH3">
        <v>209510</v>
      </c>
      <c r="AI3">
        <v>209510</v>
      </c>
      <c r="AJ3">
        <v>209510</v>
      </c>
      <c r="AK3">
        <v>209510</v>
      </c>
      <c r="AL3">
        <v>209510</v>
      </c>
      <c r="AM3">
        <v>209510</v>
      </c>
      <c r="AN3">
        <v>209510</v>
      </c>
      <c r="AO3">
        <v>209510</v>
      </c>
      <c r="AP3">
        <v>209510</v>
      </c>
      <c r="AQ3">
        <v>209510</v>
      </c>
      <c r="AR3">
        <v>209510</v>
      </c>
      <c r="AS3">
        <v>209510</v>
      </c>
      <c r="AT3">
        <v>209510</v>
      </c>
      <c r="AU3">
        <v>209510</v>
      </c>
      <c r="AV3">
        <v>209510</v>
      </c>
      <c r="AW3">
        <v>209510</v>
      </c>
      <c r="AX3">
        <v>209510</v>
      </c>
      <c r="AY3">
        <v>209510</v>
      </c>
      <c r="AZ3">
        <v>209510</v>
      </c>
      <c r="BA3">
        <v>209510</v>
      </c>
      <c r="BB3">
        <v>209510</v>
      </c>
      <c r="BC3">
        <v>209510</v>
      </c>
      <c r="BD3">
        <v>209510</v>
      </c>
      <c r="BE3">
        <v>209510</v>
      </c>
      <c r="BF3">
        <v>209510</v>
      </c>
      <c r="BG3">
        <v>209510</v>
      </c>
      <c r="BH3">
        <v>209510</v>
      </c>
      <c r="BI3">
        <v>209510</v>
      </c>
      <c r="BJ3">
        <v>209510</v>
      </c>
      <c r="BK3">
        <v>209510</v>
      </c>
      <c r="BL3">
        <v>209510</v>
      </c>
      <c r="BM3">
        <v>209510</v>
      </c>
      <c r="BN3">
        <v>209510</v>
      </c>
      <c r="BO3">
        <v>209510</v>
      </c>
      <c r="BP3">
        <v>209510</v>
      </c>
      <c r="BQ3">
        <v>209510</v>
      </c>
    </row>
    <row r="4" spans="1:69" x14ac:dyDescent="0.35">
      <c r="C4" s="1" t="s">
        <v>100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  <c r="Q4" s="1" t="s">
        <v>15</v>
      </c>
      <c r="R4" s="1" t="s">
        <v>16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  <c r="Z4" s="1" t="s">
        <v>24</v>
      </c>
      <c r="AA4" s="1" t="s">
        <v>25</v>
      </c>
      <c r="AB4" s="1" t="s">
        <v>26</v>
      </c>
      <c r="AC4" s="1" t="s">
        <v>27</v>
      </c>
      <c r="AD4" s="1" t="s">
        <v>28</v>
      </c>
      <c r="AE4" s="1" t="s">
        <v>29</v>
      </c>
      <c r="AF4" s="1" t="s">
        <v>30</v>
      </c>
      <c r="AG4" s="1" t="s">
        <v>31</v>
      </c>
      <c r="AH4" s="1" t="s">
        <v>32</v>
      </c>
      <c r="AI4" s="1" t="s">
        <v>33</v>
      </c>
      <c r="AJ4" s="1" t="s">
        <v>34</v>
      </c>
      <c r="AK4" s="1" t="s">
        <v>35</v>
      </c>
      <c r="AL4" s="1" t="s">
        <v>36</v>
      </c>
      <c r="AM4" s="1" t="s">
        <v>37</v>
      </c>
      <c r="AN4" s="1" t="s">
        <v>38</v>
      </c>
      <c r="AO4" s="1" t="s">
        <v>39</v>
      </c>
      <c r="AP4" s="1" t="s">
        <v>52</v>
      </c>
      <c r="AQ4" s="1" t="s">
        <v>53</v>
      </c>
      <c r="AR4" s="1" t="s">
        <v>54</v>
      </c>
      <c r="AS4" s="1" t="s">
        <v>55</v>
      </c>
      <c r="AT4" s="1" t="s">
        <v>56</v>
      </c>
      <c r="AU4" s="1" t="s">
        <v>57</v>
      </c>
      <c r="AV4" s="1" t="s">
        <v>58</v>
      </c>
      <c r="AW4" s="1" t="s">
        <v>59</v>
      </c>
      <c r="AX4" s="1" t="s">
        <v>60</v>
      </c>
      <c r="AY4" s="1" t="s">
        <v>61</v>
      </c>
      <c r="AZ4" s="1" t="s">
        <v>62</v>
      </c>
      <c r="BA4" s="1" t="s">
        <v>63</v>
      </c>
      <c r="BB4" s="1" t="s">
        <v>64</v>
      </c>
      <c r="BC4" s="1" t="s">
        <v>65</v>
      </c>
      <c r="BD4" s="1" t="s">
        <v>66</v>
      </c>
      <c r="BE4" s="1" t="s">
        <v>67</v>
      </c>
      <c r="BF4" s="1" t="s">
        <v>68</v>
      </c>
      <c r="BG4" s="1" t="s">
        <v>69</v>
      </c>
      <c r="BH4" s="1" t="s">
        <v>70</v>
      </c>
      <c r="BI4" s="1" t="s">
        <v>71</v>
      </c>
      <c r="BJ4" s="1" t="s">
        <v>72</v>
      </c>
      <c r="BK4" s="1" t="s">
        <v>73</v>
      </c>
      <c r="BL4" s="1" t="s">
        <v>74</v>
      </c>
      <c r="BM4" s="1" t="s">
        <v>75</v>
      </c>
      <c r="BN4" s="1" t="s">
        <v>76</v>
      </c>
      <c r="BO4" s="1" t="s">
        <v>77</v>
      </c>
      <c r="BP4" s="1" t="s">
        <v>78</v>
      </c>
      <c r="BQ4" s="1" t="s">
        <v>79</v>
      </c>
    </row>
    <row r="5" spans="1:69" x14ac:dyDescent="0.35">
      <c r="A5" t="s">
        <v>40</v>
      </c>
      <c r="B5">
        <v>4055174</v>
      </c>
      <c r="C5" s="2">
        <v>312890</v>
      </c>
      <c r="D5" s="2">
        <v>198219</v>
      </c>
      <c r="E5" s="2">
        <v>184005</v>
      </c>
      <c r="F5" s="2">
        <v>191235</v>
      </c>
      <c r="G5" s="2">
        <v>174553</v>
      </c>
      <c r="H5" s="2">
        <v>175157</v>
      </c>
      <c r="I5" s="2">
        <v>161842</v>
      </c>
      <c r="J5" s="2">
        <v>166970</v>
      </c>
      <c r="K5" s="2">
        <v>162015</v>
      </c>
      <c r="L5" s="2">
        <v>156070</v>
      </c>
      <c r="M5" s="2">
        <v>160067</v>
      </c>
      <c r="N5" s="2">
        <v>153052</v>
      </c>
      <c r="O5" s="2">
        <v>153284</v>
      </c>
      <c r="P5" s="2">
        <v>114440</v>
      </c>
      <c r="Q5" s="2">
        <v>117044</v>
      </c>
      <c r="R5" s="2">
        <v>112524</v>
      </c>
      <c r="S5" s="2">
        <v>106560</v>
      </c>
      <c r="T5" s="2">
        <v>91991</v>
      </c>
      <c r="U5" s="2">
        <v>95924</v>
      </c>
      <c r="V5" s="2">
        <v>102230</v>
      </c>
      <c r="W5" s="2">
        <v>72866</v>
      </c>
      <c r="X5" s="2">
        <v>72556</v>
      </c>
      <c r="Y5" s="2">
        <v>72952</v>
      </c>
      <c r="Z5" s="2">
        <v>71969</v>
      </c>
      <c r="AA5" s="2">
        <v>72501</v>
      </c>
      <c r="AB5" s="2">
        <v>71283</v>
      </c>
      <c r="AC5" s="2">
        <v>78600</v>
      </c>
      <c r="AD5" s="2">
        <v>82941</v>
      </c>
      <c r="AE5" s="2">
        <v>49613</v>
      </c>
      <c r="AF5" s="2">
        <v>42242</v>
      </c>
      <c r="AG5" s="2">
        <v>42012</v>
      </c>
      <c r="AH5" s="2">
        <v>38492</v>
      </c>
      <c r="AI5" s="2">
        <v>34256</v>
      </c>
      <c r="AJ5" s="2">
        <v>28141</v>
      </c>
      <c r="AK5" s="2">
        <v>27677</v>
      </c>
      <c r="AL5" s="2">
        <v>19498</v>
      </c>
      <c r="AM5" s="2">
        <v>19063</v>
      </c>
      <c r="AN5" s="2">
        <v>19277</v>
      </c>
      <c r="AO5" s="2">
        <v>19415</v>
      </c>
      <c r="AP5" s="2">
        <v>9201</v>
      </c>
      <c r="AQ5" s="2">
        <v>10337</v>
      </c>
      <c r="AR5" s="2">
        <v>8721</v>
      </c>
      <c r="AS5" s="2">
        <v>16159</v>
      </c>
      <c r="AT5" s="2">
        <v>16284</v>
      </c>
      <c r="AU5" s="2">
        <v>6005</v>
      </c>
      <c r="AV5" s="2">
        <v>5082</v>
      </c>
      <c r="AW5" s="2">
        <v>3783</v>
      </c>
      <c r="AX5" s="2">
        <v>918</v>
      </c>
      <c r="AY5" s="2">
        <v>924</v>
      </c>
      <c r="AZ5" s="2">
        <v>929</v>
      </c>
      <c r="BA5" s="2">
        <v>934</v>
      </c>
      <c r="BB5" s="2">
        <v>939</v>
      </c>
      <c r="BC5" s="2">
        <v>2360</v>
      </c>
      <c r="BD5" s="2">
        <v>2372</v>
      </c>
      <c r="BE5" s="2">
        <v>2485</v>
      </c>
      <c r="BF5" s="2">
        <v>2727</v>
      </c>
      <c r="BG5" s="2">
        <v>3739</v>
      </c>
      <c r="BH5" s="2">
        <v>4052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7" t="s">
        <v>41</v>
      </c>
      <c r="BO5" s="7" t="s">
        <v>41</v>
      </c>
      <c r="BP5" s="7" t="s">
        <v>41</v>
      </c>
      <c r="BQ5" s="7" t="s">
        <v>41</v>
      </c>
    </row>
    <row r="6" spans="1:69" x14ac:dyDescent="0.35">
      <c r="A6" t="s">
        <v>42</v>
      </c>
      <c r="B6">
        <v>1008788</v>
      </c>
      <c r="C6" s="2" t="s">
        <v>41</v>
      </c>
      <c r="D6" s="2">
        <v>100270</v>
      </c>
      <c r="E6" s="2">
        <v>113462</v>
      </c>
      <c r="F6" s="2">
        <v>109197</v>
      </c>
      <c r="G6" s="2">
        <v>111845</v>
      </c>
      <c r="H6" s="2">
        <v>114567</v>
      </c>
      <c r="I6" s="2">
        <v>116236</v>
      </c>
      <c r="J6" s="2">
        <v>118786</v>
      </c>
      <c r="K6" s="2">
        <v>113672</v>
      </c>
      <c r="L6" s="2">
        <v>108947</v>
      </c>
      <c r="M6" s="2">
        <v>119082</v>
      </c>
      <c r="N6" s="2">
        <v>104519</v>
      </c>
      <c r="O6" s="2">
        <v>40913</v>
      </c>
      <c r="P6" s="2">
        <v>35319</v>
      </c>
      <c r="Q6" s="2">
        <v>29749</v>
      </c>
      <c r="R6" s="2">
        <v>29651</v>
      </c>
      <c r="S6" s="2">
        <v>37812</v>
      </c>
      <c r="T6" s="2">
        <v>38332</v>
      </c>
      <c r="U6" s="2">
        <v>43580</v>
      </c>
      <c r="V6" s="2">
        <v>45749</v>
      </c>
      <c r="W6" s="2">
        <v>45085</v>
      </c>
      <c r="X6" s="2">
        <v>45196</v>
      </c>
      <c r="Y6" s="2">
        <v>44822</v>
      </c>
      <c r="Z6" s="2">
        <v>45332</v>
      </c>
      <c r="AA6" s="2">
        <v>77073</v>
      </c>
      <c r="AB6" s="2">
        <v>76085</v>
      </c>
      <c r="AC6" s="2">
        <v>103382</v>
      </c>
      <c r="AD6" s="2">
        <v>112395</v>
      </c>
      <c r="AE6" s="2">
        <v>116456</v>
      </c>
      <c r="AF6" s="2">
        <v>119567</v>
      </c>
      <c r="AG6" s="2">
        <v>116880</v>
      </c>
      <c r="AH6" s="2">
        <v>52115</v>
      </c>
      <c r="AI6" s="2">
        <v>50176</v>
      </c>
      <c r="AJ6" s="2">
        <v>50545</v>
      </c>
      <c r="AK6" s="2">
        <v>52253</v>
      </c>
      <c r="AL6" s="2">
        <v>40310</v>
      </c>
      <c r="AM6" s="2">
        <v>42423</v>
      </c>
      <c r="AN6" s="2">
        <v>43718</v>
      </c>
      <c r="AO6" s="2">
        <v>44693</v>
      </c>
      <c r="AP6" s="2">
        <v>48289</v>
      </c>
      <c r="AQ6" s="2">
        <v>48973</v>
      </c>
      <c r="AR6" s="2">
        <v>51626</v>
      </c>
      <c r="AS6" s="2">
        <v>43794</v>
      </c>
      <c r="AT6" s="2">
        <v>47461</v>
      </c>
      <c r="AU6" s="2">
        <v>53545</v>
      </c>
      <c r="AV6" s="2">
        <v>55916</v>
      </c>
      <c r="AW6" s="2">
        <v>58807</v>
      </c>
      <c r="AX6" s="2">
        <v>56572</v>
      </c>
      <c r="AY6" s="2">
        <v>59280</v>
      </c>
      <c r="AZ6" s="2">
        <v>54736</v>
      </c>
      <c r="BA6" s="2">
        <v>44739</v>
      </c>
      <c r="BB6" s="2">
        <v>30718</v>
      </c>
      <c r="BC6" s="2">
        <v>33097</v>
      </c>
      <c r="BD6" s="2">
        <v>29396</v>
      </c>
      <c r="BE6" s="2">
        <v>26545</v>
      </c>
      <c r="BF6" s="2">
        <v>18716</v>
      </c>
      <c r="BG6" s="2">
        <v>16393</v>
      </c>
      <c r="BH6" s="2">
        <v>14975</v>
      </c>
      <c r="BI6" s="2">
        <v>7268</v>
      </c>
      <c r="BJ6" s="2">
        <v>2569</v>
      </c>
      <c r="BK6" s="2">
        <v>2617</v>
      </c>
      <c r="BL6" s="2">
        <v>3795</v>
      </c>
      <c r="BM6" s="2">
        <v>4166</v>
      </c>
      <c r="BN6" s="2">
        <v>4497</v>
      </c>
      <c r="BO6" s="2">
        <v>5790</v>
      </c>
      <c r="BP6" s="2">
        <v>5509</v>
      </c>
      <c r="BQ6" s="2">
        <v>5425</v>
      </c>
    </row>
    <row r="7" spans="1:69" x14ac:dyDescent="0.35">
      <c r="A7" t="s">
        <v>43</v>
      </c>
      <c r="B7">
        <v>1981051</v>
      </c>
      <c r="C7" s="2" t="s">
        <v>41</v>
      </c>
      <c r="D7" s="2" t="s">
        <v>41</v>
      </c>
      <c r="E7" s="2" t="s">
        <v>41</v>
      </c>
      <c r="F7" s="2" t="s">
        <v>41</v>
      </c>
      <c r="G7" s="2" t="s">
        <v>41</v>
      </c>
      <c r="H7" s="2" t="s">
        <v>41</v>
      </c>
      <c r="I7" s="2" t="s">
        <v>41</v>
      </c>
      <c r="J7" s="2" t="s">
        <v>41</v>
      </c>
      <c r="K7" s="2" t="s">
        <v>41</v>
      </c>
      <c r="L7" s="2" t="s">
        <v>41</v>
      </c>
      <c r="M7" s="2" t="s">
        <v>41</v>
      </c>
      <c r="N7" s="2" t="s">
        <v>41</v>
      </c>
      <c r="O7" s="2">
        <v>64738</v>
      </c>
      <c r="P7" s="2">
        <v>57135</v>
      </c>
      <c r="Q7" s="2">
        <v>40580</v>
      </c>
      <c r="R7" s="2">
        <v>30685</v>
      </c>
      <c r="S7" s="2">
        <v>26606</v>
      </c>
      <c r="T7" s="2">
        <v>15527</v>
      </c>
      <c r="U7" s="2">
        <v>3283</v>
      </c>
      <c r="V7" s="2">
        <v>791</v>
      </c>
      <c r="W7" s="2">
        <v>1848</v>
      </c>
      <c r="X7" s="2">
        <v>1870</v>
      </c>
      <c r="Y7" s="2">
        <v>2739</v>
      </c>
      <c r="Z7" s="2">
        <v>3646</v>
      </c>
      <c r="AA7" s="2">
        <v>3669</v>
      </c>
      <c r="AB7" s="2">
        <v>4042</v>
      </c>
      <c r="AC7" s="2">
        <v>5077</v>
      </c>
      <c r="AD7" s="2">
        <v>5437</v>
      </c>
      <c r="AE7" s="2">
        <v>6653</v>
      </c>
      <c r="AF7" s="2">
        <v>7378</v>
      </c>
      <c r="AG7" s="2">
        <v>7645</v>
      </c>
      <c r="AH7" s="2">
        <v>7751</v>
      </c>
      <c r="AI7" s="2">
        <v>8314</v>
      </c>
      <c r="AJ7" s="2">
        <v>9447</v>
      </c>
      <c r="AK7" s="2">
        <v>9480</v>
      </c>
      <c r="AL7" s="2">
        <v>7780</v>
      </c>
      <c r="AM7" s="2">
        <v>8147</v>
      </c>
      <c r="AN7" s="2">
        <v>8519</v>
      </c>
      <c r="AO7" s="2">
        <v>8918</v>
      </c>
      <c r="AP7" s="2">
        <v>10496</v>
      </c>
      <c r="AQ7" s="2">
        <v>13951</v>
      </c>
      <c r="AR7" s="2">
        <v>13430</v>
      </c>
      <c r="AS7" s="2">
        <v>12733</v>
      </c>
      <c r="AT7" s="2">
        <v>13322</v>
      </c>
      <c r="AU7" s="2">
        <v>15633</v>
      </c>
      <c r="AV7" s="2">
        <v>12062</v>
      </c>
      <c r="AW7" s="2">
        <v>11443</v>
      </c>
      <c r="AX7" s="2">
        <v>8703</v>
      </c>
      <c r="AY7" s="2">
        <v>5460</v>
      </c>
      <c r="AZ7" s="2">
        <v>4595</v>
      </c>
      <c r="BA7" s="2">
        <v>4619</v>
      </c>
      <c r="BB7" s="2">
        <v>0</v>
      </c>
      <c r="BC7" s="2">
        <v>0</v>
      </c>
      <c r="BD7" s="2">
        <v>356</v>
      </c>
      <c r="BE7" s="2">
        <v>358</v>
      </c>
      <c r="BF7" s="2">
        <v>359</v>
      </c>
      <c r="BG7" s="2">
        <v>361</v>
      </c>
      <c r="BH7" s="2">
        <v>363</v>
      </c>
      <c r="BI7" s="2">
        <v>365</v>
      </c>
      <c r="BJ7" s="2">
        <v>388</v>
      </c>
      <c r="BK7" s="2">
        <v>140</v>
      </c>
      <c r="BL7" s="2">
        <v>0</v>
      </c>
      <c r="BM7" s="2">
        <v>0</v>
      </c>
      <c r="BN7" s="2">
        <v>0</v>
      </c>
      <c r="BO7" s="2" t="s">
        <v>41</v>
      </c>
      <c r="BP7" s="2" t="s">
        <v>41</v>
      </c>
      <c r="BQ7" s="2" t="s">
        <v>41</v>
      </c>
    </row>
    <row r="8" spans="1:69" x14ac:dyDescent="0.35">
      <c r="A8" t="s">
        <v>44</v>
      </c>
      <c r="B8">
        <v>4147204</v>
      </c>
      <c r="C8" s="2" t="s">
        <v>41</v>
      </c>
      <c r="D8" s="2" t="s">
        <v>41</v>
      </c>
      <c r="E8" s="2" t="s">
        <v>41</v>
      </c>
      <c r="F8" s="2" t="s">
        <v>41</v>
      </c>
      <c r="G8" s="2" t="s">
        <v>41</v>
      </c>
      <c r="H8" s="2" t="s">
        <v>41</v>
      </c>
      <c r="I8" s="2" t="s">
        <v>41</v>
      </c>
      <c r="J8" s="2" t="s">
        <v>41</v>
      </c>
      <c r="K8" s="2" t="s">
        <v>41</v>
      </c>
      <c r="L8" s="2" t="s">
        <v>41</v>
      </c>
      <c r="M8" s="2" t="s">
        <v>41</v>
      </c>
      <c r="N8" s="2" t="s">
        <v>41</v>
      </c>
      <c r="O8" s="2">
        <v>5649</v>
      </c>
      <c r="P8" s="2">
        <v>5681</v>
      </c>
      <c r="Q8" s="2">
        <v>5709</v>
      </c>
      <c r="R8" s="2">
        <v>4315</v>
      </c>
      <c r="S8" s="2">
        <v>4436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 t="s">
        <v>41</v>
      </c>
      <c r="AN8" s="2" t="s">
        <v>41</v>
      </c>
      <c r="AO8" s="2" t="s">
        <v>41</v>
      </c>
      <c r="AP8" s="2" t="s">
        <v>41</v>
      </c>
      <c r="AQ8" s="2" t="s">
        <v>41</v>
      </c>
      <c r="AR8" s="2" t="s">
        <v>41</v>
      </c>
      <c r="AS8" s="2" t="s">
        <v>41</v>
      </c>
      <c r="AT8" s="2" t="s">
        <v>41</v>
      </c>
      <c r="AU8" s="2" t="s">
        <v>41</v>
      </c>
      <c r="AV8" s="2" t="s">
        <v>41</v>
      </c>
      <c r="AW8" s="2" t="s">
        <v>41</v>
      </c>
      <c r="AX8" s="2" t="s">
        <v>41</v>
      </c>
      <c r="AY8" s="2" t="s">
        <v>41</v>
      </c>
      <c r="AZ8" s="2" t="s">
        <v>41</v>
      </c>
      <c r="BA8" s="2" t="s">
        <v>41</v>
      </c>
      <c r="BB8" s="2" t="s">
        <v>41</v>
      </c>
      <c r="BC8" s="2" t="s">
        <v>41</v>
      </c>
      <c r="BD8" s="2" t="s">
        <v>41</v>
      </c>
      <c r="BE8" s="2" t="s">
        <v>41</v>
      </c>
      <c r="BF8" s="2" t="s">
        <v>41</v>
      </c>
      <c r="BG8" s="2" t="s">
        <v>41</v>
      </c>
      <c r="BH8" s="2" t="s">
        <v>41</v>
      </c>
      <c r="BI8" s="2" t="s">
        <v>41</v>
      </c>
      <c r="BJ8" s="2" t="s">
        <v>41</v>
      </c>
      <c r="BK8" s="2" t="s">
        <v>41</v>
      </c>
      <c r="BL8" s="2" t="s">
        <v>41</v>
      </c>
      <c r="BM8" s="2" t="s">
        <v>41</v>
      </c>
      <c r="BN8" s="2" t="s">
        <v>41</v>
      </c>
      <c r="BO8" s="2" t="s">
        <v>41</v>
      </c>
      <c r="BP8" s="2" t="s">
        <v>41</v>
      </c>
      <c r="BQ8" s="2" t="s">
        <v>41</v>
      </c>
    </row>
    <row r="9" spans="1:69" x14ac:dyDescent="0.35">
      <c r="A9" t="s">
        <v>45</v>
      </c>
      <c r="B9">
        <v>4073163</v>
      </c>
      <c r="C9" s="2" t="s">
        <v>41</v>
      </c>
      <c r="D9" s="2" t="s">
        <v>41</v>
      </c>
      <c r="E9" s="2" t="s">
        <v>41</v>
      </c>
      <c r="F9" s="2" t="s">
        <v>41</v>
      </c>
      <c r="G9" s="2" t="s">
        <v>41</v>
      </c>
      <c r="H9" s="2" t="s">
        <v>41</v>
      </c>
      <c r="I9" s="2" t="s">
        <v>41</v>
      </c>
      <c r="J9" s="2" t="s">
        <v>41</v>
      </c>
      <c r="K9" s="2" t="s">
        <v>41</v>
      </c>
      <c r="L9" s="2" t="s">
        <v>41</v>
      </c>
      <c r="M9" s="2" t="s">
        <v>41</v>
      </c>
      <c r="N9" s="2" t="s">
        <v>41</v>
      </c>
      <c r="O9" s="2" t="s">
        <v>41</v>
      </c>
      <c r="P9" s="2">
        <v>4751</v>
      </c>
      <c r="Q9" s="2">
        <v>4877</v>
      </c>
      <c r="R9" s="2">
        <v>4911</v>
      </c>
      <c r="S9" s="2">
        <v>5406</v>
      </c>
      <c r="T9" s="2">
        <v>6507</v>
      </c>
      <c r="U9" s="2">
        <v>15259</v>
      </c>
      <c r="V9" s="2">
        <v>16213</v>
      </c>
      <c r="W9" s="2">
        <v>17936</v>
      </c>
      <c r="X9" s="2">
        <v>18028</v>
      </c>
      <c r="Y9" s="2">
        <v>18101</v>
      </c>
      <c r="Z9" s="2">
        <v>18176</v>
      </c>
      <c r="AA9" s="2">
        <v>17441</v>
      </c>
      <c r="AB9" s="2">
        <v>16988</v>
      </c>
      <c r="AC9" s="2">
        <v>16722</v>
      </c>
      <c r="AD9" s="2">
        <v>16780</v>
      </c>
      <c r="AE9" s="2">
        <v>16576</v>
      </c>
      <c r="AF9" s="2">
        <v>16674</v>
      </c>
      <c r="AG9" s="2">
        <v>17416</v>
      </c>
      <c r="AH9" s="2">
        <v>17511</v>
      </c>
      <c r="AI9" s="2">
        <v>17630</v>
      </c>
      <c r="AJ9" s="2">
        <v>18471</v>
      </c>
      <c r="AK9" s="2">
        <v>19346</v>
      </c>
      <c r="AL9" s="2">
        <v>19457</v>
      </c>
      <c r="AM9" s="2">
        <v>15784</v>
      </c>
      <c r="AN9" s="2">
        <v>16351</v>
      </c>
      <c r="AO9" s="2">
        <v>16129</v>
      </c>
      <c r="AP9" s="2">
        <v>13662</v>
      </c>
      <c r="AQ9" s="2">
        <v>13972</v>
      </c>
      <c r="AR9" s="2">
        <v>14864</v>
      </c>
      <c r="AS9" s="2">
        <v>15632</v>
      </c>
      <c r="AT9" s="2">
        <v>15903</v>
      </c>
      <c r="AU9" s="2">
        <v>15913</v>
      </c>
      <c r="AV9" s="2">
        <v>14033</v>
      </c>
      <c r="AW9" s="2">
        <v>14060</v>
      </c>
      <c r="AX9" s="2">
        <v>10601</v>
      </c>
      <c r="AY9" s="2">
        <v>10874</v>
      </c>
      <c r="AZ9" s="2">
        <v>12182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 t="s">
        <v>41</v>
      </c>
      <c r="BK9" s="2">
        <v>0</v>
      </c>
      <c r="BL9" s="2" t="s">
        <v>41</v>
      </c>
      <c r="BM9" s="2" t="s">
        <v>41</v>
      </c>
      <c r="BN9" s="2" t="s">
        <v>41</v>
      </c>
      <c r="BO9" s="2" t="s">
        <v>41</v>
      </c>
      <c r="BP9" s="2" t="s">
        <v>41</v>
      </c>
      <c r="BQ9" s="2" t="s">
        <v>41</v>
      </c>
    </row>
    <row r="10" spans="1:69" x14ac:dyDescent="0.35">
      <c r="A10" t="s">
        <v>46</v>
      </c>
      <c r="B10">
        <v>4072869</v>
      </c>
      <c r="C10" s="2" t="s">
        <v>41</v>
      </c>
      <c r="D10" s="2" t="s">
        <v>41</v>
      </c>
      <c r="E10" s="2" t="s">
        <v>41</v>
      </c>
      <c r="F10" s="2" t="s">
        <v>41</v>
      </c>
      <c r="G10" s="2" t="s">
        <v>41</v>
      </c>
      <c r="H10" s="2" t="s">
        <v>41</v>
      </c>
      <c r="I10" s="2" t="s">
        <v>41</v>
      </c>
      <c r="J10" s="2" t="s">
        <v>41</v>
      </c>
      <c r="K10" s="2" t="s">
        <v>41</v>
      </c>
      <c r="L10" s="2" t="s">
        <v>41</v>
      </c>
      <c r="M10" s="2" t="s">
        <v>41</v>
      </c>
      <c r="N10" s="2" t="s">
        <v>41</v>
      </c>
      <c r="O10" s="2" t="s">
        <v>41</v>
      </c>
      <c r="P10" s="2" t="s">
        <v>41</v>
      </c>
      <c r="Q10" s="2" t="s">
        <v>41</v>
      </c>
      <c r="R10" s="2">
        <v>1349</v>
      </c>
      <c r="S10" s="2">
        <v>1370</v>
      </c>
      <c r="T10" s="2">
        <v>1066</v>
      </c>
      <c r="U10" s="2">
        <v>1070</v>
      </c>
      <c r="V10" s="2">
        <v>1337</v>
      </c>
      <c r="W10" s="2">
        <v>1836</v>
      </c>
      <c r="X10" s="2">
        <v>1841</v>
      </c>
      <c r="Y10" s="2">
        <v>2011</v>
      </c>
      <c r="Z10" s="2">
        <v>2179</v>
      </c>
      <c r="AA10" s="2">
        <v>2213</v>
      </c>
      <c r="AB10" s="2">
        <v>2040</v>
      </c>
      <c r="AC10" s="2">
        <v>2533</v>
      </c>
      <c r="AD10" s="2">
        <v>2441</v>
      </c>
      <c r="AE10" s="2">
        <v>5139</v>
      </c>
      <c r="AF10" s="2">
        <v>5394</v>
      </c>
      <c r="AG10" s="2">
        <v>5517</v>
      </c>
      <c r="AH10" s="2">
        <v>5477</v>
      </c>
      <c r="AI10" s="2">
        <v>5572</v>
      </c>
      <c r="AJ10" s="2">
        <v>7043</v>
      </c>
      <c r="AK10" s="2">
        <v>6981</v>
      </c>
      <c r="AL10" s="2">
        <v>5457</v>
      </c>
      <c r="AM10" s="2">
        <v>5375</v>
      </c>
      <c r="AN10" s="2">
        <v>6083</v>
      </c>
      <c r="AO10" s="2">
        <v>5756</v>
      </c>
      <c r="AP10" s="2">
        <v>6965</v>
      </c>
      <c r="AQ10" s="2">
        <v>4697</v>
      </c>
      <c r="AR10" s="2">
        <v>3856</v>
      </c>
      <c r="AS10" s="2">
        <v>1995</v>
      </c>
      <c r="AT10" s="2">
        <v>2001</v>
      </c>
      <c r="AU10" s="2">
        <v>2007</v>
      </c>
      <c r="AV10" s="2">
        <v>2013</v>
      </c>
      <c r="AW10" s="2">
        <v>2018</v>
      </c>
      <c r="AX10" s="2">
        <v>3021</v>
      </c>
      <c r="AY10" s="2">
        <v>3085</v>
      </c>
      <c r="AZ10" s="2">
        <v>3294</v>
      </c>
      <c r="BA10" s="2">
        <v>3037</v>
      </c>
      <c r="BB10" s="2">
        <v>1355</v>
      </c>
      <c r="BC10" s="2">
        <v>1174</v>
      </c>
      <c r="BD10" s="2">
        <v>1061</v>
      </c>
      <c r="BE10" s="2">
        <v>861</v>
      </c>
      <c r="BF10" s="2">
        <v>484</v>
      </c>
      <c r="BG10" s="2">
        <v>471</v>
      </c>
      <c r="BH10" s="2">
        <v>473</v>
      </c>
      <c r="BI10" s="2">
        <v>0</v>
      </c>
      <c r="BJ10" s="2">
        <v>0</v>
      </c>
      <c r="BK10" s="2" t="s">
        <v>41</v>
      </c>
      <c r="BL10" s="2" t="s">
        <v>41</v>
      </c>
      <c r="BM10" s="2" t="s">
        <v>41</v>
      </c>
      <c r="BN10" s="2" t="s">
        <v>41</v>
      </c>
      <c r="BO10" s="2" t="s">
        <v>41</v>
      </c>
      <c r="BP10" s="2" t="s">
        <v>41</v>
      </c>
      <c r="BQ10" s="2" t="s">
        <v>41</v>
      </c>
    </row>
    <row r="11" spans="1:69" x14ac:dyDescent="0.35">
      <c r="A11" t="s">
        <v>47</v>
      </c>
      <c r="B11">
        <v>4084856</v>
      </c>
      <c r="C11" s="2" t="s">
        <v>41</v>
      </c>
      <c r="D11" s="2" t="s">
        <v>41</v>
      </c>
      <c r="E11" s="2" t="s">
        <v>41</v>
      </c>
      <c r="F11" s="2" t="s">
        <v>41</v>
      </c>
      <c r="G11" s="2" t="s">
        <v>41</v>
      </c>
      <c r="H11" s="2" t="s">
        <v>41</v>
      </c>
      <c r="I11" s="2" t="s">
        <v>41</v>
      </c>
      <c r="J11" s="2" t="s">
        <v>41</v>
      </c>
      <c r="K11" s="2" t="s">
        <v>41</v>
      </c>
      <c r="L11" s="2" t="s">
        <v>41</v>
      </c>
      <c r="M11" s="2" t="s">
        <v>41</v>
      </c>
      <c r="N11" s="2" t="s">
        <v>41</v>
      </c>
      <c r="O11" s="2" t="s">
        <v>41</v>
      </c>
      <c r="P11" s="2" t="s">
        <v>41</v>
      </c>
      <c r="Q11" s="2" t="s">
        <v>41</v>
      </c>
      <c r="R11" s="2" t="s">
        <v>41</v>
      </c>
      <c r="S11" s="2" t="s">
        <v>41</v>
      </c>
      <c r="T11" s="2" t="s">
        <v>41</v>
      </c>
      <c r="U11" s="2" t="s">
        <v>41</v>
      </c>
      <c r="V11" s="2" t="s">
        <v>41</v>
      </c>
      <c r="W11" s="2">
        <v>41177</v>
      </c>
      <c r="X11" s="2">
        <v>43260</v>
      </c>
      <c r="Y11" s="2">
        <v>42699</v>
      </c>
      <c r="Z11" s="2">
        <v>42605</v>
      </c>
      <c r="AA11" s="2">
        <v>39183</v>
      </c>
      <c r="AB11" s="2">
        <v>38144</v>
      </c>
      <c r="AC11" s="2">
        <v>37819</v>
      </c>
      <c r="AD11" s="2">
        <v>38406</v>
      </c>
      <c r="AE11" s="2">
        <v>40216</v>
      </c>
      <c r="AF11" s="2">
        <v>40719</v>
      </c>
      <c r="AG11" s="2">
        <v>36090</v>
      </c>
      <c r="AH11" s="2">
        <v>37196</v>
      </c>
      <c r="AI11" s="2">
        <v>37237</v>
      </c>
      <c r="AJ11" s="2">
        <v>36653</v>
      </c>
      <c r="AK11" s="2">
        <v>37002</v>
      </c>
      <c r="AL11" s="2">
        <v>19743</v>
      </c>
      <c r="AM11" s="2">
        <v>20238</v>
      </c>
      <c r="AN11" s="2">
        <v>20329</v>
      </c>
      <c r="AO11" s="2">
        <v>21015</v>
      </c>
      <c r="AP11" s="2">
        <v>21091</v>
      </c>
      <c r="AQ11" s="2">
        <v>22036</v>
      </c>
      <c r="AR11" s="2">
        <v>12931</v>
      </c>
      <c r="AS11" s="2">
        <v>14675</v>
      </c>
      <c r="AT11" s="2">
        <v>19643</v>
      </c>
      <c r="AU11" s="2">
        <v>18500</v>
      </c>
      <c r="AV11" s="2">
        <v>22417</v>
      </c>
      <c r="AW11" s="2">
        <v>22407</v>
      </c>
      <c r="AX11" s="2">
        <v>26779</v>
      </c>
      <c r="AY11" s="2">
        <v>23645</v>
      </c>
      <c r="AZ11" s="2">
        <v>19842</v>
      </c>
      <c r="BA11" s="2">
        <v>4790</v>
      </c>
      <c r="BB11" s="2">
        <v>5458</v>
      </c>
      <c r="BC11" s="2">
        <v>5492</v>
      </c>
      <c r="BD11" s="2">
        <v>3844</v>
      </c>
      <c r="BE11" s="2">
        <v>2247</v>
      </c>
      <c r="BF11" s="2">
        <v>47</v>
      </c>
      <c r="BG11" s="2" t="s">
        <v>41</v>
      </c>
      <c r="BH11" s="2" t="s">
        <v>41</v>
      </c>
      <c r="BI11" s="2" t="s">
        <v>41</v>
      </c>
      <c r="BJ11" s="2" t="s">
        <v>41</v>
      </c>
      <c r="BK11" s="2" t="s">
        <v>41</v>
      </c>
      <c r="BL11" s="2" t="s">
        <v>41</v>
      </c>
      <c r="BM11" s="2" t="s">
        <v>41</v>
      </c>
      <c r="BN11" s="2" t="s">
        <v>41</v>
      </c>
      <c r="BO11" s="2" t="s">
        <v>41</v>
      </c>
      <c r="BP11" s="2" t="s">
        <v>41</v>
      </c>
      <c r="BQ11" s="2" t="s">
        <v>41</v>
      </c>
    </row>
    <row r="12" spans="1:69" x14ac:dyDescent="0.35">
      <c r="A12" t="s">
        <v>48</v>
      </c>
      <c r="B12">
        <v>1991066</v>
      </c>
      <c r="C12" s="2" t="s">
        <v>41</v>
      </c>
      <c r="D12" s="2" t="s">
        <v>41</v>
      </c>
      <c r="E12" s="2" t="s">
        <v>41</v>
      </c>
      <c r="F12" s="2" t="s">
        <v>41</v>
      </c>
      <c r="G12" s="2" t="s">
        <v>41</v>
      </c>
      <c r="H12" s="2" t="s">
        <v>41</v>
      </c>
      <c r="I12" s="2" t="s">
        <v>41</v>
      </c>
      <c r="J12" s="2" t="s">
        <v>41</v>
      </c>
      <c r="K12" s="2" t="s">
        <v>41</v>
      </c>
      <c r="L12" s="2" t="s">
        <v>41</v>
      </c>
      <c r="M12" s="2" t="s">
        <v>41</v>
      </c>
      <c r="N12" s="2" t="s">
        <v>41</v>
      </c>
      <c r="O12" s="2" t="s">
        <v>41</v>
      </c>
      <c r="P12" s="2" t="s">
        <v>41</v>
      </c>
      <c r="Q12" s="2" t="s">
        <v>41</v>
      </c>
      <c r="R12" s="2" t="s">
        <v>41</v>
      </c>
      <c r="S12" s="2" t="s">
        <v>41</v>
      </c>
      <c r="T12" s="2" t="s">
        <v>41</v>
      </c>
      <c r="U12" s="2" t="s">
        <v>41</v>
      </c>
      <c r="V12" s="2" t="s">
        <v>41</v>
      </c>
      <c r="W12" s="2" t="s">
        <v>41</v>
      </c>
      <c r="X12" s="2" t="s">
        <v>41</v>
      </c>
      <c r="Y12" s="2" t="s">
        <v>41</v>
      </c>
      <c r="Z12" s="2" t="s">
        <v>41</v>
      </c>
      <c r="AA12" s="2" t="s">
        <v>41</v>
      </c>
      <c r="AB12" s="2" t="s">
        <v>41</v>
      </c>
      <c r="AC12" s="2" t="s">
        <v>41</v>
      </c>
      <c r="AD12" s="2" t="s">
        <v>41</v>
      </c>
      <c r="AE12" s="2" t="s">
        <v>41</v>
      </c>
      <c r="AF12" s="2" t="s">
        <v>41</v>
      </c>
      <c r="AG12" s="2" t="s">
        <v>41</v>
      </c>
      <c r="AH12" s="2" t="s">
        <v>41</v>
      </c>
      <c r="AI12" s="2" t="s">
        <v>41</v>
      </c>
      <c r="AJ12" s="2" t="s">
        <v>41</v>
      </c>
      <c r="AK12" s="2" t="s">
        <v>41</v>
      </c>
      <c r="AL12" s="2" t="s">
        <v>41</v>
      </c>
      <c r="AM12" s="2" t="s">
        <v>41</v>
      </c>
      <c r="AN12" s="2" t="s">
        <v>41</v>
      </c>
      <c r="AO12" s="2" t="s">
        <v>41</v>
      </c>
      <c r="AP12" s="2" t="s">
        <v>41</v>
      </c>
      <c r="AQ12" s="2" t="s">
        <v>41</v>
      </c>
      <c r="AR12" s="2" t="s">
        <v>41</v>
      </c>
      <c r="AS12" s="2" t="s">
        <v>41</v>
      </c>
      <c r="AT12" s="2" t="s">
        <v>41</v>
      </c>
      <c r="AU12" s="2" t="s">
        <v>41</v>
      </c>
      <c r="AV12" s="2" t="s">
        <v>41</v>
      </c>
      <c r="AW12" s="2" t="s">
        <v>41</v>
      </c>
      <c r="AX12" s="2" t="s">
        <v>41</v>
      </c>
      <c r="AY12" s="2" t="s">
        <v>41</v>
      </c>
      <c r="AZ12" s="2" t="s">
        <v>41</v>
      </c>
      <c r="BA12" s="2" t="s">
        <v>41</v>
      </c>
      <c r="BB12" s="2" t="s">
        <v>41</v>
      </c>
      <c r="BC12" s="2" t="s">
        <v>41</v>
      </c>
      <c r="BD12" s="2">
        <v>0</v>
      </c>
      <c r="BE12" s="2">
        <v>1126</v>
      </c>
      <c r="BF12" s="2">
        <v>1136</v>
      </c>
      <c r="BG12" s="2">
        <v>1147</v>
      </c>
      <c r="BH12" s="2">
        <v>1157</v>
      </c>
      <c r="BI12" s="2">
        <v>1166</v>
      </c>
      <c r="BJ12" s="2">
        <v>1176</v>
      </c>
      <c r="BK12" s="2">
        <v>1186</v>
      </c>
      <c r="BL12" s="2">
        <v>1195</v>
      </c>
      <c r="BM12" s="2">
        <v>1200</v>
      </c>
      <c r="BN12" s="2">
        <v>0</v>
      </c>
      <c r="BO12" s="2">
        <v>0</v>
      </c>
      <c r="BP12" s="2">
        <v>0</v>
      </c>
      <c r="BQ12" s="2">
        <v>0</v>
      </c>
    </row>
    <row r="13" spans="1:69" x14ac:dyDescent="0.35">
      <c r="A13" t="s">
        <v>49</v>
      </c>
      <c r="B13">
        <v>1981008</v>
      </c>
      <c r="C13" s="2" t="s">
        <v>41</v>
      </c>
      <c r="D13" s="2" t="s">
        <v>41</v>
      </c>
      <c r="E13" s="2" t="s">
        <v>41</v>
      </c>
      <c r="F13" s="2" t="s">
        <v>41</v>
      </c>
      <c r="G13" s="2" t="s">
        <v>41</v>
      </c>
      <c r="H13" s="2" t="s">
        <v>41</v>
      </c>
      <c r="I13" s="2" t="s">
        <v>41</v>
      </c>
      <c r="J13" s="2" t="s">
        <v>41</v>
      </c>
      <c r="K13" s="2" t="s">
        <v>41</v>
      </c>
      <c r="L13" s="2" t="s">
        <v>41</v>
      </c>
      <c r="M13" s="2" t="s">
        <v>41</v>
      </c>
      <c r="N13" s="2" t="s">
        <v>41</v>
      </c>
      <c r="O13" s="2" t="s">
        <v>41</v>
      </c>
      <c r="P13" s="2" t="s">
        <v>41</v>
      </c>
      <c r="Q13" s="2" t="s">
        <v>41</v>
      </c>
      <c r="R13" s="2" t="s">
        <v>41</v>
      </c>
      <c r="S13" s="2" t="s">
        <v>41</v>
      </c>
      <c r="T13" s="2" t="s">
        <v>41</v>
      </c>
      <c r="U13" s="2" t="s">
        <v>41</v>
      </c>
      <c r="V13" s="2" t="s">
        <v>41</v>
      </c>
      <c r="W13" s="2" t="s">
        <v>41</v>
      </c>
      <c r="X13" s="2" t="s">
        <v>41</v>
      </c>
      <c r="Y13" s="2" t="s">
        <v>41</v>
      </c>
      <c r="Z13" s="2" t="s">
        <v>41</v>
      </c>
      <c r="AA13" s="2" t="s">
        <v>41</v>
      </c>
      <c r="AB13" s="2" t="s">
        <v>41</v>
      </c>
      <c r="AC13" s="2" t="s">
        <v>41</v>
      </c>
      <c r="AD13" s="2" t="s">
        <v>41</v>
      </c>
      <c r="AE13" s="2" t="s">
        <v>41</v>
      </c>
      <c r="AF13" s="2" t="s">
        <v>41</v>
      </c>
      <c r="AG13" s="2" t="s">
        <v>41</v>
      </c>
      <c r="AH13" s="2" t="s">
        <v>41</v>
      </c>
      <c r="AI13" s="2" t="s">
        <v>41</v>
      </c>
      <c r="AJ13" s="2" t="s">
        <v>41</v>
      </c>
      <c r="AK13" s="2" t="s">
        <v>41</v>
      </c>
      <c r="AL13" s="2" t="s">
        <v>41</v>
      </c>
      <c r="AM13" s="2" t="s">
        <v>41</v>
      </c>
      <c r="AN13" s="2" t="s">
        <v>41</v>
      </c>
      <c r="AO13" s="2" t="s">
        <v>41</v>
      </c>
      <c r="AP13" s="2" t="s">
        <v>41</v>
      </c>
      <c r="AQ13" s="2" t="s">
        <v>41</v>
      </c>
      <c r="AR13" s="2" t="s">
        <v>41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</row>
    <row r="14" spans="1:69" x14ac:dyDescent="0.35">
      <c r="B14">
        <v>1012219</v>
      </c>
      <c r="C14" s="2">
        <v>312890</v>
      </c>
      <c r="D14" s="2">
        <v>198219</v>
      </c>
      <c r="E14" s="2">
        <v>184005</v>
      </c>
      <c r="F14" s="2">
        <v>191235</v>
      </c>
      <c r="G14" s="2">
        <v>174553</v>
      </c>
      <c r="H14" s="2">
        <v>175157</v>
      </c>
      <c r="I14" s="2">
        <v>161842</v>
      </c>
      <c r="J14" s="2">
        <v>166970</v>
      </c>
      <c r="K14" s="2">
        <v>162015</v>
      </c>
      <c r="L14" s="2">
        <v>156070</v>
      </c>
      <c r="M14" s="2">
        <v>160067</v>
      </c>
      <c r="N14" s="2">
        <v>153052</v>
      </c>
      <c r="O14" s="2">
        <v>153284</v>
      </c>
      <c r="P14" s="2">
        <v>114440</v>
      </c>
      <c r="Q14" s="2">
        <v>117044</v>
      </c>
      <c r="R14" s="2">
        <v>112524</v>
      </c>
      <c r="S14" s="2">
        <v>106560</v>
      </c>
      <c r="T14" s="2">
        <v>91991</v>
      </c>
      <c r="U14" s="2">
        <v>95924</v>
      </c>
      <c r="V14" s="2">
        <v>102230</v>
      </c>
      <c r="W14" s="2">
        <v>41177</v>
      </c>
      <c r="X14" s="2">
        <v>43260</v>
      </c>
      <c r="Y14" s="2">
        <v>42699</v>
      </c>
      <c r="Z14" s="2">
        <v>42605</v>
      </c>
      <c r="AA14" s="2">
        <v>39183</v>
      </c>
      <c r="AB14" s="2">
        <v>38144</v>
      </c>
      <c r="AC14" s="2">
        <v>37819</v>
      </c>
      <c r="AD14" s="2">
        <v>38406</v>
      </c>
      <c r="AE14" s="2">
        <v>40216</v>
      </c>
      <c r="AF14" s="2">
        <v>40719</v>
      </c>
      <c r="AG14" s="2">
        <v>36090</v>
      </c>
      <c r="AH14" s="2">
        <v>37196</v>
      </c>
      <c r="AI14" s="2">
        <v>37237</v>
      </c>
      <c r="AJ14" s="2">
        <v>36653</v>
      </c>
      <c r="AK14" s="2">
        <v>37002</v>
      </c>
      <c r="AL14" s="2">
        <v>19743</v>
      </c>
      <c r="AM14" s="2">
        <v>20238</v>
      </c>
      <c r="AN14" s="2">
        <v>20329</v>
      </c>
      <c r="AO14" s="2">
        <v>21015</v>
      </c>
      <c r="AP14" s="2">
        <v>21091</v>
      </c>
      <c r="AQ14" s="2">
        <v>22036</v>
      </c>
      <c r="AR14" s="2">
        <v>12931</v>
      </c>
      <c r="AS14" s="2">
        <v>14675</v>
      </c>
      <c r="AT14" s="2">
        <v>19643</v>
      </c>
      <c r="AU14" s="2">
        <v>18500</v>
      </c>
      <c r="AV14" s="2">
        <v>22417</v>
      </c>
      <c r="AW14" s="2">
        <v>22407</v>
      </c>
      <c r="AX14" s="2">
        <v>26779</v>
      </c>
      <c r="AY14" s="2">
        <v>23645</v>
      </c>
      <c r="AZ14" s="2">
        <v>19842</v>
      </c>
      <c r="BA14" s="2">
        <v>4790</v>
      </c>
      <c r="BB14" s="2">
        <v>5458</v>
      </c>
      <c r="BC14" s="2">
        <v>5492</v>
      </c>
      <c r="BD14" s="2">
        <v>3844</v>
      </c>
      <c r="BE14" s="2">
        <v>2247</v>
      </c>
      <c r="BF14" s="2">
        <v>47</v>
      </c>
      <c r="BG14" s="2">
        <v>48</v>
      </c>
      <c r="BH14" s="2">
        <v>48</v>
      </c>
      <c r="BI14" s="2">
        <v>48</v>
      </c>
      <c r="BJ14" s="2">
        <v>48</v>
      </c>
      <c r="BK14" s="2">
        <v>80</v>
      </c>
      <c r="BL14" s="2">
        <v>80</v>
      </c>
      <c r="BM14" s="2">
        <v>451</v>
      </c>
      <c r="BN14" s="2">
        <v>454</v>
      </c>
      <c r="BO14" s="2">
        <v>1683</v>
      </c>
      <c r="BP14" s="2">
        <v>488</v>
      </c>
      <c r="BQ14" s="2">
        <v>697</v>
      </c>
    </row>
    <row r="16" spans="1:69" x14ac:dyDescent="0.35">
      <c r="A16" t="str">
        <f>[1]!SNLTable(1, B20:B29, C18:BQ18)</f>
        <v>SNLTable</v>
      </c>
    </row>
    <row r="17" spans="1:69" x14ac:dyDescent="0.35">
      <c r="A17" t="s">
        <v>0</v>
      </c>
      <c r="B17" t="s">
        <v>1</v>
      </c>
      <c r="C17" t="str">
        <f>[1]!SNLLabel(2,$D$18,$D$19,$D$20)</f>
        <v>U.S. RE: Farm Loans ($000)</v>
      </c>
      <c r="D17" t="str">
        <f>[1]!SNLLabel(2,$D$18,$D$19,$D$20)</f>
        <v>U.S. RE: Farm Loans ($000)</v>
      </c>
      <c r="E17" t="str">
        <f>[1]!SNLLabel(2,$E$18,$E$19,$E$20)</f>
        <v>U.S. RE: Farm Loans ($000)</v>
      </c>
      <c r="F17" t="str">
        <f>[1]!SNLLabel(2,$F$18,$F$19,$F$20)</f>
        <v>U.S. RE: Farm Loans ($000)</v>
      </c>
      <c r="G17" t="str">
        <f>[1]!SNLLabel(2,$G$18,$G$19,$G$20)</f>
        <v>U.S. RE: Farm Loans ($000)</v>
      </c>
      <c r="H17" t="str">
        <f>[1]!SNLLabel(2,$H$18,$H$19,$H$20)</f>
        <v>U.S. RE: Farm Loans ($000)</v>
      </c>
      <c r="I17" t="str">
        <f>[1]!SNLLabel(2,$I$18,$I$19,$I$20)</f>
        <v>U.S. RE: Farm Loans ($000)</v>
      </c>
      <c r="J17" t="str">
        <f>[1]!SNLLabel(2,$J$18,$J$19,$J$20)</f>
        <v>U.S. RE: Farm Loans ($000)</v>
      </c>
      <c r="K17" t="str">
        <f>[1]!SNLLabel(2,$K$18,$K$19,$K$20)</f>
        <v>U.S. RE: Farm Loans ($000)</v>
      </c>
      <c r="L17" t="str">
        <f>[1]!SNLLabel(2,$L$18,$L$19,$L$20)</f>
        <v>U.S. RE: Farm Loans ($000)</v>
      </c>
      <c r="M17" t="str">
        <f>[1]!SNLLabel(2,$M$18,$M$19,$M$20)</f>
        <v>U.S. RE: Farm Loans ($000)</v>
      </c>
      <c r="N17" t="str">
        <f>[1]!SNLLabel(2,$N$18,$N$19,$N$20)</f>
        <v>U.S. RE: Farm Loans ($000)</v>
      </c>
      <c r="O17" t="str">
        <f>[1]!SNLLabel(2,$O$18,$O$19,$O$20)</f>
        <v>U.S. RE: Farm Loans ($000)</v>
      </c>
      <c r="P17" t="str">
        <f>[1]!SNLLabel(2,$P$18,$P$19,$P$20)</f>
        <v>U.S. RE: Farm Loans ($000)</v>
      </c>
      <c r="Q17" t="str">
        <f>[1]!SNLLabel(2,$Q$18,$Q$19,$Q$20)</f>
        <v>U.S. RE: Farm Loans ($000)</v>
      </c>
      <c r="R17" t="str">
        <f>[1]!SNLLabel(2,$R$18,$R$19,$R$20)</f>
        <v>U.S. RE: Farm Loans ($000)</v>
      </c>
      <c r="S17" t="str">
        <f>[1]!SNLLabel(2,$S$18,$S$19,$S$20)</f>
        <v>U.S. RE: Farm Loans ($000)</v>
      </c>
      <c r="T17" t="str">
        <f>[1]!SNLLabel(2,$T$18,$T$19,$T$20)</f>
        <v>U.S. RE: Farm Loans ($000)</v>
      </c>
      <c r="U17" t="str">
        <f>[1]!SNLLabel(2,$U$18,$U$19,$U$20)</f>
        <v>U.S. RE: Farm Loans ($000)</v>
      </c>
      <c r="V17" t="str">
        <f>[1]!SNLLabel(2,$V$18,$V$19,$V$20)</f>
        <v>U.S. RE: Farm Loans ($000)</v>
      </c>
      <c r="W17" t="str">
        <f>[1]!SNLLabel(2,$W$18,$W$19,$W$20)</f>
        <v>U.S. RE: Farm Loans ($000)</v>
      </c>
      <c r="X17" t="str">
        <f>[1]!SNLLabel(2,$X$18,$X$19,$X$20)</f>
        <v>U.S. RE: Farm Loans ($000)</v>
      </c>
      <c r="Y17" t="str">
        <f>[1]!SNLLabel(2,$Y$18,$Y$19,$Y$20)</f>
        <v>U.S. RE: Farm Loans ($000)</v>
      </c>
      <c r="Z17" t="str">
        <f>[1]!SNLLabel(2,$Z$18,$Z$19,$Z$20)</f>
        <v>U.S. RE: Farm Loans ($000)</v>
      </c>
      <c r="AA17" t="str">
        <f>[1]!SNLLabel(2,$AA$18,$AA$19,$AA$20)</f>
        <v>U.S. RE: Farm Loans ($000)</v>
      </c>
      <c r="AB17" t="str">
        <f>[1]!SNLLabel(2,$AB$18,$AB$19,$AB$20)</f>
        <v>U.S. RE: Farm Loans ($000)</v>
      </c>
      <c r="AC17" t="str">
        <f>[1]!SNLLabel(2,$AC$18,$AC$19,$AC$20)</f>
        <v>U.S. RE: Farm Loans ($000)</v>
      </c>
      <c r="AD17" t="str">
        <f>[1]!SNLLabel(2,$AD$18,$AD$19,$AD$20)</f>
        <v>U.S. RE: Farm Loans ($000)</v>
      </c>
      <c r="AE17" t="str">
        <f>[1]!SNLLabel(2,$AE$18,$AE$19,$AE$20)</f>
        <v>U.S. RE: Farm Loans ($000)</v>
      </c>
      <c r="AF17" t="str">
        <f>[1]!SNLLabel(2,$AF$18,$AF$19,$AF$20)</f>
        <v>U.S. RE: Farm Loans ($000)</v>
      </c>
      <c r="AG17" t="str">
        <f>[1]!SNLLabel(2,$AG$18,$AG$19,$AG$20)</f>
        <v>U.S. RE: Farm Loans ($000)</v>
      </c>
      <c r="AH17" t="str">
        <f>[1]!SNLLabel(2,$AH$18,$AH$19,$AH$20)</f>
        <v>U.S. RE: Farm Loans ($000)</v>
      </c>
      <c r="AI17" t="str">
        <f>[1]!SNLLabel(2,$AI$18,$AI$19,$AI$20)</f>
        <v>U.S. RE: Farm Loans ($000)</v>
      </c>
      <c r="AJ17" t="str">
        <f>[1]!SNLLabel(2,$AJ$18,$AJ$19,$AJ$20)</f>
        <v>U.S. RE: Farm Loans ($000)</v>
      </c>
      <c r="AK17" t="str">
        <f>[1]!SNLLabel(2,$AK$18,$AK$19,$AK$20)</f>
        <v>U.S. RE: Farm Loans ($000)</v>
      </c>
      <c r="AL17" t="str">
        <f>[1]!SNLLabel(2,$AL$18,$AL$19,$AL$20)</f>
        <v>U.S. RE: Farm Loans ($000)</v>
      </c>
      <c r="AM17" t="str">
        <f>[1]!SNLLabel(2,$AM$18,$AM$19,$AM$20)</f>
        <v>U.S. RE: Farm Loans ($000)</v>
      </c>
      <c r="AN17" t="str">
        <f>[1]!SNLLabel(2,$AN$18,$AN$19,$AN$20)</f>
        <v>U.S. RE: Farm Loans ($000)</v>
      </c>
      <c r="AO17" t="str">
        <f>[1]!SNLLabel(2,$AO$18,$AO$19,$AO$20)</f>
        <v>U.S. RE: Farm Loans ($000)</v>
      </c>
      <c r="AP17" t="str">
        <f>[1]!SNLLabel(2,$AP$18,$AP$19,$AP$20)</f>
        <v>U.S. RE: Farm Loans ($000)</v>
      </c>
      <c r="AQ17" t="str">
        <f>[1]!SNLLabel(2,$AQ$18,$AQ$19,$AQ$20)</f>
        <v>U.S. RE: Farm Loans ($000)</v>
      </c>
      <c r="AR17" t="str">
        <f>[1]!SNLLabel(2,$AR$18,$AR$19,$AR$20)</f>
        <v>U.S. RE: Farm Loans ($000)</v>
      </c>
      <c r="AS17" t="str">
        <f>[1]!SNLLabel(2,$AS$18,$AS$19,$AS$20)</f>
        <v>U.S. RE: Farm Loans ($000)</v>
      </c>
      <c r="AT17" t="str">
        <f>[1]!SNLLabel(2,$AT$18,$AT$19,$AT$20)</f>
        <v>U.S. RE: Farm Loans ($000)</v>
      </c>
      <c r="AU17" t="str">
        <f>[1]!SNLLabel(2,$AU$18,$AU$19,$AU$20)</f>
        <v>U.S. RE: Farm Loans ($000)</v>
      </c>
      <c r="AV17" t="str">
        <f>[1]!SNLLabel(2,$AV$18,$AV$19,$AV$20)</f>
        <v>U.S. RE: Farm Loans ($000)</v>
      </c>
      <c r="AW17" t="str">
        <f>[1]!SNLLabel(2,$AW$18,$AW$19,$AW$20)</f>
        <v>U.S. RE: Farm Loans ($000)</v>
      </c>
      <c r="AX17" t="str">
        <f>[1]!SNLLabel(2,$AX$18,$AX$19,$AX$20)</f>
        <v>U.S. RE: Farm Loans ($000)</v>
      </c>
      <c r="AY17" t="str">
        <f>[1]!SNLLabel(2,$AY$18,$AY$19,$AY$20)</f>
        <v>U.S. RE: Farm Loans ($000)</v>
      </c>
      <c r="AZ17" t="str">
        <f>[1]!SNLLabel(2,$AZ$18,$AZ$19,$AZ$20)</f>
        <v>U.S. RE: Farm Loans ($000)</v>
      </c>
      <c r="BA17" t="str">
        <f>[1]!SNLLabel(2,$BA$18,$BA$19,$BA$20)</f>
        <v>U.S. RE: Farm Loans ($000)</v>
      </c>
      <c r="BB17" t="str">
        <f>[1]!SNLLabel(2,$BB$18,$BB$19,$BB$20)</f>
        <v>U.S. RE: Farm Loans ($000)</v>
      </c>
      <c r="BC17" t="str">
        <f>[1]!SNLLabel(2,$BC$18,$BC$19,$BC$20)</f>
        <v>U.S. RE: Farm Loans ($000)</v>
      </c>
      <c r="BD17" t="str">
        <f>[1]!SNLLabel(2,$BD$18,$BD$19,$BD$20)</f>
        <v>U.S. RE: Farm Loans ($000)</v>
      </c>
      <c r="BE17" t="str">
        <f>[1]!SNLLabel(2,$BE$18,$BE$19,$BE$20)</f>
        <v>U.S. RE: Farm Loans ($000)</v>
      </c>
      <c r="BF17" t="str">
        <f>[1]!SNLLabel(2,$BF$18,$BF$19,$BF$20)</f>
        <v>U.S. RE: Farm Loans ($000)</v>
      </c>
      <c r="BG17" t="str">
        <f>[1]!SNLLabel(2,$BG$18,$BG$19,$BG$20)</f>
        <v>U.S. RE: Farm Loans ($000)</v>
      </c>
      <c r="BH17" t="str">
        <f>[1]!SNLLabel(2,$BH$18,$BH$19,$BH$20)</f>
        <v>U.S. RE: Farm Loans ($000)</v>
      </c>
      <c r="BI17" t="str">
        <f>[1]!SNLLabel(2,$BI$18,$BI$19,$BI$20)</f>
        <v>U.S. RE: Farm Loans ($000)</v>
      </c>
      <c r="BJ17" t="str">
        <f>[1]!SNLLabel(2,$BJ$18,$BJ$19,$BJ$20)</f>
        <v>U.S. RE: Farm Loans ($000)</v>
      </c>
      <c r="BK17" t="str">
        <f>[1]!SNLLabel(2,$BK$18,$BK$19,$BK$20)</f>
        <v>U.S. RE: Farm Loans ($000)</v>
      </c>
      <c r="BL17" t="str">
        <f>[1]!SNLLabel(2,$BL$18,$BL$19,$BL$20)</f>
        <v>U.S. RE: Farm Loans ($000)</v>
      </c>
      <c r="BM17" t="str">
        <f>[1]!SNLLabel(2,$BM$18,$BM$19,$BM$20)</f>
        <v>U.S. RE: Farm Loans ($000)</v>
      </c>
      <c r="BN17" t="str">
        <f>[1]!SNLLabel(2,$BN$18,$BN$19,$BN$20)</f>
        <v>U.S. RE: Farm Loans ($000)</v>
      </c>
      <c r="BO17" t="str">
        <f>[1]!SNLLabel(2,$BO$18,$BO$19,$BO$20)</f>
        <v>U.S. RE: Farm Loans ($000)</v>
      </c>
      <c r="BP17" t="str">
        <f>[1]!SNLLabel(2,$BP$18,$BP$19,$BP$20)</f>
        <v>U.S. RE: Farm Loans ($000)</v>
      </c>
      <c r="BQ17" t="str">
        <f>[1]!SNLLabel(2,$BQ$18,$BQ$19,$BQ$20)</f>
        <v>U.S. RE: Farm Loans ($000)</v>
      </c>
    </row>
    <row r="18" spans="1:69" x14ac:dyDescent="0.35">
      <c r="C18">
        <v>209504</v>
      </c>
      <c r="D18">
        <v>209504</v>
      </c>
      <c r="E18">
        <v>209504</v>
      </c>
      <c r="F18">
        <v>209504</v>
      </c>
      <c r="G18">
        <v>209504</v>
      </c>
      <c r="H18">
        <v>209504</v>
      </c>
      <c r="I18">
        <v>209504</v>
      </c>
      <c r="J18">
        <v>209504</v>
      </c>
      <c r="K18">
        <v>209504</v>
      </c>
      <c r="L18">
        <v>209504</v>
      </c>
      <c r="M18">
        <v>209504</v>
      </c>
      <c r="N18">
        <v>209504</v>
      </c>
      <c r="O18">
        <v>209504</v>
      </c>
      <c r="P18">
        <v>209504</v>
      </c>
      <c r="Q18">
        <v>209504</v>
      </c>
      <c r="R18">
        <v>209504</v>
      </c>
      <c r="S18">
        <v>209504</v>
      </c>
      <c r="T18">
        <v>209504</v>
      </c>
      <c r="U18">
        <v>209504</v>
      </c>
      <c r="V18">
        <v>209504</v>
      </c>
      <c r="W18">
        <v>209504</v>
      </c>
      <c r="X18">
        <v>209504</v>
      </c>
      <c r="Y18">
        <v>209504</v>
      </c>
      <c r="Z18">
        <v>209504</v>
      </c>
      <c r="AA18">
        <v>209504</v>
      </c>
      <c r="AB18">
        <v>209504</v>
      </c>
      <c r="AC18">
        <v>209504</v>
      </c>
      <c r="AD18">
        <v>209504</v>
      </c>
      <c r="AE18">
        <v>209504</v>
      </c>
      <c r="AF18">
        <v>209504</v>
      </c>
      <c r="AG18">
        <v>209504</v>
      </c>
      <c r="AH18">
        <v>209504</v>
      </c>
      <c r="AI18">
        <v>209504</v>
      </c>
      <c r="AJ18">
        <v>209504</v>
      </c>
      <c r="AK18">
        <v>209504</v>
      </c>
      <c r="AL18">
        <v>209504</v>
      </c>
      <c r="AM18">
        <v>209504</v>
      </c>
      <c r="AN18">
        <v>209504</v>
      </c>
      <c r="AO18">
        <v>209504</v>
      </c>
      <c r="AP18">
        <v>209504</v>
      </c>
      <c r="AQ18">
        <v>209504</v>
      </c>
      <c r="AR18">
        <v>209504</v>
      </c>
      <c r="AS18">
        <v>209504</v>
      </c>
      <c r="AT18">
        <v>209504</v>
      </c>
      <c r="AU18">
        <v>209504</v>
      </c>
      <c r="AV18">
        <v>209504</v>
      </c>
      <c r="AW18">
        <v>209504</v>
      </c>
      <c r="AX18">
        <v>209504</v>
      </c>
      <c r="AY18">
        <v>209504</v>
      </c>
      <c r="AZ18">
        <v>209504</v>
      </c>
      <c r="BA18">
        <v>209504</v>
      </c>
      <c r="BB18">
        <v>209504</v>
      </c>
      <c r="BC18">
        <v>209504</v>
      </c>
      <c r="BD18">
        <v>209504</v>
      </c>
      <c r="BE18">
        <v>209504</v>
      </c>
      <c r="BF18">
        <v>209504</v>
      </c>
      <c r="BG18">
        <v>209504</v>
      </c>
      <c r="BH18">
        <v>209504</v>
      </c>
      <c r="BI18">
        <v>209504</v>
      </c>
      <c r="BJ18">
        <v>209504</v>
      </c>
      <c r="BK18">
        <v>209504</v>
      </c>
      <c r="BL18">
        <v>209504</v>
      </c>
      <c r="BM18">
        <v>209504</v>
      </c>
      <c r="BN18">
        <v>209504</v>
      </c>
      <c r="BO18">
        <v>209504</v>
      </c>
      <c r="BP18">
        <v>209504</v>
      </c>
      <c r="BQ18">
        <v>209504</v>
      </c>
    </row>
    <row r="19" spans="1:69" x14ac:dyDescent="0.35">
      <c r="C19" s="1" t="s">
        <v>100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1" t="s">
        <v>7</v>
      </c>
      <c r="J19" s="1" t="s">
        <v>8</v>
      </c>
      <c r="K19" s="1" t="s">
        <v>9</v>
      </c>
      <c r="L19" s="1" t="s">
        <v>10</v>
      </c>
      <c r="M19" s="1" t="s">
        <v>11</v>
      </c>
      <c r="N19" s="1" t="s">
        <v>12</v>
      </c>
      <c r="O19" s="1" t="s">
        <v>13</v>
      </c>
      <c r="P19" s="1" t="s">
        <v>14</v>
      </c>
      <c r="Q19" s="1" t="s">
        <v>15</v>
      </c>
      <c r="R19" s="1" t="s">
        <v>16</v>
      </c>
      <c r="S19" s="1" t="s">
        <v>17</v>
      </c>
      <c r="T19" s="1" t="s">
        <v>18</v>
      </c>
      <c r="U19" s="1" t="s">
        <v>19</v>
      </c>
      <c r="V19" s="1" t="s">
        <v>20</v>
      </c>
      <c r="W19" s="1" t="s">
        <v>21</v>
      </c>
      <c r="X19" s="1" t="s">
        <v>22</v>
      </c>
      <c r="Y19" s="1" t="s">
        <v>23</v>
      </c>
      <c r="Z19" s="1" t="s">
        <v>24</v>
      </c>
      <c r="AA19" s="1" t="s">
        <v>25</v>
      </c>
      <c r="AB19" s="1" t="s">
        <v>26</v>
      </c>
      <c r="AC19" s="1" t="s">
        <v>27</v>
      </c>
      <c r="AD19" s="1" t="s">
        <v>28</v>
      </c>
      <c r="AE19" s="1" t="s">
        <v>29</v>
      </c>
      <c r="AF19" s="1" t="s">
        <v>30</v>
      </c>
      <c r="AG19" s="1" t="s">
        <v>31</v>
      </c>
      <c r="AH19" s="1" t="s">
        <v>32</v>
      </c>
      <c r="AI19" s="1" t="s">
        <v>33</v>
      </c>
      <c r="AJ19" s="1" t="s">
        <v>34</v>
      </c>
      <c r="AK19" s="1" t="s">
        <v>35</v>
      </c>
      <c r="AL19" s="1" t="s">
        <v>36</v>
      </c>
      <c r="AM19" s="1" t="s">
        <v>37</v>
      </c>
      <c r="AN19" s="1" t="s">
        <v>38</v>
      </c>
      <c r="AO19" s="1" t="s">
        <v>39</v>
      </c>
      <c r="AP19" s="1" t="s">
        <v>52</v>
      </c>
      <c r="AQ19" s="1" t="s">
        <v>53</v>
      </c>
      <c r="AR19" s="1" t="s">
        <v>54</v>
      </c>
      <c r="AS19" s="1" t="s">
        <v>55</v>
      </c>
      <c r="AT19" s="1" t="s">
        <v>56</v>
      </c>
      <c r="AU19" s="1" t="s">
        <v>57</v>
      </c>
      <c r="AV19" s="1" t="s">
        <v>58</v>
      </c>
      <c r="AW19" s="1" t="s">
        <v>59</v>
      </c>
      <c r="AX19" s="1" t="s">
        <v>60</v>
      </c>
      <c r="AY19" s="1" t="s">
        <v>61</v>
      </c>
      <c r="AZ19" s="1" t="s">
        <v>62</v>
      </c>
      <c r="BA19" s="1" t="s">
        <v>63</v>
      </c>
      <c r="BB19" s="1" t="s">
        <v>64</v>
      </c>
      <c r="BC19" s="1" t="s">
        <v>65</v>
      </c>
      <c r="BD19" s="1" t="s">
        <v>66</v>
      </c>
      <c r="BE19" s="1" t="s">
        <v>67</v>
      </c>
      <c r="BF19" s="1" t="s">
        <v>68</v>
      </c>
      <c r="BG19" s="1" t="s">
        <v>69</v>
      </c>
      <c r="BH19" s="1" t="s">
        <v>70</v>
      </c>
      <c r="BI19" s="1" t="s">
        <v>71</v>
      </c>
      <c r="BJ19" s="1" t="s">
        <v>72</v>
      </c>
      <c r="BK19" s="1" t="s">
        <v>73</v>
      </c>
      <c r="BL19" s="1" t="s">
        <v>74</v>
      </c>
      <c r="BM19" s="1" t="s">
        <v>75</v>
      </c>
      <c r="BN19" s="1" t="s">
        <v>76</v>
      </c>
      <c r="BO19" s="1" t="s">
        <v>77</v>
      </c>
      <c r="BP19" s="1" t="s">
        <v>78</v>
      </c>
      <c r="BQ19" s="1" t="s">
        <v>79</v>
      </c>
    </row>
    <row r="20" spans="1:69" x14ac:dyDescent="0.35">
      <c r="A20" t="s">
        <v>40</v>
      </c>
      <c r="B20">
        <v>4055174</v>
      </c>
      <c r="C20" s="2">
        <v>296</v>
      </c>
      <c r="D20" s="2">
        <v>298</v>
      </c>
      <c r="E20" s="2">
        <v>301</v>
      </c>
      <c r="F20" s="2">
        <v>304</v>
      </c>
      <c r="G20" s="2">
        <v>306</v>
      </c>
      <c r="H20" s="2">
        <v>309</v>
      </c>
      <c r="I20" s="2">
        <v>311</v>
      </c>
      <c r="J20" s="2">
        <v>314</v>
      </c>
      <c r="K20" s="2">
        <v>316</v>
      </c>
      <c r="L20" s="2">
        <v>318</v>
      </c>
      <c r="M20" s="2">
        <v>318</v>
      </c>
      <c r="N20" s="2">
        <v>318</v>
      </c>
      <c r="O20" s="2">
        <v>318</v>
      </c>
      <c r="P20" s="2">
        <v>317</v>
      </c>
      <c r="Q20" s="2">
        <v>309</v>
      </c>
      <c r="R20" s="2">
        <v>1104</v>
      </c>
      <c r="S20" s="2">
        <v>1113</v>
      </c>
      <c r="T20" s="2">
        <v>1124</v>
      </c>
      <c r="U20" s="2">
        <v>1127</v>
      </c>
      <c r="V20" s="2">
        <v>1065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1297</v>
      </c>
      <c r="AL20" s="2">
        <v>1302</v>
      </c>
      <c r="AM20" s="2">
        <v>1307</v>
      </c>
      <c r="AN20" s="2">
        <v>1312</v>
      </c>
      <c r="AO20" s="2">
        <v>1317</v>
      </c>
      <c r="AP20" s="2">
        <v>1322</v>
      </c>
      <c r="AQ20" s="2">
        <v>1326</v>
      </c>
      <c r="AR20" s="2">
        <v>1331</v>
      </c>
      <c r="AS20" s="2">
        <v>1335</v>
      </c>
      <c r="AT20" s="2">
        <v>1340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7" t="s">
        <v>41</v>
      </c>
      <c r="BO20" s="7" t="s">
        <v>41</v>
      </c>
      <c r="BP20" s="7" t="s">
        <v>41</v>
      </c>
      <c r="BQ20" s="7" t="s">
        <v>41</v>
      </c>
    </row>
    <row r="21" spans="1:69" x14ac:dyDescent="0.35">
      <c r="A21" t="s">
        <v>42</v>
      </c>
      <c r="B21">
        <v>1008788</v>
      </c>
      <c r="C21" s="2" t="s">
        <v>41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</row>
    <row r="22" spans="1:69" x14ac:dyDescent="0.35">
      <c r="A22" t="s">
        <v>43</v>
      </c>
      <c r="B22">
        <v>1981051</v>
      </c>
      <c r="C22" s="2" t="s">
        <v>41</v>
      </c>
      <c r="D22" s="2" t="s">
        <v>41</v>
      </c>
      <c r="E22" s="2" t="s">
        <v>41</v>
      </c>
      <c r="F22" s="2" t="s">
        <v>41</v>
      </c>
      <c r="G22" s="2" t="s">
        <v>41</v>
      </c>
      <c r="H22" s="2" t="s">
        <v>41</v>
      </c>
      <c r="I22" s="2" t="s">
        <v>41</v>
      </c>
      <c r="J22" s="2" t="s">
        <v>41</v>
      </c>
      <c r="K22" s="2" t="s">
        <v>41</v>
      </c>
      <c r="L22" s="2" t="s">
        <v>41</v>
      </c>
      <c r="M22" s="2" t="s">
        <v>41</v>
      </c>
      <c r="N22" s="2" t="s">
        <v>41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 t="s">
        <v>41</v>
      </c>
      <c r="BP22" s="2" t="s">
        <v>41</v>
      </c>
      <c r="BQ22" s="2" t="s">
        <v>41</v>
      </c>
    </row>
    <row r="23" spans="1:69" x14ac:dyDescent="0.35">
      <c r="A23" t="s">
        <v>44</v>
      </c>
      <c r="B23">
        <v>4147204</v>
      </c>
      <c r="C23" s="2" t="s">
        <v>41</v>
      </c>
      <c r="D23" s="2" t="s">
        <v>41</v>
      </c>
      <c r="E23" s="2" t="s">
        <v>41</v>
      </c>
      <c r="F23" s="2" t="s">
        <v>41</v>
      </c>
      <c r="G23" s="2" t="s">
        <v>41</v>
      </c>
      <c r="H23" s="2" t="s">
        <v>41</v>
      </c>
      <c r="I23" s="2" t="s">
        <v>41</v>
      </c>
      <c r="J23" s="2" t="s">
        <v>41</v>
      </c>
      <c r="K23" s="2" t="s">
        <v>41</v>
      </c>
      <c r="L23" s="2" t="s">
        <v>41</v>
      </c>
      <c r="M23" s="2" t="s">
        <v>41</v>
      </c>
      <c r="N23" s="2" t="s">
        <v>41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 t="s">
        <v>41</v>
      </c>
      <c r="AN23" s="2" t="s">
        <v>41</v>
      </c>
      <c r="AO23" s="2" t="s">
        <v>41</v>
      </c>
      <c r="AP23" s="2" t="s">
        <v>41</v>
      </c>
      <c r="AQ23" s="2" t="s">
        <v>41</v>
      </c>
      <c r="AR23" s="2" t="s">
        <v>41</v>
      </c>
      <c r="AS23" s="2" t="s">
        <v>41</v>
      </c>
      <c r="AT23" s="2" t="s">
        <v>41</v>
      </c>
      <c r="AU23" s="2" t="s">
        <v>41</v>
      </c>
      <c r="AV23" s="2" t="s">
        <v>41</v>
      </c>
      <c r="AW23" s="2" t="s">
        <v>41</v>
      </c>
      <c r="AX23" s="2" t="s">
        <v>41</v>
      </c>
      <c r="AY23" s="2" t="s">
        <v>41</v>
      </c>
      <c r="AZ23" s="2" t="s">
        <v>41</v>
      </c>
      <c r="BA23" s="2" t="s">
        <v>41</v>
      </c>
      <c r="BB23" s="2" t="s">
        <v>41</v>
      </c>
      <c r="BC23" s="2" t="s">
        <v>41</v>
      </c>
      <c r="BD23" s="2" t="s">
        <v>41</v>
      </c>
      <c r="BE23" s="2" t="s">
        <v>41</v>
      </c>
      <c r="BF23" s="2" t="s">
        <v>41</v>
      </c>
      <c r="BG23" s="2" t="s">
        <v>41</v>
      </c>
      <c r="BH23" s="2" t="s">
        <v>41</v>
      </c>
      <c r="BI23" s="2" t="s">
        <v>41</v>
      </c>
      <c r="BJ23" s="2" t="s">
        <v>41</v>
      </c>
      <c r="BK23" s="2" t="s">
        <v>41</v>
      </c>
      <c r="BL23" s="2" t="s">
        <v>41</v>
      </c>
      <c r="BM23" s="2" t="s">
        <v>41</v>
      </c>
      <c r="BN23" s="2" t="s">
        <v>41</v>
      </c>
      <c r="BO23" s="2" t="s">
        <v>41</v>
      </c>
      <c r="BP23" s="2" t="s">
        <v>41</v>
      </c>
      <c r="BQ23" s="2" t="s">
        <v>41</v>
      </c>
    </row>
    <row r="24" spans="1:69" x14ac:dyDescent="0.35">
      <c r="A24" t="s">
        <v>45</v>
      </c>
      <c r="B24">
        <v>4073163</v>
      </c>
      <c r="C24" s="2" t="s">
        <v>41</v>
      </c>
      <c r="D24" s="2" t="s">
        <v>41</v>
      </c>
      <c r="E24" s="2" t="s">
        <v>41</v>
      </c>
      <c r="F24" s="2" t="s">
        <v>41</v>
      </c>
      <c r="G24" s="2" t="s">
        <v>41</v>
      </c>
      <c r="H24" s="2" t="s">
        <v>41</v>
      </c>
      <c r="I24" s="2" t="s">
        <v>41</v>
      </c>
      <c r="J24" s="2" t="s">
        <v>41</v>
      </c>
      <c r="K24" s="2" t="s">
        <v>41</v>
      </c>
      <c r="L24" s="2" t="s">
        <v>41</v>
      </c>
      <c r="M24" s="2" t="s">
        <v>41</v>
      </c>
      <c r="N24" s="2" t="s">
        <v>41</v>
      </c>
      <c r="O24" s="2" t="s">
        <v>41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 t="s">
        <v>41</v>
      </c>
      <c r="BK24" s="2">
        <v>0</v>
      </c>
      <c r="BL24" s="2" t="s">
        <v>41</v>
      </c>
      <c r="BM24" s="2" t="s">
        <v>41</v>
      </c>
      <c r="BN24" s="2" t="s">
        <v>41</v>
      </c>
      <c r="BO24" s="2" t="s">
        <v>41</v>
      </c>
      <c r="BP24" s="2" t="s">
        <v>41</v>
      </c>
      <c r="BQ24" s="2" t="s">
        <v>41</v>
      </c>
    </row>
    <row r="25" spans="1:69" x14ac:dyDescent="0.35">
      <c r="A25" t="s">
        <v>46</v>
      </c>
      <c r="B25">
        <v>4072869</v>
      </c>
      <c r="C25" s="2" t="s">
        <v>41</v>
      </c>
      <c r="D25" s="2" t="s">
        <v>41</v>
      </c>
      <c r="E25" s="2" t="s">
        <v>41</v>
      </c>
      <c r="F25" s="2" t="s">
        <v>41</v>
      </c>
      <c r="G25" s="2" t="s">
        <v>41</v>
      </c>
      <c r="H25" s="2" t="s">
        <v>41</v>
      </c>
      <c r="I25" s="2" t="s">
        <v>41</v>
      </c>
      <c r="J25" s="2" t="s">
        <v>41</v>
      </c>
      <c r="K25" s="2" t="s">
        <v>41</v>
      </c>
      <c r="L25" s="2" t="s">
        <v>41</v>
      </c>
      <c r="M25" s="2" t="s">
        <v>41</v>
      </c>
      <c r="N25" s="2" t="s">
        <v>41</v>
      </c>
      <c r="O25" s="2" t="s">
        <v>41</v>
      </c>
      <c r="P25" s="2" t="s">
        <v>41</v>
      </c>
      <c r="Q25" s="2" t="s">
        <v>41</v>
      </c>
      <c r="R25" s="2">
        <v>325</v>
      </c>
      <c r="S25" s="2">
        <v>327</v>
      </c>
      <c r="T25" s="2">
        <v>328</v>
      </c>
      <c r="U25" s="2">
        <v>330</v>
      </c>
      <c r="V25" s="2">
        <v>331</v>
      </c>
      <c r="W25" s="2">
        <v>333</v>
      </c>
      <c r="X25" s="2">
        <v>334</v>
      </c>
      <c r="Y25" s="2">
        <v>335</v>
      </c>
      <c r="Z25" s="2">
        <v>337</v>
      </c>
      <c r="AA25" s="2">
        <v>338</v>
      </c>
      <c r="AB25" s="2">
        <v>339</v>
      </c>
      <c r="AC25" s="2">
        <v>341</v>
      </c>
      <c r="AD25" s="2">
        <v>342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 t="s">
        <v>41</v>
      </c>
      <c r="BL25" s="2" t="s">
        <v>41</v>
      </c>
      <c r="BM25" s="2" t="s">
        <v>41</v>
      </c>
      <c r="BN25" s="2" t="s">
        <v>41</v>
      </c>
      <c r="BO25" s="2" t="s">
        <v>41</v>
      </c>
      <c r="BP25" s="2" t="s">
        <v>41</v>
      </c>
      <c r="BQ25" s="2" t="s">
        <v>41</v>
      </c>
    </row>
    <row r="26" spans="1:69" x14ac:dyDescent="0.35">
      <c r="A26" t="s">
        <v>47</v>
      </c>
      <c r="B26">
        <v>4084856</v>
      </c>
      <c r="C26" s="2" t="s">
        <v>41</v>
      </c>
      <c r="D26" s="2" t="s">
        <v>41</v>
      </c>
      <c r="E26" s="2" t="s">
        <v>41</v>
      </c>
      <c r="F26" s="2" t="s">
        <v>41</v>
      </c>
      <c r="G26" s="2" t="s">
        <v>41</v>
      </c>
      <c r="H26" s="2" t="s">
        <v>41</v>
      </c>
      <c r="I26" s="2" t="s">
        <v>41</v>
      </c>
      <c r="J26" s="2" t="s">
        <v>41</v>
      </c>
      <c r="K26" s="2" t="s">
        <v>41</v>
      </c>
      <c r="L26" s="2" t="s">
        <v>41</v>
      </c>
      <c r="M26" s="2" t="s">
        <v>41</v>
      </c>
      <c r="N26" s="2" t="s">
        <v>41</v>
      </c>
      <c r="O26" s="2" t="s">
        <v>41</v>
      </c>
      <c r="P26" s="2" t="s">
        <v>41</v>
      </c>
      <c r="Q26" s="2" t="s">
        <v>41</v>
      </c>
      <c r="R26" s="2" t="s">
        <v>41</v>
      </c>
      <c r="S26" s="2" t="s">
        <v>41</v>
      </c>
      <c r="T26" s="2" t="s">
        <v>41</v>
      </c>
      <c r="U26" s="2" t="s">
        <v>41</v>
      </c>
      <c r="V26" s="2" t="s">
        <v>41</v>
      </c>
      <c r="W26" s="2">
        <v>994</v>
      </c>
      <c r="X26" s="2">
        <v>760</v>
      </c>
      <c r="Y26" s="2">
        <v>825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 t="s">
        <v>41</v>
      </c>
      <c r="BH26" s="2" t="s">
        <v>41</v>
      </c>
      <c r="BI26" s="2" t="s">
        <v>41</v>
      </c>
      <c r="BJ26" s="2" t="s">
        <v>41</v>
      </c>
      <c r="BK26" s="2" t="s">
        <v>41</v>
      </c>
      <c r="BL26" s="2" t="s">
        <v>41</v>
      </c>
      <c r="BM26" s="2" t="s">
        <v>41</v>
      </c>
      <c r="BN26" s="2" t="s">
        <v>41</v>
      </c>
      <c r="BO26" s="2" t="s">
        <v>41</v>
      </c>
      <c r="BP26" s="2" t="s">
        <v>41</v>
      </c>
      <c r="BQ26" s="2" t="s">
        <v>41</v>
      </c>
    </row>
    <row r="27" spans="1:69" x14ac:dyDescent="0.35">
      <c r="A27" t="s">
        <v>48</v>
      </c>
      <c r="B27">
        <v>1991066</v>
      </c>
      <c r="C27" s="2" t="s">
        <v>41</v>
      </c>
      <c r="D27" s="2" t="s">
        <v>41</v>
      </c>
      <c r="E27" s="2" t="s">
        <v>41</v>
      </c>
      <c r="F27" s="2" t="s">
        <v>41</v>
      </c>
      <c r="G27" s="2" t="s">
        <v>41</v>
      </c>
      <c r="H27" s="2" t="s">
        <v>41</v>
      </c>
      <c r="I27" s="2" t="s">
        <v>41</v>
      </c>
      <c r="J27" s="2" t="s">
        <v>41</v>
      </c>
      <c r="K27" s="2" t="s">
        <v>41</v>
      </c>
      <c r="L27" s="2" t="s">
        <v>41</v>
      </c>
      <c r="M27" s="2" t="s">
        <v>41</v>
      </c>
      <c r="N27" s="2" t="s">
        <v>41</v>
      </c>
      <c r="O27" s="2" t="s">
        <v>41</v>
      </c>
      <c r="P27" s="2" t="s">
        <v>41</v>
      </c>
      <c r="Q27" s="2" t="s">
        <v>41</v>
      </c>
      <c r="R27" s="2" t="s">
        <v>41</v>
      </c>
      <c r="S27" s="2" t="s">
        <v>41</v>
      </c>
      <c r="T27" s="2" t="s">
        <v>41</v>
      </c>
      <c r="U27" s="2" t="s">
        <v>41</v>
      </c>
      <c r="V27" s="2" t="s">
        <v>41</v>
      </c>
      <c r="W27" s="2" t="s">
        <v>41</v>
      </c>
      <c r="X27" s="2" t="s">
        <v>41</v>
      </c>
      <c r="Y27" s="2" t="s">
        <v>41</v>
      </c>
      <c r="Z27" s="2" t="s">
        <v>41</v>
      </c>
      <c r="AA27" s="2" t="s">
        <v>41</v>
      </c>
      <c r="AB27" s="2" t="s">
        <v>41</v>
      </c>
      <c r="AC27" s="2" t="s">
        <v>41</v>
      </c>
      <c r="AD27" s="2" t="s">
        <v>41</v>
      </c>
      <c r="AE27" s="2" t="s">
        <v>41</v>
      </c>
      <c r="AF27" s="2" t="s">
        <v>41</v>
      </c>
      <c r="AG27" s="2" t="s">
        <v>41</v>
      </c>
      <c r="AH27" s="2" t="s">
        <v>41</v>
      </c>
      <c r="AI27" s="2" t="s">
        <v>41</v>
      </c>
      <c r="AJ27" s="2" t="s">
        <v>41</v>
      </c>
      <c r="AK27" s="2" t="s">
        <v>41</v>
      </c>
      <c r="AL27" s="2" t="s">
        <v>41</v>
      </c>
      <c r="AM27" s="2" t="s">
        <v>41</v>
      </c>
      <c r="AN27" s="2" t="s">
        <v>41</v>
      </c>
      <c r="AO27" s="2" t="s">
        <v>41</v>
      </c>
      <c r="AP27" s="2" t="s">
        <v>41</v>
      </c>
      <c r="AQ27" s="2" t="s">
        <v>41</v>
      </c>
      <c r="AR27" s="2" t="s">
        <v>41</v>
      </c>
      <c r="AS27" s="2" t="s">
        <v>41</v>
      </c>
      <c r="AT27" s="2" t="s">
        <v>41</v>
      </c>
      <c r="AU27" s="2" t="s">
        <v>41</v>
      </c>
      <c r="AV27" s="2" t="s">
        <v>41</v>
      </c>
      <c r="AW27" s="2" t="s">
        <v>41</v>
      </c>
      <c r="AX27" s="2" t="s">
        <v>41</v>
      </c>
      <c r="AY27" s="2" t="s">
        <v>41</v>
      </c>
      <c r="AZ27" s="2" t="s">
        <v>41</v>
      </c>
      <c r="BA27" s="2" t="s">
        <v>41</v>
      </c>
      <c r="BB27" s="2" t="s">
        <v>41</v>
      </c>
      <c r="BC27" s="2" t="s">
        <v>41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</row>
    <row r="28" spans="1:69" x14ac:dyDescent="0.35">
      <c r="A28" t="s">
        <v>49</v>
      </c>
      <c r="B28">
        <v>1981008</v>
      </c>
      <c r="C28" s="2" t="s">
        <v>41</v>
      </c>
      <c r="D28" s="2" t="s">
        <v>41</v>
      </c>
      <c r="E28" s="2" t="s">
        <v>41</v>
      </c>
      <c r="F28" s="2" t="s">
        <v>41</v>
      </c>
      <c r="G28" s="2" t="s">
        <v>41</v>
      </c>
      <c r="H28" s="2" t="s">
        <v>41</v>
      </c>
      <c r="I28" s="2" t="s">
        <v>41</v>
      </c>
      <c r="J28" s="2" t="s">
        <v>41</v>
      </c>
      <c r="K28" s="2" t="s">
        <v>41</v>
      </c>
      <c r="L28" s="2" t="s">
        <v>41</v>
      </c>
      <c r="M28" s="2" t="s">
        <v>41</v>
      </c>
      <c r="N28" s="2" t="s">
        <v>41</v>
      </c>
      <c r="O28" s="2" t="s">
        <v>41</v>
      </c>
      <c r="P28" s="2" t="s">
        <v>41</v>
      </c>
      <c r="Q28" s="2" t="s">
        <v>41</v>
      </c>
      <c r="R28" s="2" t="s">
        <v>41</v>
      </c>
      <c r="S28" s="2" t="s">
        <v>41</v>
      </c>
      <c r="T28" s="2" t="s">
        <v>41</v>
      </c>
      <c r="U28" s="2" t="s">
        <v>41</v>
      </c>
      <c r="V28" s="2" t="s">
        <v>41</v>
      </c>
      <c r="W28" s="2" t="s">
        <v>41</v>
      </c>
      <c r="X28" s="2" t="s">
        <v>41</v>
      </c>
      <c r="Y28" s="2" t="s">
        <v>41</v>
      </c>
      <c r="Z28" s="2" t="s">
        <v>41</v>
      </c>
      <c r="AA28" s="2" t="s">
        <v>41</v>
      </c>
      <c r="AB28" s="2" t="s">
        <v>41</v>
      </c>
      <c r="AC28" s="2" t="s">
        <v>41</v>
      </c>
      <c r="AD28" s="2" t="s">
        <v>41</v>
      </c>
      <c r="AE28" s="2" t="s">
        <v>41</v>
      </c>
      <c r="AF28" s="2" t="s">
        <v>41</v>
      </c>
      <c r="AG28" s="2" t="s">
        <v>41</v>
      </c>
      <c r="AH28" s="2" t="s">
        <v>41</v>
      </c>
      <c r="AI28" s="2" t="s">
        <v>41</v>
      </c>
      <c r="AJ28" s="2" t="s">
        <v>41</v>
      </c>
      <c r="AK28" s="2" t="s">
        <v>41</v>
      </c>
      <c r="AL28" s="2" t="s">
        <v>41</v>
      </c>
      <c r="AM28" s="2" t="s">
        <v>41</v>
      </c>
      <c r="AN28" s="2" t="s">
        <v>41</v>
      </c>
      <c r="AO28" s="2" t="s">
        <v>41</v>
      </c>
      <c r="AP28" s="2" t="s">
        <v>41</v>
      </c>
      <c r="AQ28" s="2" t="s">
        <v>41</v>
      </c>
      <c r="AR28" s="2" t="s">
        <v>41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</row>
    <row r="29" spans="1:69" x14ac:dyDescent="0.35">
      <c r="B29">
        <v>1012219</v>
      </c>
      <c r="C29" s="2">
        <v>296</v>
      </c>
      <c r="D29" s="2">
        <v>298</v>
      </c>
      <c r="E29" s="2">
        <v>301</v>
      </c>
      <c r="F29" s="2">
        <v>304</v>
      </c>
      <c r="G29" s="2">
        <v>306</v>
      </c>
      <c r="H29" s="2">
        <v>309</v>
      </c>
      <c r="I29" s="2">
        <v>311</v>
      </c>
      <c r="J29" s="2">
        <v>314</v>
      </c>
      <c r="K29" s="2">
        <v>316</v>
      </c>
      <c r="L29" s="2">
        <v>318</v>
      </c>
      <c r="M29" s="2">
        <v>318</v>
      </c>
      <c r="N29" s="2">
        <v>318</v>
      </c>
      <c r="O29" s="2">
        <v>318</v>
      </c>
      <c r="P29" s="2">
        <v>317</v>
      </c>
      <c r="Q29" s="2">
        <v>309</v>
      </c>
      <c r="R29" s="2">
        <v>1104</v>
      </c>
      <c r="S29" s="2">
        <v>1113</v>
      </c>
      <c r="T29" s="2">
        <v>1124</v>
      </c>
      <c r="U29" s="2">
        <v>1127</v>
      </c>
      <c r="V29" s="2">
        <v>1065</v>
      </c>
      <c r="W29" s="2">
        <v>994</v>
      </c>
      <c r="X29" s="2">
        <v>760</v>
      </c>
      <c r="Y29" s="2">
        <v>825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</row>
    <row r="30" spans="1:69" x14ac:dyDescent="0.35">
      <c r="A30" t="str">
        <f>[1]!SNLTable(1, B34:B43, C32:BQ32)</f>
        <v>SNLTable</v>
      </c>
    </row>
    <row r="31" spans="1:69" x14ac:dyDescent="0.35">
      <c r="C31" t="str">
        <f>[1]!SNLLabel(2,$D$32,$D$33,$D$34)</f>
        <v>U.S. RE: Comm RE(Nonfarm/NonRes) ($000)</v>
      </c>
      <c r="D31" t="str">
        <f>[1]!SNLLabel(2,$D$32,$D$33,$D$34)</f>
        <v>U.S. RE: Comm RE(Nonfarm/NonRes) ($000)</v>
      </c>
      <c r="E31" t="str">
        <f>[1]!SNLLabel(2,$E$32,$E$33,$E$34)</f>
        <v>U.S. RE: Comm RE(Nonfarm/NonRes) ($000)</v>
      </c>
      <c r="F31" t="str">
        <f>[1]!SNLLabel(2,$F$32,$F$33,$F$34)</f>
        <v>U.S. RE: Comm RE(Nonfarm/NonRes) ($000)</v>
      </c>
      <c r="G31" t="str">
        <f>[1]!SNLLabel(2,$G$32,$G$33,$G$34)</f>
        <v>U.S. RE: Comm RE(Nonfarm/NonRes) ($000)</v>
      </c>
      <c r="H31" t="str">
        <f>[1]!SNLLabel(2,$H$32,$H$33,$H$34)</f>
        <v>U.S. RE: Comm RE(Nonfarm/NonRes) ($000)</v>
      </c>
      <c r="I31" t="str">
        <f>[1]!SNLLabel(2,$I$32,$I$33,$I$34)</f>
        <v>U.S. RE: Comm RE(Nonfarm/NonRes) ($000)</v>
      </c>
      <c r="J31" t="str">
        <f>[1]!SNLLabel(2,$J$32,$J$33,$J$34)</f>
        <v>U.S. RE: Comm RE(Nonfarm/NonRes) ($000)</v>
      </c>
      <c r="K31" t="str">
        <f>[1]!SNLLabel(2,$K$32,$K$33,$K$34)</f>
        <v>U.S. RE: Comm RE(Nonfarm/NonRes) ($000)</v>
      </c>
      <c r="L31" t="str">
        <f>[1]!SNLLabel(2,$L$32,$L$33,$L$34)</f>
        <v>U.S. RE: Comm RE(Nonfarm/NonRes) ($000)</v>
      </c>
      <c r="M31" t="str">
        <f>[1]!SNLLabel(2,$M$32,$M$33,$M$34)</f>
        <v>U.S. RE: Comm RE(Nonfarm/NonRes) ($000)</v>
      </c>
      <c r="N31" t="str">
        <f>[1]!SNLLabel(2,$N$32,$N$33,$N$34)</f>
        <v>U.S. RE: Comm RE(Nonfarm/NonRes) ($000)</v>
      </c>
      <c r="O31" t="str">
        <f>[1]!SNLLabel(2,$O$32,$O$33,$O$34)</f>
        <v>U.S. RE: Comm RE(Nonfarm/NonRes) ($000)</v>
      </c>
      <c r="P31" t="str">
        <f>[1]!SNLLabel(2,$P$32,$P$33,$P$34)</f>
        <v>U.S. RE: Comm RE(Nonfarm/NonRes) ($000)</v>
      </c>
      <c r="Q31" t="str">
        <f>[1]!SNLLabel(2,$Q$32,$Q$33,$Q$34)</f>
        <v>U.S. RE: Comm RE(Nonfarm/NonRes) ($000)</v>
      </c>
      <c r="R31" t="str">
        <f>[1]!SNLLabel(2,$R$32,$R$33,$R$34)</f>
        <v>U.S. RE: Comm RE(Nonfarm/NonRes) ($000)</v>
      </c>
      <c r="S31" t="str">
        <f>[1]!SNLLabel(2,$S$32,$S$33,$S$34)</f>
        <v>U.S. RE: Comm RE(Nonfarm/NonRes) ($000)</v>
      </c>
      <c r="T31" t="str">
        <f>[1]!SNLLabel(2,$T$32,$T$33,$T$34)</f>
        <v>U.S. RE: Comm RE(Nonfarm/NonRes) ($000)</v>
      </c>
      <c r="U31" t="str">
        <f>[1]!SNLLabel(2,$U$32,$U$33,$U$34)</f>
        <v>U.S. RE: Comm RE(Nonfarm/NonRes) ($000)</v>
      </c>
      <c r="V31" t="str">
        <f>[1]!SNLLabel(2,$V$32,$V$33,$V$34)</f>
        <v>U.S. RE: Comm RE(Nonfarm/NonRes) ($000)</v>
      </c>
      <c r="W31" t="str">
        <f>[1]!SNLLabel(2,$W$32,$W$33,$W$34)</f>
        <v>U.S. RE: Comm RE(Nonfarm/NonRes) ($000)</v>
      </c>
      <c r="X31" t="str">
        <f>[1]!SNLLabel(2,$X$32,$X$33,$X$34)</f>
        <v>U.S. RE: Comm RE(Nonfarm/NonRes) ($000)</v>
      </c>
      <c r="Y31" t="str">
        <f>[1]!SNLLabel(2,$Y$32,$Y$33,$Y$34)</f>
        <v>U.S. RE: Comm RE(Nonfarm/NonRes) ($000)</v>
      </c>
      <c r="Z31" t="str">
        <f>[1]!SNLLabel(2,$Z$32,$Z$33,$Z$34)</f>
        <v>U.S. RE: Comm RE(Nonfarm/NonRes) ($000)</v>
      </c>
      <c r="AA31" t="str">
        <f>[1]!SNLLabel(2,$AA$32,$AA$33,$AA$34)</f>
        <v>U.S. RE: Comm RE(Nonfarm/NonRes) ($000)</v>
      </c>
      <c r="AB31" t="str">
        <f>[1]!SNLLabel(2,$AB$32,$AB$33,$AB$34)</f>
        <v>U.S. RE: Comm RE(Nonfarm/NonRes) ($000)</v>
      </c>
      <c r="AC31" t="str">
        <f>[1]!SNLLabel(2,$AC$32,$AC$33,$AC$34)</f>
        <v>U.S. RE: Comm RE(Nonfarm/NonRes) ($000)</v>
      </c>
      <c r="AD31" t="str">
        <f>[1]!SNLLabel(2,$AD$32,$AD$33,$AD$34)</f>
        <v>U.S. RE: Comm RE(Nonfarm/NonRes) ($000)</v>
      </c>
      <c r="AE31" t="str">
        <f>[1]!SNLLabel(2,$AE$32,$AE$33,$AE$34)</f>
        <v>U.S. RE: Comm RE(Nonfarm/NonRes) ($000)</v>
      </c>
      <c r="AF31" t="str">
        <f>[1]!SNLLabel(2,$AF$32,$AF$33,$AF$34)</f>
        <v>U.S. RE: Comm RE(Nonfarm/NonRes) ($000)</v>
      </c>
      <c r="AG31" t="str">
        <f>[1]!SNLLabel(2,$AG$32,$AG$33,$AG$34)</f>
        <v>U.S. RE: Comm RE(Nonfarm/NonRes) ($000)</v>
      </c>
      <c r="AH31" t="str">
        <f>[1]!SNLLabel(2,$AH$32,$AH$33,$AH$34)</f>
        <v>U.S. RE: Comm RE(Nonfarm/NonRes) ($000)</v>
      </c>
      <c r="AI31" t="str">
        <f>[1]!SNLLabel(2,$AI$32,$AI$33,$AI$34)</f>
        <v>U.S. RE: Comm RE(Nonfarm/NonRes) ($000)</v>
      </c>
      <c r="AJ31" t="str">
        <f>[1]!SNLLabel(2,$AJ$32,$AJ$33,$AJ$34)</f>
        <v>U.S. RE: Comm RE(Nonfarm/NonRes) ($000)</v>
      </c>
      <c r="AK31" t="str">
        <f>[1]!SNLLabel(2,$AK$32,$AK$33,$AK$34)</f>
        <v>U.S. RE: Comm RE(Nonfarm/NonRes) ($000)</v>
      </c>
      <c r="AL31" t="str">
        <f>[1]!SNLLabel(2,$AL$32,$AL$33,$AL$34)</f>
        <v>U.S. RE: Comm RE(Nonfarm/NonRes) ($000)</v>
      </c>
      <c r="AM31" t="str">
        <f>[1]!SNLLabel(2,$AM$32,$AM$33,$AM$34)</f>
        <v>U.S. RE: Comm RE(Nonfarm/NonRes) ($000)</v>
      </c>
      <c r="AN31" t="str">
        <f>[1]!SNLLabel(2,$AN$32,$AN$33,$AN$34)</f>
        <v>U.S. RE: Comm RE(Nonfarm/NonRes) ($000)</v>
      </c>
      <c r="AO31" t="str">
        <f>[1]!SNLLabel(2,$AO$32,$AO$33,$AO$34)</f>
        <v>U.S. RE: Comm RE(Nonfarm/NonRes) ($000)</v>
      </c>
      <c r="AP31" t="str">
        <f>[1]!SNLLabel(2,$AP$32,$AP$33,$AP$34)</f>
        <v>U.S. RE: Comm RE(Nonfarm/NonRes) ($000)</v>
      </c>
      <c r="AQ31" t="str">
        <f>[1]!SNLLabel(2,$AQ$32,$AQ$33,$AQ$34)</f>
        <v>U.S. RE: Comm RE(Nonfarm/NonRes) ($000)</v>
      </c>
      <c r="AR31" t="str">
        <f>[1]!SNLLabel(2,$AR$32,$AR$33,$AR$34)</f>
        <v>U.S. RE: Comm RE(Nonfarm/NonRes) ($000)</v>
      </c>
      <c r="AS31" t="str">
        <f>[1]!SNLLabel(2,$AS$32,$AS$33,$AS$34)</f>
        <v>U.S. RE: Comm RE(Nonfarm/NonRes) ($000)</v>
      </c>
      <c r="AT31" t="str">
        <f>[1]!SNLLabel(2,$AT$32,$AT$33,$AT$34)</f>
        <v>U.S. RE: Comm RE(Nonfarm/NonRes) ($000)</v>
      </c>
      <c r="AU31" t="str">
        <f>[1]!SNLLabel(2,$AU$32,$AU$33,$AU$34)</f>
        <v>U.S. RE: Comm RE(Nonfarm/NonRes) ($000)</v>
      </c>
      <c r="AV31" t="str">
        <f>[1]!SNLLabel(2,$AV$32,$AV$33,$AV$34)</f>
        <v>U.S. RE: Comm RE(Nonfarm/NonRes) ($000)</v>
      </c>
      <c r="AW31" t="str">
        <f>[1]!SNLLabel(2,$AW$32,$AW$33,$AW$34)</f>
        <v>U.S. RE: Comm RE(Nonfarm/NonRes) ($000)</v>
      </c>
      <c r="AX31" t="str">
        <f>[1]!SNLLabel(2,$AX$32,$AX$33,$AX$34)</f>
        <v>U.S. RE: Comm RE(Nonfarm/NonRes) ($000)</v>
      </c>
      <c r="AY31" t="str">
        <f>[1]!SNLLabel(2,$AY$32,$AY$33,$AY$34)</f>
        <v>U.S. RE: Comm RE(Nonfarm/NonRes) ($000)</v>
      </c>
      <c r="AZ31" t="str">
        <f>[1]!SNLLabel(2,$AZ$32,$AZ$33,$AZ$34)</f>
        <v>U.S. RE: Comm RE(Nonfarm/NonRes) ($000)</v>
      </c>
      <c r="BA31" t="str">
        <f>[1]!SNLLabel(2,$BA$32,$BA$33,$BA$34)</f>
        <v>U.S. RE: Comm RE(Nonfarm/NonRes) ($000)</v>
      </c>
      <c r="BB31" t="str">
        <f>[1]!SNLLabel(2,$BB$32,$BB$33,$BB$34)</f>
        <v>U.S. RE: Comm RE(Nonfarm/NonRes) ($000)</v>
      </c>
      <c r="BC31" t="str">
        <f>[1]!SNLLabel(2,$BC$32,$BC$33,$BC$34)</f>
        <v>U.S. RE: Comm RE(Nonfarm/NonRes) ($000)</v>
      </c>
      <c r="BD31" t="str">
        <f>[1]!SNLLabel(2,$BD$32,$BD$33,$BD$34)</f>
        <v>U.S. RE: Comm RE(Nonfarm/NonRes) ($000)</v>
      </c>
      <c r="BE31" t="str">
        <f>[1]!SNLLabel(2,$BE$32,$BE$33,$BE$34)</f>
        <v>U.S. RE: Comm RE(Nonfarm/NonRes) ($000)</v>
      </c>
      <c r="BF31" t="str">
        <f>[1]!SNLLabel(2,$BF$32,$BF$33,$BF$34)</f>
        <v>U.S. RE: Comm RE(Nonfarm/NonRes) ($000)</v>
      </c>
      <c r="BG31" t="str">
        <f>[1]!SNLLabel(2,$BG$32,$BG$33,$BG$34)</f>
        <v>U.S. RE: Comm RE(Nonfarm/NonRes) ($000)</v>
      </c>
      <c r="BH31" t="str">
        <f>[1]!SNLLabel(2,$BH$32,$BH$33,$BH$34)</f>
        <v>U.S. RE: Comm RE(Nonfarm/NonRes) ($000)</v>
      </c>
      <c r="BI31" t="str">
        <f>[1]!SNLLabel(2,$BI$32,$BI$33,$BI$34)</f>
        <v>U.S. RE: Comm RE(Nonfarm/NonRes) ($000)</v>
      </c>
      <c r="BJ31" t="str">
        <f>[1]!SNLLabel(2,$BJ$32,$BJ$33,$BJ$34)</f>
        <v>U.S. RE: Comm RE(Nonfarm/NonRes) ($000)</v>
      </c>
      <c r="BK31" t="str">
        <f>[1]!SNLLabel(2,$BK$32,$BK$33,$BK$34)</f>
        <v>U.S. RE: Comm RE(Nonfarm/NonRes) ($000)</v>
      </c>
      <c r="BL31" t="str">
        <f>[1]!SNLLabel(2,$BL$32,$BL$33,$BL$34)</f>
        <v>U.S. RE: Comm RE(Nonfarm/NonRes) ($000)</v>
      </c>
      <c r="BM31" t="str">
        <f>[1]!SNLLabel(2,$BM$32,$BM$33,$BM$34)</f>
        <v>U.S. RE: Comm RE(Nonfarm/NonRes) ($000)</v>
      </c>
      <c r="BN31" t="str">
        <f>[1]!SNLLabel(2,$BN$32,$BN$33,$BN$34)</f>
        <v>U.S. RE: Comm RE(Nonfarm/NonRes) ($000)</v>
      </c>
      <c r="BO31" t="str">
        <f>[1]!SNLLabel(2,$BO$32,$BO$33,$BO$34)</f>
        <v>U.S. RE: Comm RE(Nonfarm/NonRes) ($000)</v>
      </c>
      <c r="BP31" t="str">
        <f>[1]!SNLLabel(2,$BP$32,$BP$33,$BP$34)</f>
        <v>U.S. RE: Comm RE(Nonfarm/NonRes) ($000)</v>
      </c>
      <c r="BQ31" t="str">
        <f>[1]!SNLLabel(2,$BQ$32,$BQ$33,$BQ$34)</f>
        <v>U.S. RE: Comm RE(Nonfarm/NonRes) ($000)</v>
      </c>
    </row>
    <row r="32" spans="1:69" x14ac:dyDescent="0.35">
      <c r="C32">
        <v>209513</v>
      </c>
      <c r="D32">
        <v>209513</v>
      </c>
      <c r="E32">
        <v>209513</v>
      </c>
      <c r="F32">
        <v>209513</v>
      </c>
      <c r="G32">
        <v>209513</v>
      </c>
      <c r="H32">
        <v>209513</v>
      </c>
      <c r="I32">
        <v>209513</v>
      </c>
      <c r="J32">
        <v>209513</v>
      </c>
      <c r="K32">
        <v>209513</v>
      </c>
      <c r="L32">
        <v>209513</v>
      </c>
      <c r="M32">
        <v>209513</v>
      </c>
      <c r="N32">
        <v>209513</v>
      </c>
      <c r="O32">
        <v>209513</v>
      </c>
      <c r="P32">
        <v>209513</v>
      </c>
      <c r="Q32">
        <v>209513</v>
      </c>
      <c r="R32">
        <v>209513</v>
      </c>
      <c r="S32">
        <v>209513</v>
      </c>
      <c r="T32">
        <v>209513</v>
      </c>
      <c r="U32">
        <v>209513</v>
      </c>
      <c r="V32">
        <v>209513</v>
      </c>
      <c r="W32">
        <v>209513</v>
      </c>
      <c r="X32">
        <v>209513</v>
      </c>
      <c r="Y32">
        <v>209513</v>
      </c>
      <c r="Z32">
        <v>209513</v>
      </c>
      <c r="AA32">
        <v>209513</v>
      </c>
      <c r="AB32">
        <v>209513</v>
      </c>
      <c r="AC32">
        <v>209513</v>
      </c>
      <c r="AD32">
        <v>209513</v>
      </c>
      <c r="AE32">
        <v>209513</v>
      </c>
      <c r="AF32">
        <v>209513</v>
      </c>
      <c r="AG32">
        <v>209513</v>
      </c>
      <c r="AH32">
        <v>209513</v>
      </c>
      <c r="AI32">
        <v>209513</v>
      </c>
      <c r="AJ32">
        <v>209513</v>
      </c>
      <c r="AK32">
        <v>209513</v>
      </c>
      <c r="AL32">
        <v>209513</v>
      </c>
      <c r="AM32">
        <v>209513</v>
      </c>
      <c r="AN32">
        <v>209513</v>
      </c>
      <c r="AO32">
        <v>209513</v>
      </c>
      <c r="AP32">
        <v>209513</v>
      </c>
      <c r="AQ32">
        <v>209513</v>
      </c>
      <c r="AR32">
        <v>209513</v>
      </c>
      <c r="AS32">
        <v>209513</v>
      </c>
      <c r="AT32">
        <v>209513</v>
      </c>
      <c r="AU32">
        <v>209513</v>
      </c>
      <c r="AV32">
        <v>209513</v>
      </c>
      <c r="AW32">
        <v>209513</v>
      </c>
      <c r="AX32">
        <v>209513</v>
      </c>
      <c r="AY32">
        <v>209513</v>
      </c>
      <c r="AZ32">
        <v>209513</v>
      </c>
      <c r="BA32">
        <v>209513</v>
      </c>
      <c r="BB32">
        <v>209513</v>
      </c>
      <c r="BC32">
        <v>209513</v>
      </c>
      <c r="BD32">
        <v>209513</v>
      </c>
      <c r="BE32">
        <v>209513</v>
      </c>
      <c r="BF32">
        <v>209513</v>
      </c>
      <c r="BG32">
        <v>209513</v>
      </c>
      <c r="BH32">
        <v>209513</v>
      </c>
      <c r="BI32">
        <v>209513</v>
      </c>
      <c r="BJ32">
        <v>209513</v>
      </c>
      <c r="BK32">
        <v>209513</v>
      </c>
      <c r="BL32">
        <v>209513</v>
      </c>
      <c r="BM32">
        <v>209513</v>
      </c>
      <c r="BN32">
        <v>209513</v>
      </c>
      <c r="BO32">
        <v>209513</v>
      </c>
      <c r="BP32">
        <v>209513</v>
      </c>
      <c r="BQ32">
        <v>209513</v>
      </c>
    </row>
    <row r="33" spans="1:69" x14ac:dyDescent="0.35">
      <c r="C33" s="1" t="s">
        <v>100</v>
      </c>
      <c r="D33" s="1" t="s">
        <v>2</v>
      </c>
      <c r="E33" s="1" t="s">
        <v>3</v>
      </c>
      <c r="F33" s="1" t="s">
        <v>4</v>
      </c>
      <c r="G33" s="1" t="s">
        <v>5</v>
      </c>
      <c r="H33" s="1" t="s">
        <v>6</v>
      </c>
      <c r="I33" s="1" t="s">
        <v>7</v>
      </c>
      <c r="J33" s="1" t="s">
        <v>8</v>
      </c>
      <c r="K33" s="1" t="s">
        <v>9</v>
      </c>
      <c r="L33" s="1" t="s">
        <v>10</v>
      </c>
      <c r="M33" s="1" t="s">
        <v>11</v>
      </c>
      <c r="N33" s="1" t="s">
        <v>12</v>
      </c>
      <c r="O33" s="1" t="s">
        <v>13</v>
      </c>
      <c r="P33" s="1" t="s">
        <v>14</v>
      </c>
      <c r="Q33" s="1" t="s">
        <v>15</v>
      </c>
      <c r="R33" s="1" t="s">
        <v>16</v>
      </c>
      <c r="S33" s="1" t="s">
        <v>17</v>
      </c>
      <c r="T33" s="1" t="s">
        <v>18</v>
      </c>
      <c r="U33" s="1" t="s">
        <v>19</v>
      </c>
      <c r="V33" s="1" t="s">
        <v>20</v>
      </c>
      <c r="W33" s="1" t="s">
        <v>21</v>
      </c>
      <c r="X33" s="1" t="s">
        <v>22</v>
      </c>
      <c r="Y33" s="1" t="s">
        <v>23</v>
      </c>
      <c r="Z33" s="1" t="s">
        <v>24</v>
      </c>
      <c r="AA33" s="1" t="s">
        <v>25</v>
      </c>
      <c r="AB33" s="1" t="s">
        <v>26</v>
      </c>
      <c r="AC33" s="1" t="s">
        <v>27</v>
      </c>
      <c r="AD33" s="1" t="s">
        <v>28</v>
      </c>
      <c r="AE33" s="1" t="s">
        <v>29</v>
      </c>
      <c r="AF33" s="1" t="s">
        <v>30</v>
      </c>
      <c r="AG33" s="1" t="s">
        <v>31</v>
      </c>
      <c r="AH33" s="1" t="s">
        <v>32</v>
      </c>
      <c r="AI33" s="1" t="s">
        <v>33</v>
      </c>
      <c r="AJ33" s="1" t="s">
        <v>34</v>
      </c>
      <c r="AK33" s="1" t="s">
        <v>35</v>
      </c>
      <c r="AL33" s="1" t="s">
        <v>36</v>
      </c>
      <c r="AM33" s="1" t="s">
        <v>37</v>
      </c>
      <c r="AN33" s="1" t="s">
        <v>38</v>
      </c>
      <c r="AO33" s="1" t="s">
        <v>39</v>
      </c>
      <c r="AP33" s="1" t="s">
        <v>52</v>
      </c>
      <c r="AQ33" s="1" t="s">
        <v>53</v>
      </c>
      <c r="AR33" s="1" t="s">
        <v>54</v>
      </c>
      <c r="AS33" s="1" t="s">
        <v>55</v>
      </c>
      <c r="AT33" s="1" t="s">
        <v>56</v>
      </c>
      <c r="AU33" s="1" t="s">
        <v>57</v>
      </c>
      <c r="AV33" s="1" t="s">
        <v>58</v>
      </c>
      <c r="AW33" s="1" t="s">
        <v>59</v>
      </c>
      <c r="AX33" s="1" t="s">
        <v>60</v>
      </c>
      <c r="AY33" s="1" t="s">
        <v>61</v>
      </c>
      <c r="AZ33" s="1" t="s">
        <v>62</v>
      </c>
      <c r="BA33" s="1" t="s">
        <v>63</v>
      </c>
      <c r="BB33" s="1" t="s">
        <v>64</v>
      </c>
      <c r="BC33" s="1" t="s">
        <v>65</v>
      </c>
      <c r="BD33" s="1" t="s">
        <v>66</v>
      </c>
      <c r="BE33" s="1" t="s">
        <v>67</v>
      </c>
      <c r="BF33" s="1" t="s">
        <v>68</v>
      </c>
      <c r="BG33" s="1" t="s">
        <v>69</v>
      </c>
      <c r="BH33" s="1" t="s">
        <v>70</v>
      </c>
      <c r="BI33" s="1" t="s">
        <v>71</v>
      </c>
      <c r="BJ33" s="1" t="s">
        <v>72</v>
      </c>
      <c r="BK33" s="1" t="s">
        <v>73</v>
      </c>
      <c r="BL33" s="1" t="s">
        <v>74</v>
      </c>
      <c r="BM33" s="1" t="s">
        <v>75</v>
      </c>
      <c r="BN33" s="1" t="s">
        <v>76</v>
      </c>
      <c r="BO33" s="1" t="s">
        <v>77</v>
      </c>
      <c r="BP33" s="1" t="s">
        <v>78</v>
      </c>
      <c r="BQ33" s="1" t="s">
        <v>79</v>
      </c>
    </row>
    <row r="34" spans="1:69" x14ac:dyDescent="0.35">
      <c r="A34" t="s">
        <v>40</v>
      </c>
      <c r="B34">
        <v>4055174</v>
      </c>
      <c r="C34" s="2">
        <v>7499890</v>
      </c>
      <c r="D34" s="2">
        <v>4885524</v>
      </c>
      <c r="E34" s="2">
        <v>4729691</v>
      </c>
      <c r="F34" s="2">
        <v>4695380</v>
      </c>
      <c r="G34" s="2">
        <v>4484992</v>
      </c>
      <c r="H34" s="2">
        <v>4335742</v>
      </c>
      <c r="I34" s="2">
        <v>4260588</v>
      </c>
      <c r="J34" s="2">
        <v>4169846</v>
      </c>
      <c r="K34" s="2">
        <v>4089178</v>
      </c>
      <c r="L34" s="2">
        <v>3978603</v>
      </c>
      <c r="M34" s="2">
        <v>3822439</v>
      </c>
      <c r="N34" s="2">
        <v>3718308</v>
      </c>
      <c r="O34" s="2">
        <v>3544100</v>
      </c>
      <c r="P34" s="2">
        <v>3279696</v>
      </c>
      <c r="Q34" s="2">
        <v>3288498</v>
      </c>
      <c r="R34" s="2">
        <v>3086213</v>
      </c>
      <c r="S34" s="2">
        <v>2899813</v>
      </c>
      <c r="T34" s="2">
        <v>2731229</v>
      </c>
      <c r="U34" s="2">
        <v>2660896</v>
      </c>
      <c r="V34" s="2">
        <v>2680010</v>
      </c>
      <c r="W34" s="2">
        <v>1642401</v>
      </c>
      <c r="X34" s="2">
        <v>1588202</v>
      </c>
      <c r="Y34" s="2">
        <v>1562984</v>
      </c>
      <c r="Z34" s="2">
        <v>1529899</v>
      </c>
      <c r="AA34" s="2">
        <v>1532508</v>
      </c>
      <c r="AB34" s="2">
        <v>1552355</v>
      </c>
      <c r="AC34" s="2">
        <v>1588765</v>
      </c>
      <c r="AD34" s="2">
        <v>1610243</v>
      </c>
      <c r="AE34" s="2">
        <v>1571333</v>
      </c>
      <c r="AF34" s="2">
        <v>1518246</v>
      </c>
      <c r="AG34" s="2">
        <v>1507378</v>
      </c>
      <c r="AH34" s="2">
        <v>1490103</v>
      </c>
      <c r="AI34" s="2">
        <v>1490414</v>
      </c>
      <c r="AJ34" s="2">
        <v>1500505</v>
      </c>
      <c r="AK34" s="2">
        <v>1457058</v>
      </c>
      <c r="AL34" s="2">
        <v>1391189</v>
      </c>
      <c r="AM34" s="2">
        <v>1351915</v>
      </c>
      <c r="AN34" s="2">
        <v>1308080</v>
      </c>
      <c r="AO34" s="2">
        <v>1216673</v>
      </c>
      <c r="AP34" s="2">
        <v>1182362</v>
      </c>
      <c r="AQ34" s="2">
        <v>1158811</v>
      </c>
      <c r="AR34" s="2">
        <v>1115148</v>
      </c>
      <c r="AS34" s="2">
        <v>1041595</v>
      </c>
      <c r="AT34" s="2">
        <v>966228</v>
      </c>
      <c r="AU34" s="2">
        <v>939954</v>
      </c>
      <c r="AV34" s="2">
        <v>906953</v>
      </c>
      <c r="AW34" s="2">
        <v>855201</v>
      </c>
      <c r="AX34" s="2">
        <v>764154</v>
      </c>
      <c r="AY34" s="2">
        <v>728676</v>
      </c>
      <c r="AZ34" s="2">
        <v>687521</v>
      </c>
      <c r="BA34" s="2">
        <v>660725</v>
      </c>
      <c r="BB34" s="2">
        <v>618639</v>
      </c>
      <c r="BC34" s="2">
        <v>549221</v>
      </c>
      <c r="BD34" s="2">
        <v>479517</v>
      </c>
      <c r="BE34" s="2">
        <v>446629</v>
      </c>
      <c r="BF34" s="2">
        <v>430243</v>
      </c>
      <c r="BG34" s="2">
        <v>388466</v>
      </c>
      <c r="BH34" s="2">
        <v>350450</v>
      </c>
      <c r="BI34" s="2">
        <v>288814</v>
      </c>
      <c r="BJ34" s="2">
        <v>272697</v>
      </c>
      <c r="BK34" s="2">
        <v>246698</v>
      </c>
      <c r="BL34" s="2">
        <v>226813</v>
      </c>
      <c r="BM34" s="2">
        <v>182673</v>
      </c>
      <c r="BN34" s="7" t="s">
        <v>41</v>
      </c>
      <c r="BO34" s="7" t="s">
        <v>41</v>
      </c>
      <c r="BP34" s="7" t="s">
        <v>41</v>
      </c>
      <c r="BQ34" s="7" t="s">
        <v>41</v>
      </c>
    </row>
    <row r="35" spans="1:69" x14ac:dyDescent="0.35">
      <c r="A35" t="s">
        <v>42</v>
      </c>
      <c r="B35">
        <v>1008788</v>
      </c>
      <c r="C35" s="2" t="s">
        <v>41</v>
      </c>
      <c r="D35" s="2">
        <v>2612983</v>
      </c>
      <c r="E35" s="2">
        <v>2618661</v>
      </c>
      <c r="F35" s="2">
        <v>2606387</v>
      </c>
      <c r="G35" s="2">
        <v>2457947</v>
      </c>
      <c r="H35" s="2">
        <v>2409009</v>
      </c>
      <c r="I35" s="2">
        <v>2400863</v>
      </c>
      <c r="J35" s="2">
        <v>2345724</v>
      </c>
      <c r="K35" s="2">
        <v>2277484</v>
      </c>
      <c r="L35" s="2">
        <v>2179280</v>
      </c>
      <c r="M35" s="2">
        <v>2107932</v>
      </c>
      <c r="N35" s="2">
        <v>2077346</v>
      </c>
      <c r="O35" s="2">
        <v>1653181</v>
      </c>
      <c r="P35" s="2">
        <v>1546243</v>
      </c>
      <c r="Q35" s="2">
        <v>1553746</v>
      </c>
      <c r="R35" s="2">
        <v>1561652</v>
      </c>
      <c r="S35" s="2">
        <v>1491397</v>
      </c>
      <c r="T35" s="2">
        <v>1473336</v>
      </c>
      <c r="U35" s="2">
        <v>1437663</v>
      </c>
      <c r="V35" s="2">
        <v>1451242</v>
      </c>
      <c r="W35" s="2">
        <v>1473144</v>
      </c>
      <c r="X35" s="2">
        <v>1557459</v>
      </c>
      <c r="Y35" s="2">
        <v>1734486</v>
      </c>
      <c r="Z35" s="2">
        <v>1772021</v>
      </c>
      <c r="AA35" s="2">
        <v>1813707</v>
      </c>
      <c r="AB35" s="2">
        <v>1825251</v>
      </c>
      <c r="AC35" s="2">
        <v>1785567</v>
      </c>
      <c r="AD35" s="2">
        <v>1773445</v>
      </c>
      <c r="AE35" s="2">
        <v>1743959</v>
      </c>
      <c r="AF35" s="2">
        <v>1694538</v>
      </c>
      <c r="AG35" s="2">
        <v>1444079</v>
      </c>
      <c r="AH35" s="2">
        <v>1469667</v>
      </c>
      <c r="AI35" s="2">
        <v>1442723</v>
      </c>
      <c r="AJ35" s="2">
        <v>1416242</v>
      </c>
      <c r="AK35" s="2">
        <v>1338900</v>
      </c>
      <c r="AL35" s="2">
        <v>1279562</v>
      </c>
      <c r="AM35" s="2">
        <v>1214481</v>
      </c>
      <c r="AN35" s="2">
        <v>1160054</v>
      </c>
      <c r="AO35" s="2">
        <v>1111742</v>
      </c>
      <c r="AP35" s="2">
        <v>1069414</v>
      </c>
      <c r="AQ35" s="2">
        <v>1044820</v>
      </c>
      <c r="AR35" s="2">
        <v>1003646</v>
      </c>
      <c r="AS35" s="2">
        <v>940056</v>
      </c>
      <c r="AT35" s="2">
        <v>907158</v>
      </c>
      <c r="AU35" s="2">
        <v>862123</v>
      </c>
      <c r="AV35" s="2">
        <v>817592</v>
      </c>
      <c r="AW35" s="2">
        <v>762294</v>
      </c>
      <c r="AX35" s="2">
        <v>754171</v>
      </c>
      <c r="AY35" s="2">
        <v>710688</v>
      </c>
      <c r="AZ35" s="2">
        <v>680253</v>
      </c>
      <c r="BA35" s="2">
        <v>620241</v>
      </c>
      <c r="BB35" s="2">
        <v>567700</v>
      </c>
      <c r="BC35" s="2">
        <v>522350</v>
      </c>
      <c r="BD35" s="2">
        <v>458770</v>
      </c>
      <c r="BE35" s="2">
        <v>409129</v>
      </c>
      <c r="BF35" s="2">
        <v>382657</v>
      </c>
      <c r="BG35" s="2">
        <v>357524</v>
      </c>
      <c r="BH35" s="2">
        <v>315795</v>
      </c>
      <c r="BI35" s="2">
        <v>277643</v>
      </c>
      <c r="BJ35" s="2">
        <v>251354</v>
      </c>
      <c r="BK35" s="2">
        <v>227716</v>
      </c>
      <c r="BL35" s="2">
        <v>205244</v>
      </c>
      <c r="BM35" s="2">
        <v>176780</v>
      </c>
      <c r="BN35" s="2">
        <v>171907</v>
      </c>
      <c r="BO35" s="2">
        <v>163937</v>
      </c>
      <c r="BP35" s="2">
        <v>160468</v>
      </c>
      <c r="BQ35" s="2">
        <v>143384</v>
      </c>
    </row>
    <row r="36" spans="1:69" x14ac:dyDescent="0.35">
      <c r="A36" t="s">
        <v>43</v>
      </c>
      <c r="B36">
        <v>1981051</v>
      </c>
      <c r="C36" s="2" t="s">
        <v>41</v>
      </c>
      <c r="D36" s="2" t="s">
        <v>41</v>
      </c>
      <c r="E36" s="2" t="s">
        <v>41</v>
      </c>
      <c r="F36" s="2" t="s">
        <v>41</v>
      </c>
      <c r="G36" s="2" t="s">
        <v>41</v>
      </c>
      <c r="H36" s="2" t="s">
        <v>41</v>
      </c>
      <c r="I36" s="2" t="s">
        <v>41</v>
      </c>
      <c r="J36" s="2" t="s">
        <v>41</v>
      </c>
      <c r="K36" s="2" t="s">
        <v>41</v>
      </c>
      <c r="L36" s="2" t="s">
        <v>41</v>
      </c>
      <c r="M36" s="2" t="s">
        <v>41</v>
      </c>
      <c r="N36" s="2" t="s">
        <v>41</v>
      </c>
      <c r="O36" s="2">
        <v>309742</v>
      </c>
      <c r="P36" s="2">
        <v>307318</v>
      </c>
      <c r="Q36" s="2">
        <v>291285</v>
      </c>
      <c r="R36" s="2">
        <v>279256</v>
      </c>
      <c r="S36" s="2">
        <v>275213</v>
      </c>
      <c r="T36" s="2">
        <v>285330</v>
      </c>
      <c r="U36" s="2">
        <v>279484</v>
      </c>
      <c r="V36" s="2">
        <v>297122</v>
      </c>
      <c r="W36" s="2">
        <v>304130</v>
      </c>
      <c r="X36" s="2">
        <v>308285</v>
      </c>
      <c r="Y36" s="2">
        <v>330380</v>
      </c>
      <c r="Z36" s="2">
        <v>356778</v>
      </c>
      <c r="AA36" s="2">
        <v>372671</v>
      </c>
      <c r="AB36" s="2">
        <v>390256</v>
      </c>
      <c r="AC36" s="2">
        <v>407898</v>
      </c>
      <c r="AD36" s="2">
        <v>420837</v>
      </c>
      <c r="AE36" s="2">
        <v>430585</v>
      </c>
      <c r="AF36" s="2">
        <v>474256</v>
      </c>
      <c r="AG36" s="2">
        <v>495638</v>
      </c>
      <c r="AH36" s="2">
        <v>501731</v>
      </c>
      <c r="AI36" s="2">
        <v>516276</v>
      </c>
      <c r="AJ36" s="2">
        <v>522351</v>
      </c>
      <c r="AK36" s="2">
        <v>491473</v>
      </c>
      <c r="AL36" s="2">
        <v>462529</v>
      </c>
      <c r="AM36" s="2">
        <v>469044</v>
      </c>
      <c r="AN36" s="2">
        <v>420509</v>
      </c>
      <c r="AO36" s="2">
        <v>383813</v>
      </c>
      <c r="AP36" s="2">
        <v>359822</v>
      </c>
      <c r="AQ36" s="2">
        <v>318639</v>
      </c>
      <c r="AR36" s="2">
        <v>281908</v>
      </c>
      <c r="AS36" s="2">
        <v>261070</v>
      </c>
      <c r="AT36" s="2">
        <v>261487</v>
      </c>
      <c r="AU36" s="2">
        <v>253330</v>
      </c>
      <c r="AV36" s="2">
        <v>223385</v>
      </c>
      <c r="AW36" s="2">
        <v>189702</v>
      </c>
      <c r="AX36" s="2">
        <v>183526</v>
      </c>
      <c r="AY36" s="2">
        <v>164881</v>
      </c>
      <c r="AZ36" s="2">
        <v>158175</v>
      </c>
      <c r="BA36" s="2">
        <v>156436</v>
      </c>
      <c r="BB36" s="2">
        <v>158475</v>
      </c>
      <c r="BC36" s="2">
        <v>143863</v>
      </c>
      <c r="BD36" s="2">
        <v>137708</v>
      </c>
      <c r="BE36" s="2">
        <v>125692</v>
      </c>
      <c r="BF36" s="2">
        <v>116246</v>
      </c>
      <c r="BG36" s="2">
        <v>117726</v>
      </c>
      <c r="BH36" s="2">
        <v>102968</v>
      </c>
      <c r="BI36" s="2">
        <v>93568</v>
      </c>
      <c r="BJ36" s="2">
        <v>90486</v>
      </c>
      <c r="BK36" s="2">
        <v>76163</v>
      </c>
      <c r="BL36" s="2">
        <v>62284</v>
      </c>
      <c r="BM36" s="2">
        <v>60431</v>
      </c>
      <c r="BN36" s="2">
        <v>54294</v>
      </c>
      <c r="BO36" s="2" t="s">
        <v>41</v>
      </c>
      <c r="BP36" s="2" t="s">
        <v>41</v>
      </c>
      <c r="BQ36" s="2" t="s">
        <v>41</v>
      </c>
    </row>
    <row r="37" spans="1:69" x14ac:dyDescent="0.35">
      <c r="A37" t="s">
        <v>44</v>
      </c>
      <c r="B37">
        <v>4147204</v>
      </c>
      <c r="C37" s="2" t="s">
        <v>41</v>
      </c>
      <c r="D37" s="2" t="s">
        <v>41</v>
      </c>
      <c r="E37" s="2" t="s">
        <v>41</v>
      </c>
      <c r="F37" s="2" t="s">
        <v>41</v>
      </c>
      <c r="G37" s="2" t="s">
        <v>41</v>
      </c>
      <c r="H37" s="2" t="s">
        <v>41</v>
      </c>
      <c r="I37" s="2" t="s">
        <v>41</v>
      </c>
      <c r="J37" s="2" t="s">
        <v>41</v>
      </c>
      <c r="K37" s="2" t="s">
        <v>41</v>
      </c>
      <c r="L37" s="2" t="s">
        <v>41</v>
      </c>
      <c r="M37" s="2" t="s">
        <v>41</v>
      </c>
      <c r="N37" s="2" t="s">
        <v>41</v>
      </c>
      <c r="O37" s="2">
        <v>118471</v>
      </c>
      <c r="P37" s="2">
        <v>106359</v>
      </c>
      <c r="Q37" s="2">
        <v>103140</v>
      </c>
      <c r="R37" s="2">
        <v>93041</v>
      </c>
      <c r="S37" s="2">
        <v>92150</v>
      </c>
      <c r="T37" s="2">
        <v>86929</v>
      </c>
      <c r="U37" s="2">
        <v>83740</v>
      </c>
      <c r="V37" s="2">
        <v>81449</v>
      </c>
      <c r="W37" s="2">
        <v>73493</v>
      </c>
      <c r="X37" s="2">
        <v>65756</v>
      </c>
      <c r="Y37" s="2">
        <v>57009</v>
      </c>
      <c r="Z37" s="2">
        <v>51312</v>
      </c>
      <c r="AA37" s="2">
        <v>47179</v>
      </c>
      <c r="AB37" s="2">
        <v>43382</v>
      </c>
      <c r="AC37" s="2">
        <v>41361</v>
      </c>
      <c r="AD37" s="2">
        <v>38141</v>
      </c>
      <c r="AE37" s="2">
        <v>32578</v>
      </c>
      <c r="AF37" s="2">
        <v>25871</v>
      </c>
      <c r="AG37" s="2">
        <v>23875</v>
      </c>
      <c r="AH37" s="2">
        <v>19846</v>
      </c>
      <c r="AI37" s="2">
        <v>15825</v>
      </c>
      <c r="AJ37" s="2">
        <v>8855</v>
      </c>
      <c r="AK37" s="2">
        <v>4761</v>
      </c>
      <c r="AL37" s="2">
        <v>0</v>
      </c>
      <c r="AM37" s="2" t="s">
        <v>41</v>
      </c>
      <c r="AN37" s="2" t="s">
        <v>41</v>
      </c>
      <c r="AO37" s="2" t="s">
        <v>41</v>
      </c>
      <c r="AP37" s="2" t="s">
        <v>41</v>
      </c>
      <c r="AQ37" s="2" t="s">
        <v>41</v>
      </c>
      <c r="AR37" s="2" t="s">
        <v>41</v>
      </c>
      <c r="AS37" s="2" t="s">
        <v>41</v>
      </c>
      <c r="AT37" s="2" t="s">
        <v>41</v>
      </c>
      <c r="AU37" s="2" t="s">
        <v>41</v>
      </c>
      <c r="AV37" s="2" t="s">
        <v>41</v>
      </c>
      <c r="AW37" s="2" t="s">
        <v>41</v>
      </c>
      <c r="AX37" s="2" t="s">
        <v>41</v>
      </c>
      <c r="AY37" s="2" t="s">
        <v>41</v>
      </c>
      <c r="AZ37" s="2" t="s">
        <v>41</v>
      </c>
      <c r="BA37" s="2" t="s">
        <v>41</v>
      </c>
      <c r="BB37" s="2" t="s">
        <v>41</v>
      </c>
      <c r="BC37" s="2" t="s">
        <v>41</v>
      </c>
      <c r="BD37" s="2" t="s">
        <v>41</v>
      </c>
      <c r="BE37" s="2" t="s">
        <v>41</v>
      </c>
      <c r="BF37" s="2" t="s">
        <v>41</v>
      </c>
      <c r="BG37" s="2" t="s">
        <v>41</v>
      </c>
      <c r="BH37" s="2" t="s">
        <v>41</v>
      </c>
      <c r="BI37" s="2" t="s">
        <v>41</v>
      </c>
      <c r="BJ37" s="2" t="s">
        <v>41</v>
      </c>
      <c r="BK37" s="2" t="s">
        <v>41</v>
      </c>
      <c r="BL37" s="2" t="s">
        <v>41</v>
      </c>
      <c r="BM37" s="2" t="s">
        <v>41</v>
      </c>
      <c r="BN37" s="2" t="s">
        <v>41</v>
      </c>
      <c r="BO37" s="2" t="s">
        <v>41</v>
      </c>
      <c r="BP37" s="2" t="s">
        <v>41</v>
      </c>
      <c r="BQ37" s="2" t="s">
        <v>41</v>
      </c>
    </row>
    <row r="38" spans="1:69" x14ac:dyDescent="0.35">
      <c r="A38" t="s">
        <v>45</v>
      </c>
      <c r="B38">
        <v>4073163</v>
      </c>
      <c r="C38" s="2" t="s">
        <v>41</v>
      </c>
      <c r="D38" s="2" t="s">
        <v>41</v>
      </c>
      <c r="E38" s="2" t="s">
        <v>41</v>
      </c>
      <c r="F38" s="2" t="s">
        <v>41</v>
      </c>
      <c r="G38" s="2" t="s">
        <v>41</v>
      </c>
      <c r="H38" s="2" t="s">
        <v>41</v>
      </c>
      <c r="I38" s="2" t="s">
        <v>41</v>
      </c>
      <c r="J38" s="2" t="s">
        <v>41</v>
      </c>
      <c r="K38" s="2" t="s">
        <v>41</v>
      </c>
      <c r="L38" s="2" t="s">
        <v>41</v>
      </c>
      <c r="M38" s="2" t="s">
        <v>41</v>
      </c>
      <c r="N38" s="2" t="s">
        <v>41</v>
      </c>
      <c r="O38" s="2" t="s">
        <v>41</v>
      </c>
      <c r="P38" s="2">
        <v>166223</v>
      </c>
      <c r="Q38" s="2">
        <v>169873</v>
      </c>
      <c r="R38" s="2">
        <v>175505</v>
      </c>
      <c r="S38" s="2">
        <v>182668</v>
      </c>
      <c r="T38" s="2">
        <v>192043</v>
      </c>
      <c r="U38" s="2">
        <v>199198</v>
      </c>
      <c r="V38" s="2">
        <v>199299</v>
      </c>
      <c r="W38" s="2">
        <v>215447</v>
      </c>
      <c r="X38" s="2">
        <v>218483</v>
      </c>
      <c r="Y38" s="2">
        <v>224669</v>
      </c>
      <c r="Z38" s="2">
        <v>229373</v>
      </c>
      <c r="AA38" s="2">
        <v>235184</v>
      </c>
      <c r="AB38" s="2">
        <v>234974</v>
      </c>
      <c r="AC38" s="2">
        <v>234263</v>
      </c>
      <c r="AD38" s="2">
        <v>234606</v>
      </c>
      <c r="AE38" s="2">
        <v>240767</v>
      </c>
      <c r="AF38" s="2">
        <v>243202</v>
      </c>
      <c r="AG38" s="2">
        <v>248655</v>
      </c>
      <c r="AH38" s="2">
        <v>247277</v>
      </c>
      <c r="AI38" s="2">
        <v>246300</v>
      </c>
      <c r="AJ38" s="2">
        <v>235604</v>
      </c>
      <c r="AK38" s="2">
        <v>228535</v>
      </c>
      <c r="AL38" s="2">
        <v>228601</v>
      </c>
      <c r="AM38" s="2">
        <v>221438</v>
      </c>
      <c r="AN38" s="2">
        <v>218654</v>
      </c>
      <c r="AO38" s="2">
        <v>216169</v>
      </c>
      <c r="AP38" s="2">
        <v>207783</v>
      </c>
      <c r="AQ38" s="2">
        <v>198467</v>
      </c>
      <c r="AR38" s="2">
        <v>188841</v>
      </c>
      <c r="AS38" s="2">
        <v>174870</v>
      </c>
      <c r="AT38" s="2">
        <v>163908</v>
      </c>
      <c r="AU38" s="2">
        <v>148960</v>
      </c>
      <c r="AV38" s="2">
        <v>129673</v>
      </c>
      <c r="AW38" s="2">
        <v>118129</v>
      </c>
      <c r="AX38" s="2">
        <v>113727</v>
      </c>
      <c r="AY38" s="2">
        <v>110253</v>
      </c>
      <c r="AZ38" s="2">
        <v>112923</v>
      </c>
      <c r="BA38" s="2">
        <v>109609</v>
      </c>
      <c r="BB38" s="2">
        <v>99747</v>
      </c>
      <c r="BC38" s="2">
        <v>96639</v>
      </c>
      <c r="BD38" s="2">
        <v>92278</v>
      </c>
      <c r="BE38" s="2">
        <v>85436</v>
      </c>
      <c r="BF38" s="2">
        <v>108172</v>
      </c>
      <c r="BG38" s="2">
        <v>108674</v>
      </c>
      <c r="BH38" s="2">
        <v>79842</v>
      </c>
      <c r="BI38" s="2">
        <v>30908</v>
      </c>
      <c r="BJ38" s="2">
        <v>42897</v>
      </c>
      <c r="BK38" s="2">
        <v>0</v>
      </c>
      <c r="BL38" s="2" t="s">
        <v>41</v>
      </c>
      <c r="BM38" s="2" t="s">
        <v>41</v>
      </c>
      <c r="BN38" s="2" t="s">
        <v>41</v>
      </c>
      <c r="BO38" s="2" t="s">
        <v>41</v>
      </c>
      <c r="BP38" s="2" t="s">
        <v>41</v>
      </c>
      <c r="BQ38" s="2" t="s">
        <v>41</v>
      </c>
    </row>
    <row r="39" spans="1:69" x14ac:dyDescent="0.35">
      <c r="A39" t="s">
        <v>46</v>
      </c>
      <c r="B39">
        <v>4072869</v>
      </c>
      <c r="C39" s="2" t="s">
        <v>41</v>
      </c>
      <c r="D39" s="2" t="s">
        <v>41</v>
      </c>
      <c r="E39" s="2" t="s">
        <v>41</v>
      </c>
      <c r="F39" s="2" t="s">
        <v>41</v>
      </c>
      <c r="G39" s="2" t="s">
        <v>41</v>
      </c>
      <c r="H39" s="2" t="s">
        <v>41</v>
      </c>
      <c r="I39" s="2" t="s">
        <v>41</v>
      </c>
      <c r="J39" s="2" t="s">
        <v>41</v>
      </c>
      <c r="K39" s="2" t="s">
        <v>41</v>
      </c>
      <c r="L39" s="2" t="s">
        <v>41</v>
      </c>
      <c r="M39" s="2" t="s">
        <v>41</v>
      </c>
      <c r="N39" s="2" t="s">
        <v>41</v>
      </c>
      <c r="O39" s="2" t="s">
        <v>41</v>
      </c>
      <c r="P39" s="2" t="s">
        <v>41</v>
      </c>
      <c r="Q39" s="2" t="s">
        <v>41</v>
      </c>
      <c r="R39" s="2">
        <v>119645</v>
      </c>
      <c r="S39" s="2">
        <v>132990</v>
      </c>
      <c r="T39" s="2">
        <v>139049</v>
      </c>
      <c r="U39" s="2">
        <v>151597</v>
      </c>
      <c r="V39" s="2">
        <v>144281</v>
      </c>
      <c r="W39" s="2">
        <v>149241</v>
      </c>
      <c r="X39" s="2">
        <v>172416</v>
      </c>
      <c r="Y39" s="2">
        <v>172400</v>
      </c>
      <c r="Z39" s="2">
        <v>171502</v>
      </c>
      <c r="AA39" s="2">
        <v>177210</v>
      </c>
      <c r="AB39" s="2">
        <v>184119</v>
      </c>
      <c r="AC39" s="2">
        <v>179064</v>
      </c>
      <c r="AD39" s="2">
        <v>177228</v>
      </c>
      <c r="AE39" s="2">
        <v>180103</v>
      </c>
      <c r="AF39" s="2">
        <v>177489</v>
      </c>
      <c r="AG39" s="2">
        <v>172460</v>
      </c>
      <c r="AH39" s="2">
        <v>174001</v>
      </c>
      <c r="AI39" s="2">
        <v>175580</v>
      </c>
      <c r="AJ39" s="2">
        <v>177353</v>
      </c>
      <c r="AK39" s="2">
        <v>169327</v>
      </c>
      <c r="AL39" s="2">
        <v>156984</v>
      </c>
      <c r="AM39" s="2">
        <v>142292</v>
      </c>
      <c r="AN39" s="2">
        <v>135812</v>
      </c>
      <c r="AO39" s="2">
        <v>133836</v>
      </c>
      <c r="AP39" s="2">
        <v>129556</v>
      </c>
      <c r="AQ39" s="2">
        <v>119376</v>
      </c>
      <c r="AR39" s="2">
        <v>104275</v>
      </c>
      <c r="AS39" s="2">
        <v>94269</v>
      </c>
      <c r="AT39" s="2">
        <v>80848</v>
      </c>
      <c r="AU39" s="2">
        <v>72135</v>
      </c>
      <c r="AV39" s="2">
        <v>67343</v>
      </c>
      <c r="AW39" s="2">
        <v>64902</v>
      </c>
      <c r="AX39" s="2">
        <v>58340</v>
      </c>
      <c r="AY39" s="2">
        <v>55644</v>
      </c>
      <c r="AZ39" s="2">
        <v>48774</v>
      </c>
      <c r="BA39" s="2">
        <v>40454</v>
      </c>
      <c r="BB39" s="2">
        <v>37009</v>
      </c>
      <c r="BC39" s="2">
        <v>33077</v>
      </c>
      <c r="BD39" s="2">
        <v>28388</v>
      </c>
      <c r="BE39" s="2">
        <v>21267</v>
      </c>
      <c r="BF39" s="2">
        <v>16708</v>
      </c>
      <c r="BG39" s="2">
        <v>13209</v>
      </c>
      <c r="BH39" s="2">
        <v>10021</v>
      </c>
      <c r="BI39" s="2">
        <v>2577</v>
      </c>
      <c r="BJ39" s="2">
        <v>439</v>
      </c>
      <c r="BK39" s="2" t="s">
        <v>41</v>
      </c>
      <c r="BL39" s="2" t="s">
        <v>41</v>
      </c>
      <c r="BM39" s="2" t="s">
        <v>41</v>
      </c>
      <c r="BN39" s="2" t="s">
        <v>41</v>
      </c>
      <c r="BO39" s="2" t="s">
        <v>41</v>
      </c>
      <c r="BP39" s="2" t="s">
        <v>41</v>
      </c>
      <c r="BQ39" s="2" t="s">
        <v>41</v>
      </c>
    </row>
    <row r="40" spans="1:69" x14ac:dyDescent="0.35">
      <c r="A40" t="s">
        <v>47</v>
      </c>
      <c r="B40">
        <v>4084856</v>
      </c>
      <c r="C40" s="2" t="s">
        <v>41</v>
      </c>
      <c r="D40" s="2" t="s">
        <v>41</v>
      </c>
      <c r="E40" s="2" t="s">
        <v>41</v>
      </c>
      <c r="F40" s="2" t="s">
        <v>41</v>
      </c>
      <c r="G40" s="2" t="s">
        <v>41</v>
      </c>
      <c r="H40" s="2" t="s">
        <v>41</v>
      </c>
      <c r="I40" s="2" t="s">
        <v>41</v>
      </c>
      <c r="J40" s="2" t="s">
        <v>41</v>
      </c>
      <c r="K40" s="2" t="s">
        <v>41</v>
      </c>
      <c r="L40" s="2" t="s">
        <v>41</v>
      </c>
      <c r="M40" s="2" t="s">
        <v>41</v>
      </c>
      <c r="N40" s="2" t="s">
        <v>41</v>
      </c>
      <c r="O40" s="2" t="s">
        <v>41</v>
      </c>
      <c r="P40" s="2" t="s">
        <v>41</v>
      </c>
      <c r="Q40" s="2" t="s">
        <v>41</v>
      </c>
      <c r="R40" s="2" t="s">
        <v>41</v>
      </c>
      <c r="S40" s="2" t="s">
        <v>41</v>
      </c>
      <c r="T40" s="2" t="s">
        <v>41</v>
      </c>
      <c r="U40" s="2" t="s">
        <v>41</v>
      </c>
      <c r="V40" s="2" t="s">
        <v>41</v>
      </c>
      <c r="W40" s="2">
        <v>1054317</v>
      </c>
      <c r="X40" s="2">
        <v>1060180</v>
      </c>
      <c r="Y40" s="2">
        <v>1034552</v>
      </c>
      <c r="Z40" s="2">
        <v>1081178</v>
      </c>
      <c r="AA40" s="2">
        <v>1075952</v>
      </c>
      <c r="AB40" s="2">
        <v>1085841</v>
      </c>
      <c r="AC40" s="2">
        <v>1058972</v>
      </c>
      <c r="AD40" s="2">
        <v>1065548</v>
      </c>
      <c r="AE40" s="2">
        <v>1160321</v>
      </c>
      <c r="AF40" s="2">
        <v>1161211</v>
      </c>
      <c r="AG40" s="2">
        <v>1188209</v>
      </c>
      <c r="AH40" s="2">
        <v>1193224</v>
      </c>
      <c r="AI40" s="2">
        <v>1215920</v>
      </c>
      <c r="AJ40" s="2">
        <v>1249898</v>
      </c>
      <c r="AK40" s="2">
        <v>1272547</v>
      </c>
      <c r="AL40" s="2">
        <v>1271099</v>
      </c>
      <c r="AM40" s="2">
        <v>1214403</v>
      </c>
      <c r="AN40" s="2">
        <v>1131513</v>
      </c>
      <c r="AO40" s="2">
        <v>1092477</v>
      </c>
      <c r="AP40" s="2">
        <v>1081380</v>
      </c>
      <c r="AQ40" s="2">
        <v>1021183</v>
      </c>
      <c r="AR40" s="2">
        <v>906271</v>
      </c>
      <c r="AS40" s="2">
        <v>838628</v>
      </c>
      <c r="AT40" s="2">
        <v>833318</v>
      </c>
      <c r="AU40" s="2">
        <v>821277</v>
      </c>
      <c r="AV40" s="2">
        <v>689198</v>
      </c>
      <c r="AW40" s="2">
        <v>658097</v>
      </c>
      <c r="AX40" s="2">
        <v>620965</v>
      </c>
      <c r="AY40" s="2">
        <v>577031</v>
      </c>
      <c r="AZ40" s="2">
        <v>523526</v>
      </c>
      <c r="BA40" s="2">
        <v>478021</v>
      </c>
      <c r="BB40" s="2">
        <v>432894</v>
      </c>
      <c r="BC40" s="2">
        <v>401434</v>
      </c>
      <c r="BD40" s="2">
        <v>357499</v>
      </c>
      <c r="BE40" s="2">
        <v>348326</v>
      </c>
      <c r="BF40" s="2">
        <v>294537</v>
      </c>
      <c r="BG40" s="2" t="s">
        <v>41</v>
      </c>
      <c r="BH40" s="2" t="s">
        <v>41</v>
      </c>
      <c r="BI40" s="2" t="s">
        <v>41</v>
      </c>
      <c r="BJ40" s="2" t="s">
        <v>41</v>
      </c>
      <c r="BK40" s="2" t="s">
        <v>41</v>
      </c>
      <c r="BL40" s="2" t="s">
        <v>41</v>
      </c>
      <c r="BM40" s="2" t="s">
        <v>41</v>
      </c>
      <c r="BN40" s="2" t="s">
        <v>41</v>
      </c>
      <c r="BO40" s="2" t="s">
        <v>41</v>
      </c>
      <c r="BP40" s="2" t="s">
        <v>41</v>
      </c>
      <c r="BQ40" s="2" t="s">
        <v>41</v>
      </c>
    </row>
    <row r="41" spans="1:69" x14ac:dyDescent="0.35">
      <c r="A41" t="s">
        <v>48</v>
      </c>
      <c r="B41">
        <v>1991066</v>
      </c>
      <c r="C41" s="2" t="s">
        <v>41</v>
      </c>
      <c r="D41" s="2" t="s">
        <v>41</v>
      </c>
      <c r="E41" s="2" t="s">
        <v>41</v>
      </c>
      <c r="F41" s="2" t="s">
        <v>41</v>
      </c>
      <c r="G41" s="2" t="s">
        <v>41</v>
      </c>
      <c r="H41" s="2" t="s">
        <v>41</v>
      </c>
      <c r="I41" s="2" t="s">
        <v>41</v>
      </c>
      <c r="J41" s="2" t="s">
        <v>41</v>
      </c>
      <c r="K41" s="2" t="s">
        <v>41</v>
      </c>
      <c r="L41" s="2" t="s">
        <v>41</v>
      </c>
      <c r="M41" s="2" t="s">
        <v>41</v>
      </c>
      <c r="N41" s="2" t="s">
        <v>41</v>
      </c>
      <c r="O41" s="2" t="s">
        <v>41</v>
      </c>
      <c r="P41" s="2" t="s">
        <v>41</v>
      </c>
      <c r="Q41" s="2" t="s">
        <v>41</v>
      </c>
      <c r="R41" s="2" t="s">
        <v>41</v>
      </c>
      <c r="S41" s="2" t="s">
        <v>41</v>
      </c>
      <c r="T41" s="2" t="s">
        <v>41</v>
      </c>
      <c r="U41" s="2" t="s">
        <v>41</v>
      </c>
      <c r="V41" s="2" t="s">
        <v>41</v>
      </c>
      <c r="W41" s="2" t="s">
        <v>41</v>
      </c>
      <c r="X41" s="2" t="s">
        <v>41</v>
      </c>
      <c r="Y41" s="2" t="s">
        <v>41</v>
      </c>
      <c r="Z41" s="2" t="s">
        <v>41</v>
      </c>
      <c r="AA41" s="2" t="s">
        <v>41</v>
      </c>
      <c r="AB41" s="2" t="s">
        <v>41</v>
      </c>
      <c r="AC41" s="2" t="s">
        <v>41</v>
      </c>
      <c r="AD41" s="2" t="s">
        <v>41</v>
      </c>
      <c r="AE41" s="2" t="s">
        <v>41</v>
      </c>
      <c r="AF41" s="2" t="s">
        <v>41</v>
      </c>
      <c r="AG41" s="2" t="s">
        <v>41</v>
      </c>
      <c r="AH41" s="2" t="s">
        <v>41</v>
      </c>
      <c r="AI41" s="2" t="s">
        <v>41</v>
      </c>
      <c r="AJ41" s="2" t="s">
        <v>41</v>
      </c>
      <c r="AK41" s="2" t="s">
        <v>41</v>
      </c>
      <c r="AL41" s="2" t="s">
        <v>41</v>
      </c>
      <c r="AM41" s="2" t="s">
        <v>41</v>
      </c>
      <c r="AN41" s="2" t="s">
        <v>41</v>
      </c>
      <c r="AO41" s="2" t="s">
        <v>41</v>
      </c>
      <c r="AP41" s="2" t="s">
        <v>41</v>
      </c>
      <c r="AQ41" s="2" t="s">
        <v>41</v>
      </c>
      <c r="AR41" s="2" t="s">
        <v>41</v>
      </c>
      <c r="AS41" s="2" t="s">
        <v>41</v>
      </c>
      <c r="AT41" s="2" t="s">
        <v>41</v>
      </c>
      <c r="AU41" s="2" t="s">
        <v>41</v>
      </c>
      <c r="AV41" s="2" t="s">
        <v>41</v>
      </c>
      <c r="AW41" s="2" t="s">
        <v>41</v>
      </c>
      <c r="AX41" s="2" t="s">
        <v>41</v>
      </c>
      <c r="AY41" s="2" t="s">
        <v>41</v>
      </c>
      <c r="AZ41" s="2" t="s">
        <v>41</v>
      </c>
      <c r="BA41" s="2" t="s">
        <v>41</v>
      </c>
      <c r="BB41" s="2" t="s">
        <v>41</v>
      </c>
      <c r="BC41" s="2" t="s">
        <v>41</v>
      </c>
      <c r="BD41" s="2">
        <v>14844</v>
      </c>
      <c r="BE41" s="2">
        <v>14411</v>
      </c>
      <c r="BF41" s="2">
        <v>15358</v>
      </c>
      <c r="BG41" s="2">
        <v>15444</v>
      </c>
      <c r="BH41" s="2">
        <v>15705</v>
      </c>
      <c r="BI41" s="2">
        <v>15827</v>
      </c>
      <c r="BJ41" s="2">
        <v>15891</v>
      </c>
      <c r="BK41" s="2">
        <v>16415</v>
      </c>
      <c r="BL41" s="2">
        <v>16006</v>
      </c>
      <c r="BM41" s="2">
        <v>11610</v>
      </c>
      <c r="BN41" s="2">
        <v>9432</v>
      </c>
      <c r="BO41" s="2">
        <v>7370</v>
      </c>
      <c r="BP41" s="2">
        <v>6658</v>
      </c>
      <c r="BQ41" s="2">
        <v>3066</v>
      </c>
    </row>
    <row r="42" spans="1:69" x14ac:dyDescent="0.35">
      <c r="A42" t="s">
        <v>49</v>
      </c>
      <c r="B42">
        <v>1981008</v>
      </c>
      <c r="C42" s="2" t="s">
        <v>41</v>
      </c>
      <c r="D42" s="2" t="s">
        <v>41</v>
      </c>
      <c r="E42" s="2" t="s">
        <v>41</v>
      </c>
      <c r="F42" s="2" t="s">
        <v>41</v>
      </c>
      <c r="G42" s="2" t="s">
        <v>41</v>
      </c>
      <c r="H42" s="2" t="s">
        <v>41</v>
      </c>
      <c r="I42" s="2" t="s">
        <v>41</v>
      </c>
      <c r="J42" s="2" t="s">
        <v>41</v>
      </c>
      <c r="K42" s="2" t="s">
        <v>41</v>
      </c>
      <c r="L42" s="2" t="s">
        <v>41</v>
      </c>
      <c r="M42" s="2" t="s">
        <v>41</v>
      </c>
      <c r="N42" s="2" t="s">
        <v>41</v>
      </c>
      <c r="O42" s="2" t="s">
        <v>41</v>
      </c>
      <c r="P42" s="2" t="s">
        <v>41</v>
      </c>
      <c r="Q42" s="2" t="s">
        <v>41</v>
      </c>
      <c r="R42" s="2" t="s">
        <v>41</v>
      </c>
      <c r="S42" s="2" t="s">
        <v>41</v>
      </c>
      <c r="T42" s="2" t="s">
        <v>41</v>
      </c>
      <c r="U42" s="2" t="s">
        <v>41</v>
      </c>
      <c r="V42" s="2" t="s">
        <v>41</v>
      </c>
      <c r="W42" s="2" t="s">
        <v>41</v>
      </c>
      <c r="X42" s="2" t="s">
        <v>41</v>
      </c>
      <c r="Y42" s="2" t="s">
        <v>41</v>
      </c>
      <c r="Z42" s="2" t="s">
        <v>41</v>
      </c>
      <c r="AA42" s="2" t="s">
        <v>41</v>
      </c>
      <c r="AB42" s="2" t="s">
        <v>41</v>
      </c>
      <c r="AC42" s="2" t="s">
        <v>41</v>
      </c>
      <c r="AD42" s="2" t="s">
        <v>41</v>
      </c>
      <c r="AE42" s="2" t="s">
        <v>41</v>
      </c>
      <c r="AF42" s="2" t="s">
        <v>41</v>
      </c>
      <c r="AG42" s="2" t="s">
        <v>41</v>
      </c>
      <c r="AH42" s="2" t="s">
        <v>41</v>
      </c>
      <c r="AI42" s="2" t="s">
        <v>41</v>
      </c>
      <c r="AJ42" s="2" t="s">
        <v>41</v>
      </c>
      <c r="AK42" s="2" t="s">
        <v>41</v>
      </c>
      <c r="AL42" s="2" t="s">
        <v>41</v>
      </c>
      <c r="AM42" s="2" t="s">
        <v>41</v>
      </c>
      <c r="AN42" s="2" t="s">
        <v>41</v>
      </c>
      <c r="AO42" s="2" t="s">
        <v>41</v>
      </c>
      <c r="AP42" s="2" t="s">
        <v>41</v>
      </c>
      <c r="AQ42" s="2" t="s">
        <v>41</v>
      </c>
      <c r="AR42" s="2" t="s">
        <v>41</v>
      </c>
      <c r="AS42" s="2">
        <v>18246</v>
      </c>
      <c r="AT42" s="2">
        <v>17280</v>
      </c>
      <c r="AU42" s="2">
        <v>15961</v>
      </c>
      <c r="AV42" s="2">
        <v>17476</v>
      </c>
      <c r="AW42" s="2">
        <v>15149</v>
      </c>
      <c r="AX42" s="2">
        <v>15117</v>
      </c>
      <c r="AY42" s="2">
        <v>14156</v>
      </c>
      <c r="AZ42" s="2">
        <v>15951</v>
      </c>
      <c r="BA42" s="2">
        <v>16911</v>
      </c>
      <c r="BB42" s="2">
        <v>17448</v>
      </c>
      <c r="BC42" s="2">
        <v>17967</v>
      </c>
      <c r="BD42" s="2">
        <v>18247</v>
      </c>
      <c r="BE42" s="2">
        <v>18052</v>
      </c>
      <c r="BF42" s="2">
        <v>18537</v>
      </c>
      <c r="BG42" s="2">
        <v>18266</v>
      </c>
      <c r="BH42" s="2">
        <v>17911</v>
      </c>
      <c r="BI42" s="2">
        <v>16807</v>
      </c>
      <c r="BJ42" s="2">
        <v>17409</v>
      </c>
      <c r="BK42" s="2">
        <v>18025</v>
      </c>
      <c r="BL42" s="2">
        <v>15822</v>
      </c>
      <c r="BM42" s="2">
        <v>12447</v>
      </c>
      <c r="BN42" s="2">
        <v>10552</v>
      </c>
      <c r="BO42" s="2">
        <v>11983</v>
      </c>
      <c r="BP42" s="2">
        <v>10739</v>
      </c>
      <c r="BQ42" s="2">
        <v>9388</v>
      </c>
    </row>
    <row r="43" spans="1:69" x14ac:dyDescent="0.35">
      <c r="A43" t="s">
        <v>101</v>
      </c>
      <c r="B43">
        <v>1012219</v>
      </c>
      <c r="C43" s="2">
        <v>7499890</v>
      </c>
      <c r="D43" s="2">
        <v>4885524</v>
      </c>
      <c r="E43" s="2">
        <v>4729691</v>
      </c>
      <c r="F43" s="2">
        <v>4695380</v>
      </c>
      <c r="G43" s="2">
        <v>4484992</v>
      </c>
      <c r="H43" s="2">
        <v>4335742</v>
      </c>
      <c r="I43" s="2">
        <v>4260588</v>
      </c>
      <c r="J43" s="2">
        <v>4169846</v>
      </c>
      <c r="K43" s="2">
        <v>4089178</v>
      </c>
      <c r="L43" s="2">
        <v>3978603</v>
      </c>
      <c r="M43" s="2">
        <v>3822439</v>
      </c>
      <c r="N43" s="2">
        <v>3718308</v>
      </c>
      <c r="O43" s="2">
        <v>3544100</v>
      </c>
      <c r="P43" s="2">
        <v>3279696</v>
      </c>
      <c r="Q43" s="2">
        <v>3288498</v>
      </c>
      <c r="R43" s="2">
        <v>3086213</v>
      </c>
      <c r="S43" s="2">
        <v>2899813</v>
      </c>
      <c r="T43" s="2">
        <v>2731229</v>
      </c>
      <c r="U43" s="2">
        <v>2660896</v>
      </c>
      <c r="V43" s="2">
        <v>2680010</v>
      </c>
      <c r="W43" s="2">
        <v>1054317</v>
      </c>
      <c r="X43" s="2">
        <v>1060180</v>
      </c>
      <c r="Y43" s="2">
        <v>1034552</v>
      </c>
      <c r="Z43" s="2">
        <v>1081178</v>
      </c>
      <c r="AA43" s="2">
        <v>1075952</v>
      </c>
      <c r="AB43" s="2">
        <v>1085841</v>
      </c>
      <c r="AC43" s="2">
        <v>1058972</v>
      </c>
      <c r="AD43" s="2">
        <v>1065548</v>
      </c>
      <c r="AE43" s="2">
        <v>1160321</v>
      </c>
      <c r="AF43" s="2">
        <v>1161211</v>
      </c>
      <c r="AG43" s="2">
        <v>1188209</v>
      </c>
      <c r="AH43" s="2">
        <v>1193224</v>
      </c>
      <c r="AI43" s="2">
        <v>1215920</v>
      </c>
      <c r="AJ43" s="2">
        <v>1249898</v>
      </c>
      <c r="AK43" s="2">
        <v>1272547</v>
      </c>
      <c r="AL43" s="2">
        <v>1271099</v>
      </c>
      <c r="AM43" s="2">
        <v>1214403</v>
      </c>
      <c r="AN43" s="2">
        <v>1131513</v>
      </c>
      <c r="AO43" s="2">
        <v>1092477</v>
      </c>
      <c r="AP43" s="2">
        <v>1081380</v>
      </c>
      <c r="AQ43" s="2">
        <v>1021183</v>
      </c>
      <c r="AR43" s="2">
        <v>906271</v>
      </c>
      <c r="AS43" s="2">
        <v>838628</v>
      </c>
      <c r="AT43" s="2">
        <v>833318</v>
      </c>
      <c r="AU43" s="2">
        <v>821277</v>
      </c>
      <c r="AV43" s="2">
        <v>689198</v>
      </c>
      <c r="AW43" s="2">
        <v>658098</v>
      </c>
      <c r="AX43" s="2">
        <v>620965</v>
      </c>
      <c r="AY43" s="2">
        <v>577031</v>
      </c>
      <c r="AZ43" s="2">
        <v>523526</v>
      </c>
      <c r="BA43" s="2">
        <v>478021</v>
      </c>
      <c r="BB43" s="2">
        <v>432894</v>
      </c>
      <c r="BC43" s="2">
        <v>401434</v>
      </c>
      <c r="BD43" s="2">
        <v>357499</v>
      </c>
      <c r="BE43" s="2">
        <v>348326</v>
      </c>
      <c r="BF43" s="2">
        <v>294537</v>
      </c>
      <c r="BG43" s="2">
        <v>259073</v>
      </c>
      <c r="BH43" s="2">
        <v>250372</v>
      </c>
      <c r="BI43" s="2">
        <v>225422</v>
      </c>
      <c r="BJ43" s="2">
        <v>198367</v>
      </c>
      <c r="BK43" s="2">
        <v>182735</v>
      </c>
      <c r="BL43" s="2">
        <v>166287</v>
      </c>
      <c r="BM43" s="2">
        <v>158691</v>
      </c>
      <c r="BN43" s="2">
        <v>142844</v>
      </c>
      <c r="BO43" s="2">
        <v>131053</v>
      </c>
      <c r="BP43" s="2">
        <v>124959</v>
      </c>
      <c r="BQ43" s="2">
        <v>115645</v>
      </c>
    </row>
    <row r="45" spans="1:69" x14ac:dyDescent="0.35">
      <c r="A45" s="3" t="s">
        <v>50</v>
      </c>
      <c r="B45" s="3"/>
      <c r="C45" s="4">
        <f t="shared" ref="C45:BO45" si="0">SUM(C34:C42,C20:C28,C5:C13)</f>
        <v>7813076</v>
      </c>
      <c r="D45" s="4">
        <f t="shared" si="0"/>
        <v>7797294</v>
      </c>
      <c r="E45" s="4">
        <f t="shared" si="0"/>
        <v>7646120</v>
      </c>
      <c r="F45" s="4">
        <f t="shared" si="0"/>
        <v>7602503</v>
      </c>
      <c r="G45" s="4">
        <f t="shared" si="0"/>
        <v>7229643</v>
      </c>
      <c r="H45" s="4">
        <f t="shared" si="0"/>
        <v>7034784</v>
      </c>
      <c r="I45" s="4">
        <f t="shared" si="0"/>
        <v>6939840</v>
      </c>
      <c r="J45" s="4">
        <f t="shared" si="0"/>
        <v>6801640</v>
      </c>
      <c r="K45" s="4">
        <f t="shared" si="0"/>
        <v>6642665</v>
      </c>
      <c r="L45" s="4">
        <f t="shared" si="0"/>
        <v>6423218</v>
      </c>
      <c r="M45" s="4">
        <f t="shared" si="0"/>
        <v>6209838</v>
      </c>
      <c r="N45" s="4">
        <f t="shared" si="0"/>
        <v>6053543</v>
      </c>
      <c r="O45" s="4">
        <f t="shared" si="0"/>
        <v>5890396</v>
      </c>
      <c r="P45" s="4">
        <f t="shared" si="0"/>
        <v>5623482</v>
      </c>
      <c r="Q45" s="4">
        <f t="shared" si="0"/>
        <v>5604810</v>
      </c>
      <c r="R45" s="4">
        <f t="shared" si="0"/>
        <v>5500176</v>
      </c>
      <c r="S45" s="4">
        <f t="shared" si="0"/>
        <v>5257861</v>
      </c>
      <c r="T45" s="4">
        <f t="shared" si="0"/>
        <v>5062791</v>
      </c>
      <c r="U45" s="4">
        <f t="shared" si="0"/>
        <v>4973151</v>
      </c>
      <c r="V45" s="4">
        <f t="shared" si="0"/>
        <v>5021119</v>
      </c>
      <c r="W45" s="4">
        <f t="shared" si="0"/>
        <v>5094248</v>
      </c>
      <c r="X45" s="4">
        <f t="shared" si="0"/>
        <v>5154626</v>
      </c>
      <c r="Y45" s="4">
        <f t="shared" si="0"/>
        <v>5300964</v>
      </c>
      <c r="Z45" s="4">
        <f t="shared" si="0"/>
        <v>5376307</v>
      </c>
      <c r="AA45" s="4">
        <f t="shared" si="0"/>
        <v>5466829</v>
      </c>
      <c r="AB45" s="4">
        <f t="shared" si="0"/>
        <v>5525099</v>
      </c>
      <c r="AC45" s="4">
        <f t="shared" si="0"/>
        <v>5540364</v>
      </c>
      <c r="AD45" s="4">
        <f t="shared" si="0"/>
        <v>5578790</v>
      </c>
      <c r="AE45" s="4">
        <f t="shared" si="0"/>
        <v>5594299</v>
      </c>
      <c r="AF45" s="4">
        <f t="shared" si="0"/>
        <v>5526787</v>
      </c>
      <c r="AG45" s="4">
        <f t="shared" si="0"/>
        <v>5305854</v>
      </c>
      <c r="AH45" s="4">
        <f t="shared" si="0"/>
        <v>5254391</v>
      </c>
      <c r="AI45" s="4">
        <f t="shared" si="0"/>
        <v>5256223</v>
      </c>
      <c r="AJ45" s="4">
        <f t="shared" si="0"/>
        <v>5261108</v>
      </c>
      <c r="AK45" s="4">
        <f t="shared" si="0"/>
        <v>5116637</v>
      </c>
      <c r="AL45" s="4">
        <f t="shared" si="0"/>
        <v>4903511</v>
      </c>
      <c r="AM45" s="4">
        <f t="shared" si="0"/>
        <v>4725910</v>
      </c>
      <c r="AN45" s="4">
        <f t="shared" si="0"/>
        <v>4490211</v>
      </c>
      <c r="AO45" s="4">
        <f t="shared" si="0"/>
        <v>4271953</v>
      </c>
      <c r="AP45" s="4">
        <f t="shared" si="0"/>
        <v>4141343</v>
      </c>
      <c r="AQ45" s="4">
        <f t="shared" si="0"/>
        <v>3976588</v>
      </c>
      <c r="AR45" s="4">
        <f t="shared" si="0"/>
        <v>3706848</v>
      </c>
      <c r="AS45" s="4">
        <f t="shared" si="0"/>
        <v>3475057</v>
      </c>
      <c r="AT45" s="4">
        <f t="shared" si="0"/>
        <v>3346181</v>
      </c>
      <c r="AU45" s="4">
        <f t="shared" si="0"/>
        <v>3225343</v>
      </c>
      <c r="AV45" s="4">
        <f t="shared" si="0"/>
        <v>2963143</v>
      </c>
      <c r="AW45" s="4">
        <f t="shared" si="0"/>
        <v>2775992</v>
      </c>
      <c r="AX45" s="4">
        <f t="shared" si="0"/>
        <v>2616594</v>
      </c>
      <c r="AY45" s="4">
        <f t="shared" si="0"/>
        <v>2464597</v>
      </c>
      <c r="AZ45" s="4">
        <f t="shared" si="0"/>
        <v>2322701</v>
      </c>
      <c r="BA45" s="4">
        <f t="shared" si="0"/>
        <v>2140516</v>
      </c>
      <c r="BB45" s="4">
        <f t="shared" si="0"/>
        <v>1970382</v>
      </c>
      <c r="BC45" s="4">
        <f t="shared" si="0"/>
        <v>1806674</v>
      </c>
      <c r="BD45" s="4">
        <f t="shared" si="0"/>
        <v>1624280</v>
      </c>
      <c r="BE45" s="4">
        <f t="shared" si="0"/>
        <v>1502564</v>
      </c>
      <c r="BF45" s="4">
        <f t="shared" si="0"/>
        <v>1405927</v>
      </c>
      <c r="BG45" s="4">
        <f t="shared" si="0"/>
        <v>1041420</v>
      </c>
      <c r="BH45" s="4">
        <f t="shared" si="0"/>
        <v>913712</v>
      </c>
      <c r="BI45" s="4">
        <f t="shared" si="0"/>
        <v>734943</v>
      </c>
      <c r="BJ45" s="4">
        <f t="shared" si="0"/>
        <v>695306</v>
      </c>
      <c r="BK45" s="4">
        <f t="shared" si="0"/>
        <v>588960</v>
      </c>
      <c r="BL45" s="4">
        <f>SUM(BL34:BL42,BL20:BL28,BL5:BL13)</f>
        <v>531159</v>
      </c>
      <c r="BM45" s="4">
        <f t="shared" si="0"/>
        <v>449307</v>
      </c>
      <c r="BN45" s="8">
        <f t="shared" si="0"/>
        <v>250682</v>
      </c>
      <c r="BO45" s="8">
        <f t="shared" si="0"/>
        <v>189080</v>
      </c>
      <c r="BP45" s="8">
        <f t="shared" ref="BP45:BQ45" si="1">SUM(BP34:BP42,BP20:BP28,BP5:BP13)</f>
        <v>183374</v>
      </c>
      <c r="BQ45" s="8">
        <f t="shared" si="1"/>
        <v>161263</v>
      </c>
    </row>
    <row r="47" spans="1:69" x14ac:dyDescent="0.35">
      <c r="C4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5"/>
  <sheetViews>
    <sheetView topLeftCell="A16" workbookViewId="0">
      <selection activeCell="B32" sqref="B32"/>
    </sheetView>
  </sheetViews>
  <sheetFormatPr defaultRowHeight="14.5" x14ac:dyDescent="0.35"/>
  <cols>
    <col min="1" max="1" width="22.08984375" bestFit="1" customWidth="1"/>
    <col min="2" max="2" width="13.26953125" bestFit="1" customWidth="1"/>
    <col min="3" max="3" width="30.1796875" bestFit="1" customWidth="1"/>
    <col min="4" max="69" width="29.90625" bestFit="1" customWidth="1"/>
  </cols>
  <sheetData>
    <row r="1" spans="1:69" x14ac:dyDescent="0.35">
      <c r="A1" t="str">
        <f>[1]!SNLTable(1,B5:B13,C3:BQ3)</f>
        <v>SNLTable</v>
      </c>
    </row>
    <row r="2" spans="1:69" x14ac:dyDescent="0.35">
      <c r="A2" t="s">
        <v>0</v>
      </c>
      <c r="B2" t="s">
        <v>1</v>
      </c>
      <c r="D2" t="str">
        <f>[1]!SNLLabel(2,$D$3,$D$4,$D$5)</f>
        <v>Con: Tot Comm &amp; Ind Loans ($000)</v>
      </c>
      <c r="E2" t="str">
        <f>[1]!SNLLabel(2,$E$3,$E$4,$E$5)</f>
        <v>Con: Tot Comm &amp; Ind Loans ($000)</v>
      </c>
      <c r="F2" t="str">
        <f>[1]!SNLLabel(2,$F$3,$F$4,$F$5)</f>
        <v>Con: Tot Comm &amp; Ind Loans ($000)</v>
      </c>
      <c r="G2" t="str">
        <f>[1]!SNLLabel(2,$G$3,$G$4,$G$5)</f>
        <v>Con: Tot Comm &amp; Ind Loans ($000)</v>
      </c>
      <c r="H2" t="str">
        <f>[1]!SNLLabel(2,$H$3,$H$4,$H$5)</f>
        <v>Con: Tot Comm &amp; Ind Loans ($000)</v>
      </c>
      <c r="I2" t="str">
        <f>[1]!SNLLabel(2,$I$3,$I$4,$I$5)</f>
        <v>Con: Tot Comm &amp; Ind Loans ($000)</v>
      </c>
      <c r="J2" t="str">
        <f>[1]!SNLLabel(2,$J$3,$J$4,$J$5)</f>
        <v>Con: Tot Comm &amp; Ind Loans ($000)</v>
      </c>
      <c r="K2" t="str">
        <f>[1]!SNLLabel(2,$K$3,$K$4,$K$5)</f>
        <v>Con: Tot Comm &amp; Ind Loans ($000)</v>
      </c>
      <c r="L2" t="str">
        <f>[1]!SNLLabel(2,$L$3,$L$4,$L$5)</f>
        <v>Con: Tot Comm &amp; Ind Loans ($000)</v>
      </c>
      <c r="M2" t="str">
        <f>[1]!SNLLabel(2,$M$3,$M$4,$M$5)</f>
        <v>Con: Tot Comm &amp; Ind Loans ($000)</v>
      </c>
      <c r="N2" t="str">
        <f>[1]!SNLLabel(2,$N$3,$N$4,$N$5)</f>
        <v>Con: Tot Comm &amp; Ind Loans ($000)</v>
      </c>
      <c r="O2" t="str">
        <f>[1]!SNLLabel(2,$O$3,$O$4,$O$5)</f>
        <v>Con: Tot Comm &amp; Ind Loans ($000)</v>
      </c>
      <c r="P2" t="str">
        <f>[1]!SNLLabel(2,$P$3,$P$4,$P$5)</f>
        <v>Con: Tot Comm &amp; Ind Loans ($000)</v>
      </c>
      <c r="Q2" t="str">
        <f>[1]!SNLLabel(2,$Q$3,$Q$4,$Q$5)</f>
        <v>Con: Tot Comm &amp; Ind Loans ($000)</v>
      </c>
      <c r="R2" t="str">
        <f>[1]!SNLLabel(2,$R$3,$R$4,$R$5)</f>
        <v>Con: Tot Comm &amp; Ind Loans ($000)</v>
      </c>
      <c r="S2" t="str">
        <f>[1]!SNLLabel(2,$S$3,$S$4,$S$5)</f>
        <v>Con: Tot Comm &amp; Ind Loans ($000)</v>
      </c>
      <c r="T2" t="str">
        <f>[1]!SNLLabel(2,$T$3,$T$4,$T$5)</f>
        <v>Con: Tot Comm &amp; Ind Loans ($000)</v>
      </c>
      <c r="U2" t="str">
        <f>[1]!SNLLabel(2,$U$3,$U$4,$U$5)</f>
        <v>Con: Tot Comm &amp; Ind Loans ($000)</v>
      </c>
      <c r="V2" t="str">
        <f>[1]!SNLLabel(2,$V$3,$V$4,$V$5)</f>
        <v>Con: Tot Comm &amp; Ind Loans ($000)</v>
      </c>
      <c r="W2" t="str">
        <f>[1]!SNLLabel(2,$W$3,$W$4,$W$5)</f>
        <v>Con: Tot Comm &amp; Ind Loans ($000)</v>
      </c>
      <c r="X2" t="str">
        <f>[1]!SNLLabel(2,$X$3,$X$4,$X$5)</f>
        <v>Con: Tot Comm &amp; Ind Loans ($000)</v>
      </c>
      <c r="Y2" t="str">
        <f>[1]!SNLLabel(2,$Y$3,$Y$4,$Y$5)</f>
        <v>Con: Tot Comm &amp; Ind Loans ($000)</v>
      </c>
      <c r="Z2" t="str">
        <f>[1]!SNLLabel(2,$Z$3,$Z$4,$Z$5)</f>
        <v>Con: Tot Comm &amp; Ind Loans ($000)</v>
      </c>
      <c r="AA2" t="str">
        <f>[1]!SNLLabel(2,$AA$3,$AA$4,$AA$5)</f>
        <v>Con: Tot Comm &amp; Ind Loans ($000)</v>
      </c>
      <c r="AB2" t="str">
        <f>[1]!SNLLabel(2,$AB$3,$AB$4,$AB$5)</f>
        <v>Con: Tot Comm &amp; Ind Loans ($000)</v>
      </c>
      <c r="AC2" t="str">
        <f>[1]!SNLLabel(2,$AC$3,$AC$4,$AC$5)</f>
        <v>Con: Tot Comm &amp; Ind Loans ($000)</v>
      </c>
      <c r="AD2" t="str">
        <f>[1]!SNLLabel(2,$AD$3,$AD$4,$AD$5)</f>
        <v>Con: Tot Comm &amp; Ind Loans ($000)</v>
      </c>
      <c r="AE2" t="str">
        <f>[1]!SNLLabel(2,$AE$3,$AE$4,$AE$5)</f>
        <v>Con: Tot Comm &amp; Ind Loans ($000)</v>
      </c>
      <c r="AF2" t="str">
        <f>[1]!SNLLabel(2,$AF$3,$AF$4,$AF$5)</f>
        <v>Con: Tot Comm &amp; Ind Loans ($000)</v>
      </c>
      <c r="AG2" t="str">
        <f>[1]!SNLLabel(2,$AG$3,$AG$4,$AG$5)</f>
        <v>Con: Tot Comm &amp; Ind Loans ($000)</v>
      </c>
      <c r="AH2" t="str">
        <f>[1]!SNLLabel(2,$AH$3,$AH$4,$AH$5)</f>
        <v>Con: Tot Comm &amp; Ind Loans ($000)</v>
      </c>
      <c r="AI2" t="str">
        <f>[1]!SNLLabel(2,$AI$3,$AI$4,$AI$5)</f>
        <v>Con: Tot Comm &amp; Ind Loans ($000)</v>
      </c>
      <c r="AJ2" t="str">
        <f>[1]!SNLLabel(2,$AJ$3,$AJ$4,$AJ$5)</f>
        <v>Con: Tot Comm &amp; Ind Loans ($000)</v>
      </c>
      <c r="AK2" t="str">
        <f>[1]!SNLLabel(2,$AK$3,$AK$4,$AK$5)</f>
        <v>Con: Tot Comm &amp; Ind Loans ($000)</v>
      </c>
      <c r="AL2" t="str">
        <f>[1]!SNLLabel(2,$AL$3,$AL$4,$AL$5)</f>
        <v>Con: Tot Comm &amp; Ind Loans ($000)</v>
      </c>
      <c r="AM2" t="str">
        <f>[1]!SNLLabel(2,$AM$3,$AM$4,$AM$5)</f>
        <v>Con: Tot Comm &amp; Ind Loans ($000)</v>
      </c>
      <c r="AN2" t="str">
        <f>[1]!SNLLabel(2,$AN$3,$AN$4,$AN$5)</f>
        <v>Con: Tot Comm &amp; Ind Loans ($000)</v>
      </c>
      <c r="AO2" t="str">
        <f>[1]!SNLLabel(2,$AO$3,$AO$4,$AO$5)</f>
        <v>Con: Tot Comm &amp; Ind Loans ($000)</v>
      </c>
      <c r="AP2" t="str">
        <f>[1]!SNLLabel(2,$AP$3,$AP$4,$AP$5)</f>
        <v>Con: Tot Comm &amp; Ind Loans ($000)</v>
      </c>
      <c r="AQ2" t="str">
        <f>[1]!SNLLabel(2,$AQ$3,$AQ$4,$AQ$5)</f>
        <v>Con: Tot Comm &amp; Ind Loans ($000)</v>
      </c>
      <c r="AR2" t="str">
        <f>[1]!SNLLabel(2,$AR$3,$AR$4,$AR$5)</f>
        <v>Con: Tot Comm &amp; Ind Loans ($000)</v>
      </c>
      <c r="AS2" t="str">
        <f>[1]!SNLLabel(2,$AS$3,$AS$4,$AS$5)</f>
        <v>Con: Tot Comm &amp; Ind Loans ($000)</v>
      </c>
      <c r="AT2" t="str">
        <f>[1]!SNLLabel(2,$AT$3,$AT$4,$AT$5)</f>
        <v>Con: Tot Comm &amp; Ind Loans ($000)</v>
      </c>
      <c r="AU2" t="str">
        <f>[1]!SNLLabel(2,$AU$3,$AU$4,$AU$5)</f>
        <v>Con: Tot Comm &amp; Ind Loans ($000)</v>
      </c>
      <c r="AV2" t="str">
        <f>[1]!SNLLabel(2,$AV$3,$AV$4,$AV$5)</f>
        <v>Con: Tot Comm &amp; Ind Loans ($000)</v>
      </c>
      <c r="AW2" t="str">
        <f>[1]!SNLLabel(2,$AW$3,$AW$4,$AW$5)</f>
        <v>Con: Tot Comm &amp; Ind Loans ($000)</v>
      </c>
      <c r="AX2" t="str">
        <f>[1]!SNLLabel(2,$AX$3,$AX$4,$AX$5)</f>
        <v>Con: Tot Comm &amp; Ind Loans ($000)</v>
      </c>
      <c r="AY2" t="str">
        <f>[1]!SNLLabel(2,$AY$3,$AY$4,$AY$5)</f>
        <v>Con: Tot Comm &amp; Ind Loans ($000)</v>
      </c>
      <c r="AZ2" t="str">
        <f>[1]!SNLLabel(2,$AZ$3,$AZ$4,$AZ$5)</f>
        <v>Con: Tot Comm &amp; Ind Loans ($000)</v>
      </c>
      <c r="BA2" t="str">
        <f>[1]!SNLLabel(2,$BA$3,$BA$4,$BA$5)</f>
        <v>Con: Tot Comm &amp; Ind Loans ($000)</v>
      </c>
      <c r="BB2" t="str">
        <f>[1]!SNLLabel(2,$BB$3,$BB$4,$BB$5)</f>
        <v>Con: Tot Comm &amp; Ind Loans ($000)</v>
      </c>
      <c r="BC2" t="str">
        <f>[1]!SNLLabel(2,$BC$3,$BC$4,$BC$5)</f>
        <v>Con: Tot Comm &amp; Ind Loans ($000)</v>
      </c>
      <c r="BD2" t="str">
        <f>[1]!SNLLabel(2,$BD$3,$BD$4,$BD$5)</f>
        <v>Con: Tot Comm &amp; Ind Loans ($000)</v>
      </c>
      <c r="BE2" t="str">
        <f>[1]!SNLLabel(2,$BE$3,$BE$4,$BE$5)</f>
        <v>Con: Tot Comm &amp; Ind Loans ($000)</v>
      </c>
      <c r="BF2" t="str">
        <f>[1]!SNLLabel(2,$BF$3,$BF$4,$BF$5)</f>
        <v>Con: Tot Comm &amp; Ind Loans ($000)</v>
      </c>
      <c r="BG2" t="str">
        <f>[1]!SNLLabel(2,$BG$3,$BG$4,$BG$5)</f>
        <v>Con: Tot Comm &amp; Ind Loans ($000)</v>
      </c>
      <c r="BH2" t="str">
        <f>[1]!SNLLabel(2,$BH$3,$BH$4,$BH$5)</f>
        <v>Con: Tot Comm &amp; Ind Loans ($000)</v>
      </c>
      <c r="BI2" t="str">
        <f>[1]!SNLLabel(2,$BI$3,$BI$4,$BI$5)</f>
        <v>Con: Tot Comm &amp; Ind Loans ($000)</v>
      </c>
      <c r="BJ2" t="str">
        <f>[1]!SNLLabel(2,$BJ$3,$BJ$4,$BJ$5)</f>
        <v>Con: Tot Comm &amp; Ind Loans ($000)</v>
      </c>
      <c r="BK2" t="str">
        <f>[1]!SNLLabel(2,$BK$3,$BK$4,$BK$5)</f>
        <v>Con: Tot Comm &amp; Ind Loans ($000)</v>
      </c>
      <c r="BL2" t="str">
        <f>[1]!SNLLabel(2,$BL$3,$BL$4,$BL$5)</f>
        <v>Con: Tot Comm &amp; Ind Loans ($000)</v>
      </c>
      <c r="BM2" t="str">
        <f>[1]!SNLLabel(2,$BM$3,$BM$4,$BM$5)</f>
        <v>Con: Tot Comm &amp; Ind Loans ($000)</v>
      </c>
      <c r="BN2" t="str">
        <f>[1]!SNLLabel(2,$BN$3,$BN$4,$BN$5)</f>
        <v>Con: Tot Comm &amp; Ind Loans ($000)</v>
      </c>
      <c r="BO2" t="str">
        <f>[1]!SNLLabel(2,$BO$3,$BO$4,$BO$5)</f>
        <v>Con: Tot Comm &amp; Ind Loans ($000)</v>
      </c>
      <c r="BP2" t="str">
        <f>[1]!SNLLabel(2,$BP$3,$BP$4,$BP$5)</f>
        <v>Con: Tot Comm &amp; Ind Loans ($000)</v>
      </c>
      <c r="BQ2" t="str">
        <f>[1]!SNLLabel(2,$BQ$3,$BQ$4,$BQ$5)</f>
        <v>Con: Tot Comm &amp; Ind Loans ($000)</v>
      </c>
    </row>
    <row r="3" spans="1:69" x14ac:dyDescent="0.35">
      <c r="C3">
        <v>209480</v>
      </c>
      <c r="D3">
        <v>209480</v>
      </c>
      <c r="E3">
        <v>209480</v>
      </c>
      <c r="F3">
        <v>209480</v>
      </c>
      <c r="G3">
        <v>209480</v>
      </c>
      <c r="H3">
        <v>209480</v>
      </c>
      <c r="I3">
        <v>209480</v>
      </c>
      <c r="J3">
        <v>209480</v>
      </c>
      <c r="K3">
        <v>209480</v>
      </c>
      <c r="L3">
        <v>209480</v>
      </c>
      <c r="M3">
        <v>209480</v>
      </c>
      <c r="N3">
        <v>209480</v>
      </c>
      <c r="O3">
        <v>209480</v>
      </c>
      <c r="P3">
        <v>209480</v>
      </c>
      <c r="Q3">
        <v>209480</v>
      </c>
      <c r="R3">
        <v>209480</v>
      </c>
      <c r="S3">
        <v>209480</v>
      </c>
      <c r="T3">
        <v>209480</v>
      </c>
      <c r="U3">
        <v>209480</v>
      </c>
      <c r="V3">
        <v>209480</v>
      </c>
      <c r="W3">
        <v>209480</v>
      </c>
      <c r="X3">
        <v>209480</v>
      </c>
      <c r="Y3">
        <v>209480</v>
      </c>
      <c r="Z3">
        <v>209480</v>
      </c>
      <c r="AA3">
        <v>209480</v>
      </c>
      <c r="AB3">
        <v>209480</v>
      </c>
      <c r="AC3">
        <v>209480</v>
      </c>
      <c r="AD3">
        <v>209480</v>
      </c>
      <c r="AE3">
        <v>209480</v>
      </c>
      <c r="AF3">
        <v>209480</v>
      </c>
      <c r="AG3">
        <v>209480</v>
      </c>
      <c r="AH3">
        <v>209480</v>
      </c>
      <c r="AI3">
        <v>209480</v>
      </c>
      <c r="AJ3">
        <v>209480</v>
      </c>
      <c r="AK3">
        <v>209480</v>
      </c>
      <c r="AL3">
        <v>209480</v>
      </c>
      <c r="AM3">
        <v>209480</v>
      </c>
      <c r="AN3">
        <v>209480</v>
      </c>
      <c r="AO3">
        <v>209480</v>
      </c>
      <c r="AP3">
        <v>209480</v>
      </c>
      <c r="AQ3">
        <v>209480</v>
      </c>
      <c r="AR3">
        <v>209480</v>
      </c>
      <c r="AS3">
        <v>209480</v>
      </c>
      <c r="AT3">
        <v>209480</v>
      </c>
      <c r="AU3">
        <v>209480</v>
      </c>
      <c r="AV3">
        <v>209480</v>
      </c>
      <c r="AW3">
        <v>209480</v>
      </c>
      <c r="AX3">
        <v>209480</v>
      </c>
      <c r="AY3">
        <v>209480</v>
      </c>
      <c r="AZ3">
        <v>209480</v>
      </c>
      <c r="BA3">
        <v>209480</v>
      </c>
      <c r="BB3">
        <v>209480</v>
      </c>
      <c r="BC3">
        <v>209480</v>
      </c>
      <c r="BD3">
        <v>209480</v>
      </c>
      <c r="BE3">
        <v>209480</v>
      </c>
      <c r="BF3">
        <v>209480</v>
      </c>
      <c r="BG3">
        <v>209480</v>
      </c>
      <c r="BH3">
        <v>209480</v>
      </c>
      <c r="BI3">
        <v>209480</v>
      </c>
      <c r="BJ3">
        <v>209480</v>
      </c>
      <c r="BK3">
        <v>209480</v>
      </c>
      <c r="BL3">
        <v>209480</v>
      </c>
      <c r="BM3">
        <v>209480</v>
      </c>
      <c r="BN3">
        <v>209480</v>
      </c>
      <c r="BO3">
        <v>209480</v>
      </c>
      <c r="BP3">
        <v>209480</v>
      </c>
      <c r="BQ3">
        <v>209480</v>
      </c>
    </row>
    <row r="4" spans="1:69" x14ac:dyDescent="0.35">
      <c r="C4" t="s">
        <v>100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  <c r="Q4" s="1" t="s">
        <v>15</v>
      </c>
      <c r="R4" s="1" t="s">
        <v>16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  <c r="Z4" s="1" t="s">
        <v>24</v>
      </c>
      <c r="AA4" s="1" t="s">
        <v>25</v>
      </c>
      <c r="AB4" s="1" t="s">
        <v>26</v>
      </c>
      <c r="AC4" s="1" t="s">
        <v>27</v>
      </c>
      <c r="AD4" s="1" t="s">
        <v>28</v>
      </c>
      <c r="AE4" s="1" t="s">
        <v>29</v>
      </c>
      <c r="AF4" s="1" t="s">
        <v>30</v>
      </c>
      <c r="AG4" s="1" t="s">
        <v>31</v>
      </c>
      <c r="AH4" s="1" t="s">
        <v>32</v>
      </c>
      <c r="AI4" s="1" t="s">
        <v>33</v>
      </c>
      <c r="AJ4" s="1" t="s">
        <v>34</v>
      </c>
      <c r="AK4" s="1" t="s">
        <v>35</v>
      </c>
      <c r="AL4" s="1" t="s">
        <v>36</v>
      </c>
      <c r="AM4" s="1" t="s">
        <v>37</v>
      </c>
      <c r="AN4" s="1" t="s">
        <v>38</v>
      </c>
      <c r="AO4" s="1" t="s">
        <v>39</v>
      </c>
      <c r="AP4" s="1" t="s">
        <v>52</v>
      </c>
      <c r="AQ4" s="1" t="s">
        <v>53</v>
      </c>
      <c r="AR4" s="1" t="s">
        <v>54</v>
      </c>
      <c r="AS4" s="1" t="s">
        <v>55</v>
      </c>
      <c r="AT4" s="1" t="s">
        <v>56</v>
      </c>
      <c r="AU4" s="1" t="s">
        <v>57</v>
      </c>
      <c r="AV4" s="1" t="s">
        <v>58</v>
      </c>
      <c r="AW4" s="1" t="s">
        <v>59</v>
      </c>
      <c r="AX4" s="1" t="s">
        <v>60</v>
      </c>
      <c r="AY4" s="1" t="s">
        <v>61</v>
      </c>
      <c r="AZ4" s="1" t="s">
        <v>62</v>
      </c>
      <c r="BA4" s="1" t="s">
        <v>63</v>
      </c>
      <c r="BB4" s="1" t="s">
        <v>64</v>
      </c>
      <c r="BC4" s="1" t="s">
        <v>65</v>
      </c>
      <c r="BD4" s="1" t="s">
        <v>66</v>
      </c>
      <c r="BE4" s="1" t="s">
        <v>67</v>
      </c>
      <c r="BF4" s="1" t="s">
        <v>68</v>
      </c>
      <c r="BG4" s="1" t="s">
        <v>69</v>
      </c>
      <c r="BH4" s="1" t="s">
        <v>70</v>
      </c>
      <c r="BI4" s="1" t="s">
        <v>71</v>
      </c>
      <c r="BJ4" s="1" t="s">
        <v>72</v>
      </c>
      <c r="BK4" s="1" t="s">
        <v>73</v>
      </c>
      <c r="BL4" s="1" t="s">
        <v>74</v>
      </c>
      <c r="BM4" s="1" t="s">
        <v>75</v>
      </c>
      <c r="BN4" s="1" t="s">
        <v>76</v>
      </c>
      <c r="BO4" s="1" t="s">
        <v>77</v>
      </c>
      <c r="BP4" s="1" t="s">
        <v>78</v>
      </c>
      <c r="BQ4" s="1" t="s">
        <v>79</v>
      </c>
    </row>
    <row r="5" spans="1:69" x14ac:dyDescent="0.35">
      <c r="A5" t="s">
        <v>40</v>
      </c>
      <c r="B5">
        <v>4055174</v>
      </c>
      <c r="C5" s="2">
        <v>1682539</v>
      </c>
      <c r="D5" s="2">
        <v>1138676</v>
      </c>
      <c r="E5" s="2">
        <v>1129904</v>
      </c>
      <c r="F5" s="2">
        <v>1070727</v>
      </c>
      <c r="G5" s="2">
        <v>1050216</v>
      </c>
      <c r="H5" s="2">
        <v>1072438</v>
      </c>
      <c r="I5" s="2">
        <v>1053303</v>
      </c>
      <c r="J5" s="2">
        <v>1015111</v>
      </c>
      <c r="K5" s="2">
        <v>999031</v>
      </c>
      <c r="L5" s="2">
        <v>1040767</v>
      </c>
      <c r="M5" s="2">
        <v>1030002</v>
      </c>
      <c r="N5" s="2">
        <v>1041903</v>
      </c>
      <c r="O5" s="2">
        <v>1042077</v>
      </c>
      <c r="P5" s="2">
        <v>1010523</v>
      </c>
      <c r="Q5" s="2">
        <v>986868</v>
      </c>
      <c r="R5" s="2">
        <v>990590</v>
      </c>
      <c r="S5" s="2">
        <v>975006</v>
      </c>
      <c r="T5" s="2">
        <v>939223</v>
      </c>
      <c r="U5" s="2">
        <v>869703</v>
      </c>
      <c r="V5" s="2">
        <v>838962</v>
      </c>
      <c r="W5" s="2">
        <v>499782</v>
      </c>
      <c r="X5" s="2">
        <v>483323</v>
      </c>
      <c r="Y5" s="2">
        <v>467929</v>
      </c>
      <c r="Z5" s="2">
        <v>477618</v>
      </c>
      <c r="AA5" s="2">
        <v>471620</v>
      </c>
      <c r="AB5" s="2">
        <v>446117</v>
      </c>
      <c r="AC5" s="2">
        <v>416610</v>
      </c>
      <c r="AD5" s="2">
        <v>425338</v>
      </c>
      <c r="AE5" s="2">
        <v>429670</v>
      </c>
      <c r="AF5" s="2">
        <v>431206</v>
      </c>
      <c r="AG5" s="2">
        <v>422387</v>
      </c>
      <c r="AH5" s="2">
        <v>445271</v>
      </c>
      <c r="AI5" s="2">
        <v>431760</v>
      </c>
      <c r="AJ5" s="2">
        <v>448834</v>
      </c>
      <c r="AK5" s="2">
        <v>430994</v>
      </c>
      <c r="AL5" s="2">
        <v>440971</v>
      </c>
      <c r="AM5" s="2">
        <v>446911</v>
      </c>
      <c r="AN5" s="2">
        <v>401223</v>
      </c>
      <c r="AO5" s="2">
        <v>355902</v>
      </c>
      <c r="AP5" s="2">
        <v>394384</v>
      </c>
      <c r="AQ5" s="2">
        <v>386076</v>
      </c>
      <c r="AR5" s="2">
        <v>372217</v>
      </c>
      <c r="AS5" s="2">
        <v>382120</v>
      </c>
      <c r="AT5" s="2">
        <v>384875</v>
      </c>
      <c r="AU5" s="2">
        <v>393775</v>
      </c>
      <c r="AV5" s="2">
        <v>391355</v>
      </c>
      <c r="AW5" s="2">
        <v>374126</v>
      </c>
      <c r="AX5" s="2">
        <v>353339</v>
      </c>
      <c r="AY5" s="2">
        <v>310800</v>
      </c>
      <c r="AZ5" s="2">
        <v>286153</v>
      </c>
      <c r="BA5" s="2">
        <v>270653</v>
      </c>
      <c r="BB5" s="2">
        <v>263519</v>
      </c>
      <c r="BC5" s="2">
        <v>245135</v>
      </c>
      <c r="BD5" s="2">
        <v>195261</v>
      </c>
      <c r="BE5" s="2">
        <v>186921</v>
      </c>
      <c r="BF5" s="2">
        <v>191969</v>
      </c>
      <c r="BG5" s="2">
        <v>178106</v>
      </c>
      <c r="BH5" s="2">
        <v>160118</v>
      </c>
      <c r="BI5" s="2">
        <v>145927</v>
      </c>
      <c r="BJ5" s="2">
        <v>157614</v>
      </c>
      <c r="BK5" s="2">
        <v>177224</v>
      </c>
      <c r="BL5" s="2">
        <v>156609</v>
      </c>
      <c r="BM5" s="2">
        <v>138716</v>
      </c>
      <c r="BN5" s="7" t="s">
        <v>41</v>
      </c>
      <c r="BO5" s="7" t="s">
        <v>41</v>
      </c>
      <c r="BP5" s="7" t="s">
        <v>41</v>
      </c>
      <c r="BQ5" s="7" t="s">
        <v>41</v>
      </c>
    </row>
    <row r="6" spans="1:69" x14ac:dyDescent="0.35">
      <c r="A6" t="s">
        <v>42</v>
      </c>
      <c r="B6">
        <v>1008788</v>
      </c>
      <c r="C6" s="2" t="s">
        <v>41</v>
      </c>
      <c r="D6" s="2">
        <v>574039</v>
      </c>
      <c r="E6" s="2">
        <v>552183</v>
      </c>
      <c r="F6" s="2">
        <v>550380</v>
      </c>
      <c r="G6" s="2">
        <v>537842</v>
      </c>
      <c r="H6" s="2">
        <v>494305</v>
      </c>
      <c r="I6" s="2">
        <v>488750</v>
      </c>
      <c r="J6" s="2">
        <v>446467</v>
      </c>
      <c r="K6" s="2">
        <v>426942</v>
      </c>
      <c r="L6" s="2">
        <v>380823</v>
      </c>
      <c r="M6" s="2">
        <v>394157</v>
      </c>
      <c r="N6" s="2">
        <v>404512</v>
      </c>
      <c r="O6" s="2">
        <v>328259</v>
      </c>
      <c r="P6" s="2">
        <v>328316</v>
      </c>
      <c r="Q6" s="2">
        <v>327005</v>
      </c>
      <c r="R6" s="2">
        <v>300963</v>
      </c>
      <c r="S6" s="2">
        <v>301146</v>
      </c>
      <c r="T6" s="2">
        <v>306399</v>
      </c>
      <c r="U6" s="2">
        <v>286444</v>
      </c>
      <c r="V6" s="2">
        <v>277514</v>
      </c>
      <c r="W6" s="2">
        <v>273715</v>
      </c>
      <c r="X6" s="2">
        <v>296570</v>
      </c>
      <c r="Y6" s="2">
        <v>316458</v>
      </c>
      <c r="Z6" s="2">
        <v>323761</v>
      </c>
      <c r="AA6" s="2">
        <v>358614</v>
      </c>
      <c r="AB6" s="2">
        <v>369328</v>
      </c>
      <c r="AC6" s="2">
        <v>372937</v>
      </c>
      <c r="AD6" s="2">
        <v>384838</v>
      </c>
      <c r="AE6" s="2">
        <v>413485</v>
      </c>
      <c r="AF6" s="2">
        <v>445414</v>
      </c>
      <c r="AG6" s="2">
        <v>374085</v>
      </c>
      <c r="AH6" s="2">
        <v>387093</v>
      </c>
      <c r="AI6" s="2">
        <v>404328</v>
      </c>
      <c r="AJ6" s="2">
        <v>375159</v>
      </c>
      <c r="AK6" s="2">
        <v>352581</v>
      </c>
      <c r="AL6" s="2">
        <v>332194</v>
      </c>
      <c r="AM6" s="2">
        <v>306715</v>
      </c>
      <c r="AN6" s="2">
        <v>310739</v>
      </c>
      <c r="AO6" s="2">
        <v>305676</v>
      </c>
      <c r="AP6" s="2">
        <v>284682</v>
      </c>
      <c r="AQ6" s="2">
        <v>267130</v>
      </c>
      <c r="AR6" s="2">
        <v>236637</v>
      </c>
      <c r="AS6" s="2">
        <v>205589</v>
      </c>
      <c r="AT6" s="2">
        <v>197699</v>
      </c>
      <c r="AU6" s="2">
        <v>175703</v>
      </c>
      <c r="AV6" s="2">
        <v>167564</v>
      </c>
      <c r="AW6" s="2">
        <v>151724</v>
      </c>
      <c r="AX6" s="2">
        <v>142285</v>
      </c>
      <c r="AY6" s="2">
        <v>143026</v>
      </c>
      <c r="AZ6" s="2">
        <v>140877</v>
      </c>
      <c r="BA6" s="2">
        <v>134133</v>
      </c>
      <c r="BB6" s="2">
        <v>131115</v>
      </c>
      <c r="BC6" s="2">
        <v>124723</v>
      </c>
      <c r="BD6" s="2">
        <v>121364</v>
      </c>
      <c r="BE6" s="2">
        <v>102438</v>
      </c>
      <c r="BF6" s="2">
        <v>100064</v>
      </c>
      <c r="BG6" s="2">
        <v>94412</v>
      </c>
      <c r="BH6" s="2">
        <v>94786</v>
      </c>
      <c r="BI6" s="2">
        <v>90783</v>
      </c>
      <c r="BJ6" s="2">
        <v>91706</v>
      </c>
      <c r="BK6" s="2">
        <v>93063</v>
      </c>
      <c r="BL6" s="2">
        <v>90005</v>
      </c>
      <c r="BM6" s="2">
        <v>85227</v>
      </c>
      <c r="BN6" s="2">
        <v>80371</v>
      </c>
      <c r="BO6" s="2">
        <v>74746</v>
      </c>
      <c r="BP6" s="2">
        <v>67962</v>
      </c>
      <c r="BQ6" s="2">
        <v>70362</v>
      </c>
    </row>
    <row r="7" spans="1:69" x14ac:dyDescent="0.35">
      <c r="A7" t="s">
        <v>43</v>
      </c>
      <c r="B7">
        <v>1981051</v>
      </c>
      <c r="C7" s="2" t="s">
        <v>41</v>
      </c>
      <c r="D7" s="2" t="s">
        <v>41</v>
      </c>
      <c r="E7" s="2" t="s">
        <v>41</v>
      </c>
      <c r="F7" s="2" t="s">
        <v>41</v>
      </c>
      <c r="G7" s="2" t="s">
        <v>41</v>
      </c>
      <c r="H7" s="2" t="s">
        <v>41</v>
      </c>
      <c r="I7" s="2" t="s">
        <v>41</v>
      </c>
      <c r="J7" s="2" t="s">
        <v>41</v>
      </c>
      <c r="K7" s="2" t="s">
        <v>41</v>
      </c>
      <c r="L7" s="2" t="s">
        <v>41</v>
      </c>
      <c r="M7" s="2" t="s">
        <v>41</v>
      </c>
      <c r="N7" s="2" t="s">
        <v>41</v>
      </c>
      <c r="O7" s="2">
        <v>35574</v>
      </c>
      <c r="P7" s="2">
        <v>36577</v>
      </c>
      <c r="Q7" s="2">
        <v>38453</v>
      </c>
      <c r="R7" s="2">
        <v>44240</v>
      </c>
      <c r="S7" s="2">
        <v>48395</v>
      </c>
      <c r="T7" s="2">
        <v>51321</v>
      </c>
      <c r="U7" s="2">
        <v>57396</v>
      </c>
      <c r="V7" s="2">
        <v>64159</v>
      </c>
      <c r="W7" s="2">
        <v>67724</v>
      </c>
      <c r="X7" s="2">
        <v>70356</v>
      </c>
      <c r="Y7" s="2">
        <v>75656</v>
      </c>
      <c r="Z7" s="2">
        <v>86018</v>
      </c>
      <c r="AA7" s="2">
        <v>82401</v>
      </c>
      <c r="AB7" s="2">
        <v>76125</v>
      </c>
      <c r="AC7" s="2">
        <v>82782</v>
      </c>
      <c r="AD7" s="2">
        <v>87134</v>
      </c>
      <c r="AE7" s="2">
        <v>105544</v>
      </c>
      <c r="AF7" s="2">
        <v>125239</v>
      </c>
      <c r="AG7" s="2">
        <v>135571</v>
      </c>
      <c r="AH7" s="2">
        <v>138502</v>
      </c>
      <c r="AI7" s="2">
        <v>145213</v>
      </c>
      <c r="AJ7" s="2">
        <v>143325</v>
      </c>
      <c r="AK7" s="2">
        <v>147491</v>
      </c>
      <c r="AL7" s="2">
        <v>144655</v>
      </c>
      <c r="AM7" s="2">
        <v>134768</v>
      </c>
      <c r="AN7" s="2">
        <v>126057</v>
      </c>
      <c r="AO7" s="2">
        <v>132532</v>
      </c>
      <c r="AP7" s="2">
        <v>120683</v>
      </c>
      <c r="AQ7" s="2">
        <v>117858</v>
      </c>
      <c r="AR7" s="2">
        <v>119350</v>
      </c>
      <c r="AS7" s="2">
        <v>124653</v>
      </c>
      <c r="AT7" s="2">
        <v>129263</v>
      </c>
      <c r="AU7" s="2">
        <v>116870</v>
      </c>
      <c r="AV7" s="2">
        <v>139262</v>
      </c>
      <c r="AW7" s="2">
        <v>112198</v>
      </c>
      <c r="AX7" s="2">
        <v>102258</v>
      </c>
      <c r="AY7" s="2">
        <v>86167</v>
      </c>
      <c r="AZ7" s="2">
        <v>75497</v>
      </c>
      <c r="BA7" s="2">
        <v>70354</v>
      </c>
      <c r="BB7" s="2">
        <v>73744</v>
      </c>
      <c r="BC7" s="2">
        <v>63946</v>
      </c>
      <c r="BD7" s="2">
        <v>65155</v>
      </c>
      <c r="BE7" s="2">
        <v>65643</v>
      </c>
      <c r="BF7" s="2">
        <v>71861</v>
      </c>
      <c r="BG7" s="2">
        <v>66790</v>
      </c>
      <c r="BH7" s="2">
        <v>117376</v>
      </c>
      <c r="BI7" s="2">
        <v>114856</v>
      </c>
      <c r="BJ7" s="2">
        <v>102869</v>
      </c>
      <c r="BK7" s="2">
        <v>107443</v>
      </c>
      <c r="BL7" s="2">
        <v>102368</v>
      </c>
      <c r="BM7" s="2">
        <v>89875</v>
      </c>
      <c r="BN7" s="2">
        <v>72320</v>
      </c>
      <c r="BO7" s="2" t="s">
        <v>41</v>
      </c>
      <c r="BP7" s="2" t="s">
        <v>41</v>
      </c>
      <c r="BQ7" s="2" t="s">
        <v>41</v>
      </c>
    </row>
    <row r="8" spans="1:69" x14ac:dyDescent="0.35">
      <c r="A8" t="s">
        <v>44</v>
      </c>
      <c r="B8">
        <v>4147204</v>
      </c>
      <c r="C8" s="2" t="s">
        <v>41</v>
      </c>
      <c r="D8" s="2" t="s">
        <v>41</v>
      </c>
      <c r="E8" s="2" t="s">
        <v>41</v>
      </c>
      <c r="F8" s="2" t="s">
        <v>41</v>
      </c>
      <c r="G8" s="2" t="s">
        <v>41</v>
      </c>
      <c r="H8" s="2" t="s">
        <v>41</v>
      </c>
      <c r="I8" s="2" t="s">
        <v>41</v>
      </c>
      <c r="J8" s="2" t="s">
        <v>41</v>
      </c>
      <c r="K8" s="2" t="s">
        <v>41</v>
      </c>
      <c r="L8" s="2" t="s">
        <v>41</v>
      </c>
      <c r="M8" s="2" t="s">
        <v>41</v>
      </c>
      <c r="N8" s="2" t="s">
        <v>41</v>
      </c>
      <c r="O8" s="2">
        <v>49000</v>
      </c>
      <c r="P8" s="2">
        <v>53343</v>
      </c>
      <c r="Q8" s="2">
        <v>52538</v>
      </c>
      <c r="R8" s="2">
        <v>57495</v>
      </c>
      <c r="S8" s="2">
        <v>56620</v>
      </c>
      <c r="T8" s="2">
        <v>60759</v>
      </c>
      <c r="U8" s="2">
        <v>61387</v>
      </c>
      <c r="V8" s="2">
        <v>70852</v>
      </c>
      <c r="W8" s="2">
        <v>68119</v>
      </c>
      <c r="X8" s="2">
        <v>67336</v>
      </c>
      <c r="Y8" s="2">
        <v>65108</v>
      </c>
      <c r="Z8" s="2">
        <v>60602</v>
      </c>
      <c r="AA8" s="2">
        <v>60692</v>
      </c>
      <c r="AB8" s="2">
        <v>63632</v>
      </c>
      <c r="AC8" s="2">
        <v>63992</v>
      </c>
      <c r="AD8" s="2">
        <v>59184</v>
      </c>
      <c r="AE8" s="2">
        <v>51524</v>
      </c>
      <c r="AF8" s="2">
        <v>54977</v>
      </c>
      <c r="AG8" s="2">
        <v>44232</v>
      </c>
      <c r="AH8" s="2">
        <v>37644</v>
      </c>
      <c r="AI8" s="2">
        <v>32167</v>
      </c>
      <c r="AJ8" s="2">
        <v>19143</v>
      </c>
      <c r="AK8" s="2">
        <v>13185</v>
      </c>
      <c r="AL8" s="2">
        <v>4168</v>
      </c>
      <c r="AM8" s="2" t="s">
        <v>41</v>
      </c>
      <c r="AN8" s="2" t="s">
        <v>41</v>
      </c>
      <c r="AO8" s="2" t="s">
        <v>41</v>
      </c>
      <c r="AP8" s="2" t="s">
        <v>41</v>
      </c>
      <c r="AQ8" s="2" t="s">
        <v>41</v>
      </c>
      <c r="AR8" s="2" t="s">
        <v>41</v>
      </c>
      <c r="AS8" s="2" t="s">
        <v>41</v>
      </c>
      <c r="AT8" s="2" t="s">
        <v>41</v>
      </c>
      <c r="AU8" s="2" t="s">
        <v>41</v>
      </c>
      <c r="AV8" s="2" t="s">
        <v>41</v>
      </c>
      <c r="AW8" s="2" t="s">
        <v>41</v>
      </c>
      <c r="AX8" s="2" t="s">
        <v>41</v>
      </c>
      <c r="AY8" s="2" t="s">
        <v>41</v>
      </c>
      <c r="AZ8" s="2" t="s">
        <v>41</v>
      </c>
      <c r="BA8" s="2" t="s">
        <v>41</v>
      </c>
      <c r="BB8" s="2" t="s">
        <v>41</v>
      </c>
      <c r="BC8" s="2" t="s">
        <v>41</v>
      </c>
      <c r="BD8" s="2" t="s">
        <v>41</v>
      </c>
      <c r="BE8" s="2" t="s">
        <v>41</v>
      </c>
      <c r="BF8" s="2" t="s">
        <v>41</v>
      </c>
      <c r="BG8" s="2" t="s">
        <v>41</v>
      </c>
      <c r="BH8" s="2" t="s">
        <v>41</v>
      </c>
      <c r="BI8" s="2" t="s">
        <v>41</v>
      </c>
      <c r="BJ8" s="2" t="s">
        <v>41</v>
      </c>
      <c r="BK8" s="2" t="s">
        <v>41</v>
      </c>
      <c r="BL8" s="2" t="s">
        <v>41</v>
      </c>
      <c r="BM8" s="2" t="s">
        <v>41</v>
      </c>
      <c r="BN8" s="2" t="s">
        <v>41</v>
      </c>
      <c r="BO8" s="2" t="s">
        <v>41</v>
      </c>
      <c r="BP8" s="2" t="s">
        <v>41</v>
      </c>
      <c r="BQ8" s="2" t="s">
        <v>41</v>
      </c>
    </row>
    <row r="9" spans="1:69" x14ac:dyDescent="0.35">
      <c r="A9" t="s">
        <v>45</v>
      </c>
      <c r="B9">
        <v>4073163</v>
      </c>
      <c r="C9" s="2" t="s">
        <v>41</v>
      </c>
      <c r="D9" s="2" t="s">
        <v>41</v>
      </c>
      <c r="E9" s="2" t="s">
        <v>41</v>
      </c>
      <c r="F9" s="2" t="s">
        <v>41</v>
      </c>
      <c r="G9" s="2" t="s">
        <v>41</v>
      </c>
      <c r="H9" s="2" t="s">
        <v>41</v>
      </c>
      <c r="I9" s="2" t="s">
        <v>41</v>
      </c>
      <c r="J9" s="2" t="s">
        <v>41</v>
      </c>
      <c r="K9" s="2" t="s">
        <v>41</v>
      </c>
      <c r="L9" s="2" t="s">
        <v>41</v>
      </c>
      <c r="M9" s="2" t="s">
        <v>41</v>
      </c>
      <c r="N9" s="2" t="s">
        <v>41</v>
      </c>
      <c r="O9" s="2" t="s">
        <v>41</v>
      </c>
      <c r="P9" s="2">
        <v>43291</v>
      </c>
      <c r="Q9" s="2">
        <v>46405</v>
      </c>
      <c r="R9" s="2">
        <v>49944</v>
      </c>
      <c r="S9" s="2">
        <v>56575</v>
      </c>
      <c r="T9" s="2">
        <v>55315</v>
      </c>
      <c r="U9" s="2">
        <v>59977</v>
      </c>
      <c r="V9" s="2">
        <v>64899</v>
      </c>
      <c r="W9" s="2">
        <v>76072</v>
      </c>
      <c r="X9" s="2">
        <v>81217</v>
      </c>
      <c r="Y9" s="2">
        <v>91415</v>
      </c>
      <c r="Z9" s="2">
        <v>95700</v>
      </c>
      <c r="AA9" s="2">
        <v>99281</v>
      </c>
      <c r="AB9" s="2">
        <v>98252</v>
      </c>
      <c r="AC9" s="2">
        <v>99648</v>
      </c>
      <c r="AD9" s="2">
        <v>103197</v>
      </c>
      <c r="AE9" s="2">
        <v>105812</v>
      </c>
      <c r="AF9" s="2">
        <v>105610</v>
      </c>
      <c r="AG9" s="2">
        <v>107114</v>
      </c>
      <c r="AH9" s="2">
        <v>111517</v>
      </c>
      <c r="AI9" s="2">
        <v>110842</v>
      </c>
      <c r="AJ9" s="2">
        <v>105955</v>
      </c>
      <c r="AK9" s="2">
        <v>103541</v>
      </c>
      <c r="AL9" s="2">
        <v>103321</v>
      </c>
      <c r="AM9" s="2">
        <v>102164</v>
      </c>
      <c r="AN9" s="2">
        <v>92274</v>
      </c>
      <c r="AO9" s="2">
        <v>92316</v>
      </c>
      <c r="AP9" s="2">
        <v>96595</v>
      </c>
      <c r="AQ9" s="2">
        <v>97398</v>
      </c>
      <c r="AR9" s="2">
        <v>91713</v>
      </c>
      <c r="AS9" s="2">
        <v>93362</v>
      </c>
      <c r="AT9" s="2">
        <v>93211</v>
      </c>
      <c r="AU9" s="2">
        <v>91623</v>
      </c>
      <c r="AV9" s="2">
        <v>83338</v>
      </c>
      <c r="AW9" s="2">
        <v>75911</v>
      </c>
      <c r="AX9" s="2">
        <v>72237</v>
      </c>
      <c r="AY9" s="2">
        <v>69460</v>
      </c>
      <c r="AZ9" s="2">
        <v>70172</v>
      </c>
      <c r="BA9" s="2">
        <v>64563</v>
      </c>
      <c r="BB9" s="2">
        <v>59835</v>
      </c>
      <c r="BC9" s="2">
        <v>57304</v>
      </c>
      <c r="BD9" s="2">
        <v>54889</v>
      </c>
      <c r="BE9" s="2">
        <v>52309</v>
      </c>
      <c r="BF9" s="2">
        <v>26691</v>
      </c>
      <c r="BG9" s="2">
        <v>27037</v>
      </c>
      <c r="BH9" s="2">
        <v>51479</v>
      </c>
      <c r="BI9" s="2">
        <v>15901</v>
      </c>
      <c r="BJ9" s="2">
        <v>73711</v>
      </c>
      <c r="BK9" s="2">
        <v>42741</v>
      </c>
      <c r="BL9" s="2" t="s">
        <v>41</v>
      </c>
      <c r="BM9" s="2" t="s">
        <v>41</v>
      </c>
      <c r="BN9" s="2" t="s">
        <v>41</v>
      </c>
      <c r="BO9" s="2" t="s">
        <v>41</v>
      </c>
      <c r="BP9" s="2" t="s">
        <v>41</v>
      </c>
      <c r="BQ9" s="2" t="s">
        <v>41</v>
      </c>
    </row>
    <row r="10" spans="1:69" x14ac:dyDescent="0.35">
      <c r="A10" t="s">
        <v>46</v>
      </c>
      <c r="B10">
        <v>4072869</v>
      </c>
      <c r="C10" s="2" t="s">
        <v>41</v>
      </c>
      <c r="D10" s="2" t="s">
        <v>41</v>
      </c>
      <c r="E10" s="2" t="s">
        <v>41</v>
      </c>
      <c r="F10" s="2" t="s">
        <v>41</v>
      </c>
      <c r="G10" s="2" t="s">
        <v>41</v>
      </c>
      <c r="H10" s="2" t="s">
        <v>41</v>
      </c>
      <c r="I10" s="2" t="s">
        <v>41</v>
      </c>
      <c r="J10" s="2" t="s">
        <v>41</v>
      </c>
      <c r="K10" s="2" t="s">
        <v>41</v>
      </c>
      <c r="L10" s="2" t="s">
        <v>41</v>
      </c>
      <c r="M10" s="2" t="s">
        <v>41</v>
      </c>
      <c r="N10" s="2" t="s">
        <v>41</v>
      </c>
      <c r="O10" s="2" t="s">
        <v>41</v>
      </c>
      <c r="P10" s="2" t="s">
        <v>41</v>
      </c>
      <c r="Q10" s="2" t="s">
        <v>41</v>
      </c>
      <c r="R10" s="2">
        <v>12712</v>
      </c>
      <c r="S10" s="2">
        <v>13459</v>
      </c>
      <c r="T10" s="2">
        <v>14281</v>
      </c>
      <c r="U10" s="2">
        <v>15540</v>
      </c>
      <c r="V10" s="2">
        <v>16255</v>
      </c>
      <c r="W10" s="2">
        <v>17514</v>
      </c>
      <c r="X10" s="2">
        <v>20630</v>
      </c>
      <c r="Y10" s="2">
        <v>23364</v>
      </c>
      <c r="Z10" s="2">
        <v>25304</v>
      </c>
      <c r="AA10" s="2">
        <v>25505</v>
      </c>
      <c r="AB10" s="2">
        <v>25844</v>
      </c>
      <c r="AC10" s="2">
        <v>35679</v>
      </c>
      <c r="AD10" s="2">
        <v>33417</v>
      </c>
      <c r="AE10" s="2">
        <v>36966</v>
      </c>
      <c r="AF10" s="2">
        <v>35763</v>
      </c>
      <c r="AG10" s="2">
        <v>35898</v>
      </c>
      <c r="AH10" s="2">
        <v>34879</v>
      </c>
      <c r="AI10" s="2">
        <v>32009</v>
      </c>
      <c r="AJ10" s="2">
        <v>30137</v>
      </c>
      <c r="AK10" s="2">
        <v>27653</v>
      </c>
      <c r="AL10" s="2">
        <v>31304</v>
      </c>
      <c r="AM10" s="2">
        <v>28277</v>
      </c>
      <c r="AN10" s="2">
        <v>26187</v>
      </c>
      <c r="AO10" s="2">
        <v>24579</v>
      </c>
      <c r="AP10" s="2">
        <v>18895</v>
      </c>
      <c r="AQ10" s="2">
        <v>17047</v>
      </c>
      <c r="AR10" s="2">
        <v>21844</v>
      </c>
      <c r="AS10" s="2">
        <v>15636</v>
      </c>
      <c r="AT10" s="2">
        <v>17803</v>
      </c>
      <c r="AU10" s="2">
        <v>15712</v>
      </c>
      <c r="AV10" s="2">
        <v>12496</v>
      </c>
      <c r="AW10" s="2">
        <v>10477</v>
      </c>
      <c r="AX10" s="2">
        <v>9239</v>
      </c>
      <c r="AY10" s="2">
        <v>8807</v>
      </c>
      <c r="AZ10" s="2">
        <v>8557</v>
      </c>
      <c r="BA10" s="2">
        <v>7752</v>
      </c>
      <c r="BB10" s="2">
        <v>5412</v>
      </c>
      <c r="BC10" s="2">
        <v>5431</v>
      </c>
      <c r="BD10" s="2">
        <v>5585</v>
      </c>
      <c r="BE10" s="2">
        <v>5658</v>
      </c>
      <c r="BF10" s="2">
        <v>3936</v>
      </c>
      <c r="BG10" s="2">
        <v>2522</v>
      </c>
      <c r="BH10" s="2">
        <v>1490</v>
      </c>
      <c r="BI10" s="2">
        <v>517</v>
      </c>
      <c r="BJ10" s="2">
        <v>80</v>
      </c>
      <c r="BK10" s="2" t="s">
        <v>41</v>
      </c>
      <c r="BL10" s="2" t="s">
        <v>41</v>
      </c>
      <c r="BM10" s="2" t="s">
        <v>41</v>
      </c>
      <c r="BN10" s="2" t="s">
        <v>41</v>
      </c>
      <c r="BO10" s="2" t="s">
        <v>41</v>
      </c>
      <c r="BP10" s="2" t="s">
        <v>41</v>
      </c>
      <c r="BQ10" s="2" t="s">
        <v>41</v>
      </c>
    </row>
    <row r="11" spans="1:69" x14ac:dyDescent="0.35">
      <c r="A11" t="s">
        <v>47</v>
      </c>
      <c r="B11">
        <v>4084856</v>
      </c>
      <c r="C11" s="2" t="s">
        <v>41</v>
      </c>
      <c r="D11" s="2" t="s">
        <v>41</v>
      </c>
      <c r="E11" s="2" t="s">
        <v>41</v>
      </c>
      <c r="F11" s="2" t="s">
        <v>41</v>
      </c>
      <c r="G11" s="2" t="s">
        <v>41</v>
      </c>
      <c r="H11" s="2" t="s">
        <v>41</v>
      </c>
      <c r="I11" s="2" t="s">
        <v>41</v>
      </c>
      <c r="J11" s="2" t="s">
        <v>41</v>
      </c>
      <c r="K11" s="2" t="s">
        <v>41</v>
      </c>
      <c r="L11" s="2" t="s">
        <v>41</v>
      </c>
      <c r="M11" s="2" t="s">
        <v>41</v>
      </c>
      <c r="N11" s="2" t="s">
        <v>41</v>
      </c>
      <c r="O11" s="2" t="s">
        <v>41</v>
      </c>
      <c r="P11" s="2" t="s">
        <v>41</v>
      </c>
      <c r="Q11" s="2" t="s">
        <v>41</v>
      </c>
      <c r="R11" s="2" t="s">
        <v>41</v>
      </c>
      <c r="S11" s="2" t="s">
        <v>41</v>
      </c>
      <c r="T11" s="2" t="s">
        <v>41</v>
      </c>
      <c r="U11" s="2" t="s">
        <v>41</v>
      </c>
      <c r="V11" s="2" t="s">
        <v>41</v>
      </c>
      <c r="W11" s="2">
        <v>324317</v>
      </c>
      <c r="X11" s="2">
        <v>314762</v>
      </c>
      <c r="Y11" s="2">
        <v>329799</v>
      </c>
      <c r="Z11" s="2">
        <v>372027</v>
      </c>
      <c r="AA11" s="2">
        <v>304383</v>
      </c>
      <c r="AB11" s="2">
        <v>318416</v>
      </c>
      <c r="AC11" s="2">
        <v>265146</v>
      </c>
      <c r="AD11" s="2">
        <v>254711</v>
      </c>
      <c r="AE11" s="2">
        <v>241248</v>
      </c>
      <c r="AF11" s="2">
        <v>276542</v>
      </c>
      <c r="AG11" s="2">
        <v>271844</v>
      </c>
      <c r="AH11" s="2">
        <v>302634</v>
      </c>
      <c r="AI11" s="2">
        <v>308615</v>
      </c>
      <c r="AJ11" s="2">
        <v>335145</v>
      </c>
      <c r="AK11" s="2">
        <v>341760</v>
      </c>
      <c r="AL11" s="2">
        <v>310233</v>
      </c>
      <c r="AM11" s="2">
        <v>301826</v>
      </c>
      <c r="AN11" s="2">
        <v>283572</v>
      </c>
      <c r="AO11" s="2">
        <v>300279</v>
      </c>
      <c r="AP11" s="2">
        <v>299554</v>
      </c>
      <c r="AQ11" s="2">
        <v>289873</v>
      </c>
      <c r="AR11" s="2">
        <v>277731</v>
      </c>
      <c r="AS11" s="2">
        <v>274267</v>
      </c>
      <c r="AT11" s="2">
        <v>281037</v>
      </c>
      <c r="AU11" s="2">
        <v>286762</v>
      </c>
      <c r="AV11" s="2">
        <v>312451</v>
      </c>
      <c r="AW11" s="2">
        <v>288660</v>
      </c>
      <c r="AX11" s="2">
        <v>284890</v>
      </c>
      <c r="AY11" s="2">
        <v>256327</v>
      </c>
      <c r="AZ11" s="2">
        <v>244414</v>
      </c>
      <c r="BA11" s="2">
        <v>228265</v>
      </c>
      <c r="BB11" s="2">
        <v>208421</v>
      </c>
      <c r="BC11" s="2">
        <v>187407</v>
      </c>
      <c r="BD11" s="2">
        <v>171763</v>
      </c>
      <c r="BE11" s="2">
        <v>163620</v>
      </c>
      <c r="BF11" s="2">
        <v>157671</v>
      </c>
      <c r="BG11" s="2" t="s">
        <v>41</v>
      </c>
      <c r="BH11" s="2" t="s">
        <v>41</v>
      </c>
      <c r="BI11" s="2" t="s">
        <v>41</v>
      </c>
      <c r="BJ11" s="2" t="s">
        <v>41</v>
      </c>
      <c r="BK11" s="2" t="s">
        <v>41</v>
      </c>
      <c r="BL11" s="2" t="s">
        <v>41</v>
      </c>
      <c r="BM11" s="2" t="s">
        <v>41</v>
      </c>
      <c r="BN11" s="2" t="s">
        <v>41</v>
      </c>
      <c r="BO11" s="2" t="s">
        <v>41</v>
      </c>
      <c r="BP11" s="2" t="s">
        <v>41</v>
      </c>
      <c r="BQ11" s="2" t="s">
        <v>41</v>
      </c>
    </row>
    <row r="12" spans="1:69" x14ac:dyDescent="0.35">
      <c r="A12" t="s">
        <v>48</v>
      </c>
      <c r="B12">
        <v>1991066</v>
      </c>
      <c r="C12" s="2" t="s">
        <v>41</v>
      </c>
      <c r="D12" s="2" t="s">
        <v>41</v>
      </c>
      <c r="E12" s="2" t="s">
        <v>41</v>
      </c>
      <c r="F12" s="2" t="s">
        <v>41</v>
      </c>
      <c r="G12" s="2" t="s">
        <v>41</v>
      </c>
      <c r="H12" s="2" t="s">
        <v>41</v>
      </c>
      <c r="I12" s="2" t="s">
        <v>41</v>
      </c>
      <c r="J12" s="2" t="s">
        <v>41</v>
      </c>
      <c r="K12" s="2" t="s">
        <v>41</v>
      </c>
      <c r="L12" s="2" t="s">
        <v>41</v>
      </c>
      <c r="M12" s="2" t="s">
        <v>41</v>
      </c>
      <c r="N12" s="2" t="s">
        <v>41</v>
      </c>
      <c r="O12" s="2" t="s">
        <v>41</v>
      </c>
      <c r="P12" s="2" t="s">
        <v>41</v>
      </c>
      <c r="Q12" s="2" t="s">
        <v>41</v>
      </c>
      <c r="R12" s="2" t="s">
        <v>41</v>
      </c>
      <c r="S12" s="2" t="s">
        <v>41</v>
      </c>
      <c r="T12" s="2" t="s">
        <v>41</v>
      </c>
      <c r="U12" s="2" t="s">
        <v>41</v>
      </c>
      <c r="V12" s="2" t="s">
        <v>41</v>
      </c>
      <c r="W12" s="2" t="s">
        <v>41</v>
      </c>
      <c r="X12" s="2" t="s">
        <v>41</v>
      </c>
      <c r="Y12" s="2" t="s">
        <v>41</v>
      </c>
      <c r="Z12" s="2" t="s">
        <v>41</v>
      </c>
      <c r="AA12" s="2" t="s">
        <v>41</v>
      </c>
      <c r="AB12" s="2" t="s">
        <v>41</v>
      </c>
      <c r="AC12" s="2" t="s">
        <v>41</v>
      </c>
      <c r="AD12" s="2" t="s">
        <v>41</v>
      </c>
      <c r="AE12" s="2" t="s">
        <v>41</v>
      </c>
      <c r="AF12" s="2" t="s">
        <v>41</v>
      </c>
      <c r="AG12" s="2" t="s">
        <v>41</v>
      </c>
      <c r="AH12" s="2" t="s">
        <v>41</v>
      </c>
      <c r="AI12" s="2" t="s">
        <v>41</v>
      </c>
      <c r="AJ12" s="2" t="s">
        <v>41</v>
      </c>
      <c r="AK12" s="2" t="s">
        <v>41</v>
      </c>
      <c r="AL12" s="2" t="s">
        <v>41</v>
      </c>
      <c r="AM12" s="2" t="s">
        <v>41</v>
      </c>
      <c r="AN12" s="2" t="s">
        <v>41</v>
      </c>
      <c r="AO12" s="2" t="s">
        <v>41</v>
      </c>
      <c r="AP12" s="2" t="s">
        <v>41</v>
      </c>
      <c r="AQ12" s="2" t="s">
        <v>41</v>
      </c>
      <c r="AR12" s="2" t="s">
        <v>41</v>
      </c>
      <c r="AS12" s="2" t="s">
        <v>41</v>
      </c>
      <c r="AT12" s="2" t="s">
        <v>41</v>
      </c>
      <c r="AU12" s="2" t="s">
        <v>41</v>
      </c>
      <c r="AV12" s="2" t="s">
        <v>41</v>
      </c>
      <c r="AW12" s="2" t="s">
        <v>41</v>
      </c>
      <c r="AX12" s="2" t="s">
        <v>41</v>
      </c>
      <c r="AY12" s="2" t="s">
        <v>41</v>
      </c>
      <c r="AZ12" s="2" t="s">
        <v>41</v>
      </c>
      <c r="BA12" s="2" t="s">
        <v>41</v>
      </c>
      <c r="BB12" s="2" t="s">
        <v>41</v>
      </c>
      <c r="BC12" s="2" t="s">
        <v>41</v>
      </c>
      <c r="BD12" s="2">
        <v>8077</v>
      </c>
      <c r="BE12" s="2">
        <v>8486</v>
      </c>
      <c r="BF12" s="2">
        <v>7824</v>
      </c>
      <c r="BG12" s="2">
        <v>7423</v>
      </c>
      <c r="BH12" s="2">
        <v>6263</v>
      </c>
      <c r="BI12" s="2">
        <v>7274</v>
      </c>
      <c r="BJ12" s="2">
        <v>5056</v>
      </c>
      <c r="BK12" s="2">
        <v>4046</v>
      </c>
      <c r="BL12" s="2">
        <v>4062</v>
      </c>
      <c r="BM12" s="2">
        <v>2977</v>
      </c>
      <c r="BN12" s="2">
        <v>2656</v>
      </c>
      <c r="BO12" s="2">
        <v>2780</v>
      </c>
      <c r="BP12" s="2">
        <v>2625</v>
      </c>
      <c r="BQ12" s="2">
        <v>8017</v>
      </c>
    </row>
    <row r="13" spans="1:69" x14ac:dyDescent="0.35">
      <c r="A13" t="s">
        <v>49</v>
      </c>
      <c r="B13">
        <v>1981008</v>
      </c>
      <c r="C13" s="2" t="s">
        <v>41</v>
      </c>
      <c r="D13" s="2" t="s">
        <v>41</v>
      </c>
      <c r="E13" s="2" t="s">
        <v>41</v>
      </c>
      <c r="F13" s="2" t="s">
        <v>41</v>
      </c>
      <c r="G13" s="2" t="s">
        <v>41</v>
      </c>
      <c r="H13" s="2" t="s">
        <v>41</v>
      </c>
      <c r="I13" s="2" t="s">
        <v>41</v>
      </c>
      <c r="J13" s="2" t="s">
        <v>41</v>
      </c>
      <c r="K13" s="2" t="s">
        <v>41</v>
      </c>
      <c r="L13" s="2" t="s">
        <v>41</v>
      </c>
      <c r="M13" s="2" t="s">
        <v>41</v>
      </c>
      <c r="N13" s="2" t="s">
        <v>41</v>
      </c>
      <c r="O13" s="2" t="s">
        <v>41</v>
      </c>
      <c r="P13" s="2" t="s">
        <v>41</v>
      </c>
      <c r="Q13" s="2" t="s">
        <v>41</v>
      </c>
      <c r="R13" s="2" t="s">
        <v>41</v>
      </c>
      <c r="S13" s="2" t="s">
        <v>41</v>
      </c>
      <c r="T13" s="2" t="s">
        <v>41</v>
      </c>
      <c r="U13" s="2" t="s">
        <v>41</v>
      </c>
      <c r="V13" s="2" t="s">
        <v>41</v>
      </c>
      <c r="W13" s="2" t="s">
        <v>41</v>
      </c>
      <c r="X13" s="2" t="s">
        <v>41</v>
      </c>
      <c r="Y13" s="2" t="s">
        <v>41</v>
      </c>
      <c r="Z13" s="2" t="s">
        <v>41</v>
      </c>
      <c r="AA13" s="2" t="s">
        <v>41</v>
      </c>
      <c r="AB13" s="2" t="s">
        <v>41</v>
      </c>
      <c r="AC13" s="2" t="s">
        <v>41</v>
      </c>
      <c r="AD13" s="2" t="s">
        <v>41</v>
      </c>
      <c r="AE13" s="2" t="s">
        <v>41</v>
      </c>
      <c r="AF13" s="2" t="s">
        <v>41</v>
      </c>
      <c r="AG13" s="2" t="s">
        <v>41</v>
      </c>
      <c r="AH13" s="2" t="s">
        <v>41</v>
      </c>
      <c r="AI13" s="2" t="s">
        <v>41</v>
      </c>
      <c r="AJ13" s="2" t="s">
        <v>41</v>
      </c>
      <c r="AK13" s="2" t="s">
        <v>41</v>
      </c>
      <c r="AL13" s="2" t="s">
        <v>41</v>
      </c>
      <c r="AM13" s="2" t="s">
        <v>41</v>
      </c>
      <c r="AN13" s="2" t="s">
        <v>41</v>
      </c>
      <c r="AO13" s="2" t="s">
        <v>41</v>
      </c>
      <c r="AP13" s="2" t="s">
        <v>41</v>
      </c>
      <c r="AQ13" s="2" t="s">
        <v>41</v>
      </c>
      <c r="AR13" s="2" t="s">
        <v>41</v>
      </c>
      <c r="AS13" s="2">
        <v>5373</v>
      </c>
      <c r="AT13" s="2">
        <v>5652</v>
      </c>
      <c r="AU13" s="2">
        <v>6366</v>
      </c>
      <c r="AV13" s="2">
        <v>6344</v>
      </c>
      <c r="AW13" s="2">
        <v>5802</v>
      </c>
      <c r="AX13" s="2">
        <v>6661</v>
      </c>
      <c r="AY13" s="2">
        <v>8894</v>
      </c>
      <c r="AZ13" s="2">
        <v>9502</v>
      </c>
      <c r="BA13" s="2">
        <v>11519</v>
      </c>
      <c r="BB13" s="2">
        <v>11900</v>
      </c>
      <c r="BC13" s="2">
        <v>11985</v>
      </c>
      <c r="BD13" s="2">
        <v>12364</v>
      </c>
      <c r="BE13" s="2">
        <v>11988</v>
      </c>
      <c r="BF13" s="2">
        <v>12192</v>
      </c>
      <c r="BG13" s="2">
        <v>12114</v>
      </c>
      <c r="BH13" s="2">
        <v>10549</v>
      </c>
      <c r="BI13" s="2">
        <v>11295</v>
      </c>
      <c r="BJ13" s="2">
        <v>12346</v>
      </c>
      <c r="BK13" s="2">
        <v>15462</v>
      </c>
      <c r="BL13" s="2">
        <v>20472</v>
      </c>
      <c r="BM13" s="2">
        <v>19277</v>
      </c>
      <c r="BN13" s="2">
        <v>18208</v>
      </c>
      <c r="BO13" s="2">
        <v>16775</v>
      </c>
      <c r="BP13" s="2">
        <v>17877</v>
      </c>
      <c r="BQ13" s="2">
        <v>15608</v>
      </c>
    </row>
    <row r="16" spans="1:69" x14ac:dyDescent="0.35">
      <c r="A16" s="3" t="s">
        <v>80</v>
      </c>
      <c r="B16" s="3"/>
      <c r="C16" s="4">
        <f>SUM(C5:C13)</f>
        <v>1682539</v>
      </c>
      <c r="D16" s="4">
        <f>SUM(D5:D13)</f>
        <v>1712715</v>
      </c>
      <c r="E16" s="4">
        <f>SUM(E5:E13)</f>
        <v>1682087</v>
      </c>
      <c r="F16" s="4">
        <f t="shared" ref="F16:BQ16" si="0">SUM(F5:F13)</f>
        <v>1621107</v>
      </c>
      <c r="G16" s="4">
        <f t="shared" si="0"/>
        <v>1588058</v>
      </c>
      <c r="H16" s="4">
        <f t="shared" si="0"/>
        <v>1566743</v>
      </c>
      <c r="I16" s="4">
        <f t="shared" si="0"/>
        <v>1542053</v>
      </c>
      <c r="J16" s="4">
        <f t="shared" si="0"/>
        <v>1461578</v>
      </c>
      <c r="K16" s="4">
        <f t="shared" si="0"/>
        <v>1425973</v>
      </c>
      <c r="L16" s="4">
        <f t="shared" si="0"/>
        <v>1421590</v>
      </c>
      <c r="M16" s="4">
        <f t="shared" si="0"/>
        <v>1424159</v>
      </c>
      <c r="N16" s="4">
        <f t="shared" si="0"/>
        <v>1446415</v>
      </c>
      <c r="O16" s="4">
        <f t="shared" si="0"/>
        <v>1454910</v>
      </c>
      <c r="P16" s="4">
        <f t="shared" si="0"/>
        <v>1472050</v>
      </c>
      <c r="Q16" s="4">
        <f t="shared" si="0"/>
        <v>1451269</v>
      </c>
      <c r="R16" s="4">
        <f t="shared" si="0"/>
        <v>1455944</v>
      </c>
      <c r="S16" s="4">
        <f t="shared" si="0"/>
        <v>1451201</v>
      </c>
      <c r="T16" s="4">
        <f t="shared" si="0"/>
        <v>1427298</v>
      </c>
      <c r="U16" s="4">
        <f t="shared" si="0"/>
        <v>1350447</v>
      </c>
      <c r="V16" s="4">
        <f t="shared" si="0"/>
        <v>1332641</v>
      </c>
      <c r="W16" s="4">
        <f t="shared" si="0"/>
        <v>1327243</v>
      </c>
      <c r="X16" s="4">
        <f t="shared" si="0"/>
        <v>1334194</v>
      </c>
      <c r="Y16" s="4">
        <f t="shared" si="0"/>
        <v>1369729</v>
      </c>
      <c r="Z16" s="4">
        <f t="shared" si="0"/>
        <v>1441030</v>
      </c>
      <c r="AA16" s="4">
        <f t="shared" si="0"/>
        <v>1402496</v>
      </c>
      <c r="AB16" s="4">
        <f t="shared" si="0"/>
        <v>1397714</v>
      </c>
      <c r="AC16" s="4">
        <f t="shared" si="0"/>
        <v>1336794</v>
      </c>
      <c r="AD16" s="4">
        <f t="shared" si="0"/>
        <v>1347819</v>
      </c>
      <c r="AE16" s="4">
        <f t="shared" si="0"/>
        <v>1384249</v>
      </c>
      <c r="AF16" s="4">
        <f t="shared" si="0"/>
        <v>1474751</v>
      </c>
      <c r="AG16" s="4">
        <f t="shared" si="0"/>
        <v>1391131</v>
      </c>
      <c r="AH16" s="4">
        <f t="shared" si="0"/>
        <v>1457540</v>
      </c>
      <c r="AI16" s="4">
        <f t="shared" si="0"/>
        <v>1464934</v>
      </c>
      <c r="AJ16" s="4">
        <f t="shared" si="0"/>
        <v>1457698</v>
      </c>
      <c r="AK16" s="4">
        <f t="shared" si="0"/>
        <v>1417205</v>
      </c>
      <c r="AL16" s="4">
        <f t="shared" si="0"/>
        <v>1366846</v>
      </c>
      <c r="AM16" s="4">
        <f t="shared" si="0"/>
        <v>1320661</v>
      </c>
      <c r="AN16" s="4">
        <f t="shared" si="0"/>
        <v>1240052</v>
      </c>
      <c r="AO16" s="4">
        <f t="shared" si="0"/>
        <v>1211284</v>
      </c>
      <c r="AP16" s="4">
        <f t="shared" si="0"/>
        <v>1214793</v>
      </c>
      <c r="AQ16" s="4">
        <f t="shared" si="0"/>
        <v>1175382</v>
      </c>
      <c r="AR16" s="4">
        <f t="shared" si="0"/>
        <v>1119492</v>
      </c>
      <c r="AS16" s="4">
        <f t="shared" si="0"/>
        <v>1101000</v>
      </c>
      <c r="AT16" s="4">
        <f t="shared" si="0"/>
        <v>1109540</v>
      </c>
      <c r="AU16" s="4">
        <f t="shared" si="0"/>
        <v>1086811</v>
      </c>
      <c r="AV16" s="4">
        <f t="shared" si="0"/>
        <v>1112810</v>
      </c>
      <c r="AW16" s="4">
        <f t="shared" si="0"/>
        <v>1018898</v>
      </c>
      <c r="AX16" s="4">
        <f t="shared" si="0"/>
        <v>970909</v>
      </c>
      <c r="AY16" s="4">
        <f t="shared" si="0"/>
        <v>883481</v>
      </c>
      <c r="AZ16" s="4">
        <f t="shared" si="0"/>
        <v>835172</v>
      </c>
      <c r="BA16" s="4">
        <f t="shared" si="0"/>
        <v>787239</v>
      </c>
      <c r="BB16" s="4">
        <f t="shared" si="0"/>
        <v>753946</v>
      </c>
      <c r="BC16" s="4">
        <f t="shared" si="0"/>
        <v>695931</v>
      </c>
      <c r="BD16" s="4">
        <f t="shared" si="0"/>
        <v>634458</v>
      </c>
      <c r="BE16" s="4">
        <f t="shared" si="0"/>
        <v>597063</v>
      </c>
      <c r="BF16" s="4">
        <f t="shared" si="0"/>
        <v>572208</v>
      </c>
      <c r="BG16" s="4">
        <f t="shared" si="0"/>
        <v>388404</v>
      </c>
      <c r="BH16" s="4">
        <f t="shared" si="0"/>
        <v>442061</v>
      </c>
      <c r="BI16" s="4">
        <f t="shared" si="0"/>
        <v>386553</v>
      </c>
      <c r="BJ16" s="4">
        <f t="shared" si="0"/>
        <v>443382</v>
      </c>
      <c r="BK16" s="4">
        <f t="shared" si="0"/>
        <v>439979</v>
      </c>
      <c r="BL16" s="4">
        <f t="shared" si="0"/>
        <v>373516</v>
      </c>
      <c r="BM16" s="4">
        <f t="shared" si="0"/>
        <v>336072</v>
      </c>
      <c r="BN16" s="8">
        <f t="shared" si="0"/>
        <v>173555</v>
      </c>
      <c r="BO16" s="8">
        <f t="shared" si="0"/>
        <v>94301</v>
      </c>
      <c r="BP16" s="8">
        <f t="shared" si="0"/>
        <v>88464</v>
      </c>
      <c r="BQ16" s="8">
        <f t="shared" si="0"/>
        <v>93987</v>
      </c>
    </row>
    <row r="19" spans="1:69" x14ac:dyDescent="0.35">
      <c r="A19" t="str">
        <f>[1]!SNLTable(1,B23:B32,C21:BQ21)</f>
        <v>SNLTable</v>
      </c>
    </row>
    <row r="20" spans="1:69" x14ac:dyDescent="0.35">
      <c r="A20" t="s">
        <v>0</v>
      </c>
      <c r="B20" t="s">
        <v>1</v>
      </c>
      <c r="C20" t="str">
        <f>[1]!SNLLabel(2,$D$21,$D$22,$D$23)</f>
        <v>Con: Tot Comm &amp; Ind Loans ($000)</v>
      </c>
      <c r="D20" t="str">
        <f>[1]!SNLLabel(2,$D$21,$D$22,$D$23)</f>
        <v>Con: Tot Comm &amp; Ind Loans ($000)</v>
      </c>
      <c r="E20" t="str">
        <f>[1]!SNLLabel(2,$E$21,$E$22,$E$23)</f>
        <v>Con: Tot Comm &amp; Ind Loans ($000)</v>
      </c>
      <c r="F20" t="str">
        <f>[1]!SNLLabel(2,$F$21,$F$22,$F$23)</f>
        <v>Con: Tot Comm &amp; Ind Loans ($000)</v>
      </c>
      <c r="G20" t="str">
        <f>[1]!SNLLabel(2,$G$21,$G$22,$G$23)</f>
        <v>Con: Tot Comm &amp; Ind Loans ($000)</v>
      </c>
      <c r="H20" t="str">
        <f>[1]!SNLLabel(2,$H$21,$H$22,$H$23)</f>
        <v>Con: Tot Comm &amp; Ind Loans ($000)</v>
      </c>
      <c r="I20" t="str">
        <f>[1]!SNLLabel(2,$I$21,$I$22,$I$23)</f>
        <v>Con: Tot Comm &amp; Ind Loans ($000)</v>
      </c>
      <c r="J20" t="str">
        <f>[1]!SNLLabel(2,$J$21,$J$22,$J$23)</f>
        <v>Con: Tot Comm &amp; Ind Loans ($000)</v>
      </c>
      <c r="K20" t="str">
        <f>[1]!SNLLabel(2,$K$21,$K$22,$K$23)</f>
        <v>Con: Tot Comm &amp; Ind Loans ($000)</v>
      </c>
      <c r="L20" t="str">
        <f>[1]!SNLLabel(2,$L$21,$L$22,$L$23)</f>
        <v>Con: Tot Comm &amp; Ind Loans ($000)</v>
      </c>
      <c r="M20" t="str">
        <f>[1]!SNLLabel(2,$M$21,$M$22,$M$23)</f>
        <v>Con: Tot Comm &amp; Ind Loans ($000)</v>
      </c>
      <c r="N20" t="str">
        <f>[1]!SNLLabel(2,$N$21,$N$22,$N$23)</f>
        <v>Con: Tot Comm &amp; Ind Loans ($000)</v>
      </c>
      <c r="O20" t="str">
        <f>[1]!SNLLabel(2,$O$21,$O$22,$O$23)</f>
        <v>Con: Tot Comm &amp; Ind Loans ($000)</v>
      </c>
      <c r="P20" t="str">
        <f>[1]!SNLLabel(2,$P$21,$P$22,$P$23)</f>
        <v>Con: Tot Comm &amp; Ind Loans ($000)</v>
      </c>
      <c r="Q20" t="str">
        <f>[1]!SNLLabel(2,$Q$21,$Q$22,$Q$23)</f>
        <v>Con: Tot Comm &amp; Ind Loans ($000)</v>
      </c>
      <c r="R20" t="str">
        <f>[1]!SNLLabel(2,$R$21,$R$22,$R$23)</f>
        <v>Con: Tot Comm &amp; Ind Loans ($000)</v>
      </c>
      <c r="S20" t="str">
        <f>[1]!SNLLabel(2,$S$21,$S$22,$S$23)</f>
        <v>Con: Tot Comm &amp; Ind Loans ($000)</v>
      </c>
      <c r="T20" t="str">
        <f>[1]!SNLLabel(2,$T$21,$T$22,$T$23)</f>
        <v>Con: Tot Comm &amp; Ind Loans ($000)</v>
      </c>
      <c r="U20" t="str">
        <f>[1]!SNLLabel(2,$U$21,$U$22,$U$23)</f>
        <v>Con: Tot Comm &amp; Ind Loans ($000)</v>
      </c>
      <c r="V20" t="str">
        <f>[1]!SNLLabel(2,$V$21,$V$22,$V$23)</f>
        <v>Con: Tot Comm &amp; Ind Loans ($000)</v>
      </c>
      <c r="W20" t="str">
        <f>[1]!SNLLabel(2,$W$21,$W$22,$W$23)</f>
        <v>Con: Tot Comm &amp; Ind Loans ($000)</v>
      </c>
      <c r="X20" t="str">
        <f>[1]!SNLLabel(2,$X$21,$X$22,$X$23)</f>
        <v>Con: Tot Comm &amp; Ind Loans ($000)</v>
      </c>
      <c r="Y20" t="str">
        <f>[1]!SNLLabel(2,$Y$21,$Y$22,$Y$23)</f>
        <v>Con: Tot Comm &amp; Ind Loans ($000)</v>
      </c>
      <c r="Z20" t="str">
        <f>[1]!SNLLabel(2,$Z$21,$Z$22,$Z$23)</f>
        <v>Con: Tot Comm &amp; Ind Loans ($000)</v>
      </c>
      <c r="AA20" t="str">
        <f>[1]!SNLLabel(2,$AA$21,$AA$22,$AA$23)</f>
        <v>Con: Tot Comm &amp; Ind Loans ($000)</v>
      </c>
      <c r="AB20" t="str">
        <f>[1]!SNLLabel(2,$AB$21,$AB$22,$AB$23)</f>
        <v>Con: Tot Comm &amp; Ind Loans ($000)</v>
      </c>
      <c r="AC20" t="str">
        <f>[1]!SNLLabel(2,$AC$21,$AC$22,$AC$23)</f>
        <v>Con: Tot Comm &amp; Ind Loans ($000)</v>
      </c>
      <c r="AD20" t="str">
        <f>[1]!SNLLabel(2,$AD$21,$AD$22,$AD$23)</f>
        <v>Con: Tot Comm &amp; Ind Loans ($000)</v>
      </c>
      <c r="AE20" t="str">
        <f>[1]!SNLLabel(2,$AE$21,$AE$22,$AE$23)</f>
        <v>Con: Tot Comm &amp; Ind Loans ($000)</v>
      </c>
      <c r="AF20" t="str">
        <f>[1]!SNLLabel(2,$AF$21,$AF$22,$AF$23)</f>
        <v>Con: Tot Comm &amp; Ind Loans ($000)</v>
      </c>
      <c r="AG20" t="str">
        <f>[1]!SNLLabel(2,$AG$21,$AG$22,$AG$23)</f>
        <v>Con: Tot Comm &amp; Ind Loans ($000)</v>
      </c>
      <c r="AH20" t="str">
        <f>[1]!SNLLabel(2,$AH$21,$AH$22,$AH$23)</f>
        <v>Con: Tot Comm &amp; Ind Loans ($000)</v>
      </c>
      <c r="AI20" t="str">
        <f>[1]!SNLLabel(2,$AI$21,$AI$22,$AI$23)</f>
        <v>Con: Tot Comm &amp; Ind Loans ($000)</v>
      </c>
      <c r="AJ20" t="str">
        <f>[1]!SNLLabel(2,$AJ$21,$AJ$22,$AJ$23)</f>
        <v>Con: Tot Comm &amp; Ind Loans ($000)</v>
      </c>
      <c r="AK20" t="str">
        <f>[1]!SNLLabel(2,$AK$21,$AK$22,$AK$23)</f>
        <v>Con: Tot Comm &amp; Ind Loans ($000)</v>
      </c>
      <c r="AL20" t="str">
        <f>[1]!SNLLabel(2,$AL$21,$AL$22,$AL$23)</f>
        <v>Con: Tot Comm &amp; Ind Loans ($000)</v>
      </c>
      <c r="AM20" t="str">
        <f>[1]!SNLLabel(2,$AM$21,$AM$22,$AM$23)</f>
        <v>Con: Tot Comm &amp; Ind Loans ($000)</v>
      </c>
      <c r="AN20" t="str">
        <f>[1]!SNLLabel(2,$AN$21,$AN$22,$AN$23)</f>
        <v>Con: Tot Comm &amp; Ind Loans ($000)</v>
      </c>
      <c r="AO20" t="str">
        <f>[1]!SNLLabel(2,$AO$21,$AO$22,$AO$23)</f>
        <v>Con: Tot Comm &amp; Ind Loans ($000)</v>
      </c>
      <c r="AP20" t="str">
        <f>[1]!SNLLabel(2,$AP$21,$AP$22,$AP$23)</f>
        <v>Con: Tot Comm &amp; Ind Loans ($000)</v>
      </c>
      <c r="AQ20" t="str">
        <f>[1]!SNLLabel(2,$AQ$21,$AQ$22,$AQ$23)</f>
        <v>Con: Tot Comm &amp; Ind Loans ($000)</v>
      </c>
      <c r="AR20" t="str">
        <f>[1]!SNLLabel(2,$AR$21,$AR$22,$AR$23)</f>
        <v>Con: Tot Comm &amp; Ind Loans ($000)</v>
      </c>
      <c r="AS20" t="str">
        <f>[1]!SNLLabel(2,$AS$21,$AS$22,$AS$23)</f>
        <v>Con: Tot Comm &amp; Ind Loans ($000)</v>
      </c>
      <c r="AT20" t="str">
        <f>[1]!SNLLabel(2,$AT$21,$AT$22,$AT$23)</f>
        <v>Con: Tot Comm &amp; Ind Loans ($000)</v>
      </c>
      <c r="AU20" t="str">
        <f>[1]!SNLLabel(2,$AU$21,$AU$22,$AU$23)</f>
        <v>Con: Tot Comm &amp; Ind Loans ($000)</v>
      </c>
      <c r="AV20" t="str">
        <f>[1]!SNLLabel(2,$AV$21,$AV$22,$AV$23)</f>
        <v>Con: Tot Comm &amp; Ind Loans ($000)</v>
      </c>
      <c r="AW20" t="str">
        <f>[1]!SNLLabel(2,$AW$21,$AW$22,$AW$23)</f>
        <v>Con: Tot Comm &amp; Ind Loans ($000)</v>
      </c>
      <c r="AX20" t="str">
        <f>[1]!SNLLabel(2,$AX$21,$AX$22,$AX$23)</f>
        <v>Con: Tot Comm &amp; Ind Loans ($000)</v>
      </c>
      <c r="AY20" t="str">
        <f>[1]!SNLLabel(2,$AY$21,$AY$22,$AY$23)</f>
        <v>Con: Tot Comm &amp; Ind Loans ($000)</v>
      </c>
      <c r="AZ20" t="str">
        <f>[1]!SNLLabel(2,$AZ$21,$AZ$22,$AZ$23)</f>
        <v>Con: Tot Comm &amp; Ind Loans ($000)</v>
      </c>
      <c r="BA20" t="str">
        <f>[1]!SNLLabel(2,$BA$21,$BA$22,$BA$23)</f>
        <v>Con: Tot Comm &amp; Ind Loans ($000)</v>
      </c>
      <c r="BB20" t="str">
        <f>[1]!SNLLabel(2,$BB$21,$BB$22,$BB$23)</f>
        <v>Con: Tot Comm &amp; Ind Loans ($000)</v>
      </c>
      <c r="BC20" t="str">
        <f>[1]!SNLLabel(2,$BC$21,$BC$22,$BC$23)</f>
        <v>Con: Tot Comm &amp; Ind Loans ($000)</v>
      </c>
      <c r="BD20" t="str">
        <f>[1]!SNLLabel(2,$BD$21,$BD$22,$BD$23)</f>
        <v>Con: Tot Comm &amp; Ind Loans ($000)</v>
      </c>
      <c r="BE20" t="str">
        <f>[1]!SNLLabel(2,$BE$21,$BE$22,$BE$23)</f>
        <v>Con: Tot Comm &amp; Ind Loans ($000)</v>
      </c>
      <c r="BF20" t="str">
        <f>[1]!SNLLabel(2,$BF$21,$BF$22,$BF$23)</f>
        <v>Con: Tot Comm &amp; Ind Loans ($000)</v>
      </c>
      <c r="BG20" t="str">
        <f>[1]!SNLLabel(2,$BG$21,$BG$22,$BG$23)</f>
        <v>Con: Tot Comm &amp; Ind Loans ($000)</v>
      </c>
      <c r="BH20" t="str">
        <f>[1]!SNLLabel(2,$BH$21,$BH$22,$BH$23)</f>
        <v>Con: Tot Comm &amp; Ind Loans ($000)</v>
      </c>
      <c r="BI20" t="str">
        <f>[1]!SNLLabel(2,$BI$21,$BI$22,$BI$23)</f>
        <v>Con: Tot Comm &amp; Ind Loans ($000)</v>
      </c>
      <c r="BJ20" t="str">
        <f>[1]!SNLLabel(2,$BJ$21,$BJ$22,$BJ$23)</f>
        <v>Con: Tot Comm &amp; Ind Loans ($000)</v>
      </c>
      <c r="BK20" t="str">
        <f>[1]!SNLLabel(2,$BK$21,$BK$22,$BK$23)</f>
        <v>Con: Tot Comm &amp; Ind Loans ($000)</v>
      </c>
      <c r="BL20" t="str">
        <f>[1]!SNLLabel(2,$BL$21,$BL$22,$BL$23)</f>
        <v>Con: Tot Comm &amp; Ind Loans ($000)</v>
      </c>
      <c r="BM20" t="str">
        <f>[1]!SNLLabel(2,$BM$21,$BM$22,$BM$23)</f>
        <v>Con: Tot Comm &amp; Ind Loans ($000)</v>
      </c>
      <c r="BN20" t="str">
        <f>[1]!SNLLabel(2,$BN$21,$BN$22,$BN$23)</f>
        <v>Con: Tot Comm &amp; Ind Loans ($000)</v>
      </c>
      <c r="BO20" t="str">
        <f>[1]!SNLLabel(2,$BO$21,$BO$22,$BO$23)</f>
        <v>Con: Tot Comm &amp; Ind Loans ($000)</v>
      </c>
      <c r="BP20" t="str">
        <f>[1]!SNLLabel(2,$BP$21,$BP$22,$BP$23)</f>
        <v>Con: Tot Comm &amp; Ind Loans ($000)</v>
      </c>
      <c r="BQ20" t="str">
        <f>[1]!SNLLabel(2,$BQ$21,$BQ$22,$BQ$23)</f>
        <v>Con: Tot Comm &amp; Ind Loans ($000)</v>
      </c>
    </row>
    <row r="21" spans="1:69" x14ac:dyDescent="0.35">
      <c r="C21">
        <v>215808</v>
      </c>
      <c r="D21">
        <v>215808</v>
      </c>
      <c r="E21">
        <v>215808</v>
      </c>
      <c r="F21">
        <v>215808</v>
      </c>
      <c r="G21">
        <v>215808</v>
      </c>
      <c r="H21">
        <v>215808</v>
      </c>
      <c r="I21">
        <v>215808</v>
      </c>
      <c r="J21">
        <v>215808</v>
      </c>
      <c r="K21">
        <v>215808</v>
      </c>
      <c r="L21">
        <v>215808</v>
      </c>
      <c r="M21">
        <v>215808</v>
      </c>
      <c r="N21">
        <v>215808</v>
      </c>
      <c r="O21">
        <v>215808</v>
      </c>
      <c r="P21">
        <v>215808</v>
      </c>
      <c r="Q21">
        <v>215808</v>
      </c>
      <c r="R21">
        <v>215808</v>
      </c>
      <c r="S21">
        <v>215808</v>
      </c>
      <c r="T21">
        <v>215808</v>
      </c>
      <c r="U21">
        <v>215808</v>
      </c>
      <c r="V21">
        <v>215808</v>
      </c>
      <c r="W21">
        <v>215808</v>
      </c>
      <c r="X21">
        <v>215808</v>
      </c>
      <c r="Y21">
        <v>215808</v>
      </c>
      <c r="Z21">
        <v>215808</v>
      </c>
      <c r="AA21">
        <v>215808</v>
      </c>
      <c r="AB21">
        <v>215808</v>
      </c>
      <c r="AC21">
        <v>215808</v>
      </c>
      <c r="AD21">
        <v>215808</v>
      </c>
      <c r="AE21">
        <v>215808</v>
      </c>
      <c r="AF21">
        <v>215808</v>
      </c>
      <c r="AG21">
        <v>215808</v>
      </c>
      <c r="AH21">
        <v>215808</v>
      </c>
      <c r="AI21">
        <v>215808</v>
      </c>
      <c r="AJ21">
        <v>215808</v>
      </c>
      <c r="AK21">
        <v>215808</v>
      </c>
      <c r="AL21">
        <v>215808</v>
      </c>
      <c r="AM21">
        <v>215808</v>
      </c>
      <c r="AN21">
        <v>215808</v>
      </c>
      <c r="AO21">
        <v>215808</v>
      </c>
      <c r="AP21">
        <v>215808</v>
      </c>
      <c r="AQ21">
        <v>215808</v>
      </c>
      <c r="AR21">
        <v>215808</v>
      </c>
      <c r="AS21">
        <v>215808</v>
      </c>
      <c r="AT21">
        <v>215808</v>
      </c>
      <c r="AU21">
        <v>215808</v>
      </c>
      <c r="AV21">
        <v>215808</v>
      </c>
      <c r="AW21">
        <v>215808</v>
      </c>
      <c r="AX21">
        <v>215808</v>
      </c>
      <c r="AY21">
        <v>215808</v>
      </c>
      <c r="AZ21">
        <v>215808</v>
      </c>
      <c r="BA21">
        <v>215808</v>
      </c>
      <c r="BB21">
        <v>215808</v>
      </c>
      <c r="BC21">
        <v>215808</v>
      </c>
      <c r="BD21">
        <v>215808</v>
      </c>
      <c r="BE21">
        <v>215808</v>
      </c>
      <c r="BF21">
        <v>215808</v>
      </c>
      <c r="BG21">
        <v>215808</v>
      </c>
      <c r="BH21">
        <v>215808</v>
      </c>
      <c r="BI21">
        <v>215808</v>
      </c>
      <c r="BJ21">
        <v>215808</v>
      </c>
      <c r="BK21">
        <v>215808</v>
      </c>
      <c r="BL21">
        <v>215808</v>
      </c>
      <c r="BM21">
        <v>215808</v>
      </c>
      <c r="BN21">
        <v>215808</v>
      </c>
      <c r="BO21">
        <v>215808</v>
      </c>
      <c r="BP21">
        <v>215808</v>
      </c>
      <c r="BQ21">
        <v>215808</v>
      </c>
    </row>
    <row r="22" spans="1:69" x14ac:dyDescent="0.35">
      <c r="C22" t="s">
        <v>100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J22" s="1" t="s">
        <v>8</v>
      </c>
      <c r="K22" s="1" t="s">
        <v>9</v>
      </c>
      <c r="L22" s="1" t="s">
        <v>10</v>
      </c>
      <c r="M22" s="1" t="s">
        <v>11</v>
      </c>
      <c r="N22" s="1" t="s">
        <v>12</v>
      </c>
      <c r="O22" s="1" t="s">
        <v>13</v>
      </c>
      <c r="P22" s="1" t="s">
        <v>14</v>
      </c>
      <c r="Q22" s="1" t="s">
        <v>15</v>
      </c>
      <c r="R22" s="1" t="s">
        <v>16</v>
      </c>
      <c r="S22" s="1" t="s">
        <v>17</v>
      </c>
      <c r="T22" s="1" t="s">
        <v>18</v>
      </c>
      <c r="U22" s="1" t="s">
        <v>19</v>
      </c>
      <c r="V22" s="1" t="s">
        <v>20</v>
      </c>
      <c r="W22" s="1" t="s">
        <v>21</v>
      </c>
      <c r="X22" s="1" t="s">
        <v>22</v>
      </c>
      <c r="Y22" s="1" t="s">
        <v>23</v>
      </c>
      <c r="Z22" s="1" t="s">
        <v>24</v>
      </c>
      <c r="AA22" s="1" t="s">
        <v>25</v>
      </c>
      <c r="AB22" s="1" t="s">
        <v>26</v>
      </c>
      <c r="AC22" s="1" t="s">
        <v>27</v>
      </c>
      <c r="AD22" s="1" t="s">
        <v>28</v>
      </c>
      <c r="AE22" s="1" t="s">
        <v>29</v>
      </c>
      <c r="AF22" s="1" t="s">
        <v>30</v>
      </c>
      <c r="AG22" s="1" t="s">
        <v>31</v>
      </c>
      <c r="AH22" s="1" t="s">
        <v>32</v>
      </c>
      <c r="AI22" s="1" t="s">
        <v>33</v>
      </c>
      <c r="AJ22" s="1" t="s">
        <v>34</v>
      </c>
      <c r="AK22" s="1" t="s">
        <v>35</v>
      </c>
      <c r="AL22" s="1" t="s">
        <v>36</v>
      </c>
      <c r="AM22" s="1" t="s">
        <v>37</v>
      </c>
      <c r="AN22" s="1" t="s">
        <v>38</v>
      </c>
      <c r="AO22" s="1" t="s">
        <v>39</v>
      </c>
      <c r="AP22" s="1" t="s">
        <v>52</v>
      </c>
      <c r="AQ22" s="1" t="s">
        <v>53</v>
      </c>
      <c r="AR22" s="1" t="s">
        <v>54</v>
      </c>
      <c r="AS22" s="1" t="s">
        <v>55</v>
      </c>
      <c r="AT22" s="1" t="s">
        <v>56</v>
      </c>
      <c r="AU22" s="1" t="s">
        <v>57</v>
      </c>
      <c r="AV22" s="1" t="s">
        <v>58</v>
      </c>
      <c r="AW22" s="1" t="s">
        <v>59</v>
      </c>
      <c r="AX22" s="1" t="s">
        <v>60</v>
      </c>
      <c r="AY22" s="1" t="s">
        <v>61</v>
      </c>
      <c r="AZ22" s="1" t="s">
        <v>62</v>
      </c>
      <c r="BA22" s="1" t="s">
        <v>63</v>
      </c>
      <c r="BB22" s="1" t="s">
        <v>64</v>
      </c>
      <c r="BC22" s="1" t="s">
        <v>65</v>
      </c>
      <c r="BD22" s="1" t="s">
        <v>66</v>
      </c>
      <c r="BE22" s="1" t="s">
        <v>67</v>
      </c>
      <c r="BF22" s="1" t="s">
        <v>68</v>
      </c>
      <c r="BG22" s="1" t="s">
        <v>69</v>
      </c>
      <c r="BH22" s="1" t="s">
        <v>70</v>
      </c>
      <c r="BI22" s="1" t="s">
        <v>71</v>
      </c>
      <c r="BJ22" s="1" t="s">
        <v>72</v>
      </c>
      <c r="BK22" s="1" t="s">
        <v>73</v>
      </c>
      <c r="BL22" s="1" t="s">
        <v>74</v>
      </c>
      <c r="BM22" s="1" t="s">
        <v>75</v>
      </c>
      <c r="BN22" s="1" t="s">
        <v>76</v>
      </c>
      <c r="BO22" s="1" t="s">
        <v>77</v>
      </c>
      <c r="BP22" s="1" t="s">
        <v>78</v>
      </c>
      <c r="BQ22" s="1" t="s">
        <v>79</v>
      </c>
    </row>
    <row r="23" spans="1:69" x14ac:dyDescent="0.35">
      <c r="A23" t="s">
        <v>40</v>
      </c>
      <c r="B23">
        <v>4055174</v>
      </c>
      <c r="C23" s="2">
        <v>1682539</v>
      </c>
      <c r="D23" s="2">
        <v>1138676</v>
      </c>
      <c r="E23" s="2">
        <v>1129904</v>
      </c>
      <c r="F23" s="2">
        <v>1070727</v>
      </c>
      <c r="G23" s="2">
        <v>1050216</v>
      </c>
      <c r="H23" s="2">
        <v>1072438</v>
      </c>
      <c r="I23" s="2">
        <v>1053303</v>
      </c>
      <c r="J23" s="2">
        <v>1015111</v>
      </c>
      <c r="K23" s="2">
        <v>999031</v>
      </c>
      <c r="L23" s="2">
        <v>1040767</v>
      </c>
      <c r="M23" s="2">
        <v>1030002</v>
      </c>
      <c r="N23" s="2">
        <v>1041903</v>
      </c>
      <c r="O23" s="2">
        <v>1042077</v>
      </c>
      <c r="P23" s="2">
        <v>1010523</v>
      </c>
      <c r="Q23" s="2">
        <v>986868</v>
      </c>
      <c r="R23" s="2">
        <v>990590</v>
      </c>
      <c r="S23" s="2">
        <v>975006</v>
      </c>
      <c r="T23" s="2">
        <v>939223</v>
      </c>
      <c r="U23" s="2">
        <v>869703</v>
      </c>
      <c r="V23" s="2">
        <v>838962</v>
      </c>
      <c r="W23" s="2">
        <v>499782</v>
      </c>
      <c r="X23" s="2">
        <v>483323</v>
      </c>
      <c r="Y23" s="2">
        <v>467929</v>
      </c>
      <c r="Z23" s="2">
        <v>477618</v>
      </c>
      <c r="AA23" s="2">
        <v>471620</v>
      </c>
      <c r="AB23" s="2">
        <v>446117</v>
      </c>
      <c r="AC23" s="2">
        <v>416610</v>
      </c>
      <c r="AD23" s="2">
        <v>425338</v>
      </c>
      <c r="AE23" s="2">
        <v>429670</v>
      </c>
      <c r="AF23" s="2">
        <v>431206</v>
      </c>
      <c r="AG23" s="2">
        <v>422387</v>
      </c>
      <c r="AH23" s="2">
        <v>445271</v>
      </c>
      <c r="AI23" s="2">
        <v>431760</v>
      </c>
      <c r="AJ23" s="2">
        <v>448834</v>
      </c>
      <c r="AK23" s="2">
        <v>430994</v>
      </c>
      <c r="AL23" s="2">
        <v>440971</v>
      </c>
      <c r="AM23" s="2">
        <v>446911</v>
      </c>
      <c r="AN23" s="2">
        <v>401223</v>
      </c>
      <c r="AO23" s="2">
        <v>355902</v>
      </c>
      <c r="AP23" s="2">
        <v>394384</v>
      </c>
      <c r="AQ23" s="2">
        <v>386076</v>
      </c>
      <c r="AR23" s="2">
        <v>372217</v>
      </c>
      <c r="AS23" s="2">
        <v>382120</v>
      </c>
      <c r="AT23" s="2">
        <v>384875</v>
      </c>
      <c r="AU23" s="2">
        <v>393775</v>
      </c>
      <c r="AV23" s="2">
        <v>391355</v>
      </c>
      <c r="AW23" s="2">
        <v>374126</v>
      </c>
      <c r="AX23" s="2">
        <v>353339</v>
      </c>
      <c r="AY23" s="2">
        <v>310800</v>
      </c>
      <c r="AZ23" s="2">
        <v>286153</v>
      </c>
      <c r="BA23" s="2">
        <v>270653</v>
      </c>
      <c r="BB23" s="2">
        <v>263519</v>
      </c>
      <c r="BC23" s="2">
        <v>245135</v>
      </c>
      <c r="BD23" s="2">
        <v>195261</v>
      </c>
      <c r="BE23" s="2">
        <v>186921</v>
      </c>
      <c r="BF23" s="2">
        <v>191969</v>
      </c>
      <c r="BG23" s="2">
        <v>178106</v>
      </c>
      <c r="BH23" s="2">
        <v>160118</v>
      </c>
      <c r="BI23" s="2">
        <v>145927</v>
      </c>
      <c r="BJ23" s="2">
        <v>157614</v>
      </c>
      <c r="BK23" s="2">
        <v>177224</v>
      </c>
      <c r="BL23" s="2">
        <v>156609</v>
      </c>
      <c r="BM23" s="2">
        <v>138716</v>
      </c>
      <c r="BN23" s="7" t="s">
        <v>41</v>
      </c>
      <c r="BO23" s="7" t="s">
        <v>41</v>
      </c>
      <c r="BP23" s="7" t="s">
        <v>41</v>
      </c>
      <c r="BQ23" s="7" t="s">
        <v>41</v>
      </c>
    </row>
    <row r="24" spans="1:69" x14ac:dyDescent="0.35">
      <c r="A24" t="s">
        <v>42</v>
      </c>
      <c r="B24">
        <v>1008788</v>
      </c>
      <c r="C24" s="2" t="s">
        <v>41</v>
      </c>
      <c r="D24" s="2">
        <v>574039</v>
      </c>
      <c r="E24" s="2">
        <v>552183</v>
      </c>
      <c r="F24" s="2">
        <v>550380</v>
      </c>
      <c r="G24" s="2">
        <v>537842</v>
      </c>
      <c r="H24" s="2">
        <v>494305</v>
      </c>
      <c r="I24" s="2">
        <v>488750</v>
      </c>
      <c r="J24" s="2">
        <v>446467</v>
      </c>
      <c r="K24" s="2">
        <v>426942</v>
      </c>
      <c r="L24" s="2">
        <v>380823</v>
      </c>
      <c r="M24" s="2">
        <v>394157</v>
      </c>
      <c r="N24" s="2">
        <v>404512</v>
      </c>
      <c r="O24" s="2">
        <v>328259</v>
      </c>
      <c r="P24" s="2">
        <v>328316</v>
      </c>
      <c r="Q24" s="2">
        <v>327005</v>
      </c>
      <c r="R24" s="2">
        <v>300963</v>
      </c>
      <c r="S24" s="2">
        <v>301146</v>
      </c>
      <c r="T24" s="2">
        <v>306399</v>
      </c>
      <c r="U24" s="2">
        <v>286444</v>
      </c>
      <c r="V24" s="2">
        <v>277514</v>
      </c>
      <c r="W24" s="2">
        <v>273715</v>
      </c>
      <c r="X24" s="2">
        <v>296570</v>
      </c>
      <c r="Y24" s="2">
        <v>316458</v>
      </c>
      <c r="Z24" s="2">
        <v>323761</v>
      </c>
      <c r="AA24" s="2">
        <v>358614</v>
      </c>
      <c r="AB24" s="2">
        <v>369328</v>
      </c>
      <c r="AC24" s="2">
        <v>372937</v>
      </c>
      <c r="AD24" s="2">
        <v>384838</v>
      </c>
      <c r="AE24" s="2">
        <v>413485</v>
      </c>
      <c r="AF24" s="2">
        <v>445414</v>
      </c>
      <c r="AG24" s="2">
        <v>374085</v>
      </c>
      <c r="AH24" s="2">
        <v>387093</v>
      </c>
      <c r="AI24" s="2">
        <v>404328</v>
      </c>
      <c r="AJ24" s="2">
        <v>375159</v>
      </c>
      <c r="AK24" s="2">
        <v>352581</v>
      </c>
      <c r="AL24" s="2">
        <v>332194</v>
      </c>
      <c r="AM24" s="2">
        <v>306715</v>
      </c>
      <c r="AN24" s="2">
        <v>310739</v>
      </c>
      <c r="AO24" s="2">
        <v>305676</v>
      </c>
      <c r="AP24" s="2">
        <v>284682</v>
      </c>
      <c r="AQ24" s="2">
        <v>267130</v>
      </c>
      <c r="AR24" s="2">
        <v>236637</v>
      </c>
      <c r="AS24" s="2">
        <v>205589</v>
      </c>
      <c r="AT24" s="2">
        <v>197699</v>
      </c>
      <c r="AU24" s="2">
        <v>175703</v>
      </c>
      <c r="AV24" s="2">
        <v>167564</v>
      </c>
      <c r="AW24" s="2">
        <v>151724</v>
      </c>
      <c r="AX24" s="2">
        <v>142285</v>
      </c>
      <c r="AY24" s="2">
        <v>143026</v>
      </c>
      <c r="AZ24" s="2">
        <v>140877</v>
      </c>
      <c r="BA24" s="2">
        <v>134133</v>
      </c>
      <c r="BB24" s="2">
        <v>131115</v>
      </c>
      <c r="BC24" s="2">
        <v>124723</v>
      </c>
      <c r="BD24" s="2">
        <v>121364</v>
      </c>
      <c r="BE24" s="2">
        <v>102438</v>
      </c>
      <c r="BF24" s="2">
        <v>100064</v>
      </c>
      <c r="BG24" s="2">
        <v>94412</v>
      </c>
      <c r="BH24" s="2">
        <v>94786</v>
      </c>
      <c r="BI24" s="2">
        <v>90783</v>
      </c>
      <c r="BJ24" s="2">
        <v>91706</v>
      </c>
      <c r="BK24" s="2">
        <v>93063</v>
      </c>
      <c r="BL24" s="2">
        <v>90005</v>
      </c>
      <c r="BM24" s="2">
        <v>85227</v>
      </c>
      <c r="BN24" s="2">
        <v>80371</v>
      </c>
      <c r="BO24" s="2">
        <v>74746</v>
      </c>
      <c r="BP24" s="2">
        <v>67962</v>
      </c>
      <c r="BQ24" s="2">
        <v>70362</v>
      </c>
    </row>
    <row r="25" spans="1:69" x14ac:dyDescent="0.35">
      <c r="A25" t="s">
        <v>43</v>
      </c>
      <c r="B25">
        <v>1981051</v>
      </c>
      <c r="C25" s="2" t="s">
        <v>41</v>
      </c>
      <c r="D25" s="2" t="s">
        <v>41</v>
      </c>
      <c r="E25" s="2" t="s">
        <v>41</v>
      </c>
      <c r="F25" s="2" t="s">
        <v>41</v>
      </c>
      <c r="G25" s="2" t="s">
        <v>41</v>
      </c>
      <c r="H25" s="2" t="s">
        <v>41</v>
      </c>
      <c r="I25" s="2" t="s">
        <v>41</v>
      </c>
      <c r="J25" s="2" t="s">
        <v>41</v>
      </c>
      <c r="K25" s="2" t="s">
        <v>41</v>
      </c>
      <c r="L25" s="2" t="s">
        <v>41</v>
      </c>
      <c r="M25" s="2" t="s">
        <v>41</v>
      </c>
      <c r="N25" s="2" t="s">
        <v>41</v>
      </c>
      <c r="O25" s="2">
        <v>35574</v>
      </c>
      <c r="P25" s="2">
        <v>36577</v>
      </c>
      <c r="Q25" s="2">
        <v>38453</v>
      </c>
      <c r="R25" s="2">
        <v>44240</v>
      </c>
      <c r="S25" s="2">
        <v>48395</v>
      </c>
      <c r="T25" s="2">
        <v>51321</v>
      </c>
      <c r="U25" s="2">
        <v>57396</v>
      </c>
      <c r="V25" s="2">
        <v>64159</v>
      </c>
      <c r="W25" s="2">
        <v>67724</v>
      </c>
      <c r="X25" s="2">
        <v>70356</v>
      </c>
      <c r="Y25" s="2">
        <v>75656</v>
      </c>
      <c r="Z25" s="2">
        <v>86018</v>
      </c>
      <c r="AA25" s="2">
        <v>82401</v>
      </c>
      <c r="AB25" s="2">
        <v>76125</v>
      </c>
      <c r="AC25" s="2">
        <v>82782</v>
      </c>
      <c r="AD25" s="2">
        <v>87134</v>
      </c>
      <c r="AE25" s="2">
        <v>105544</v>
      </c>
      <c r="AF25" s="2">
        <v>125239</v>
      </c>
      <c r="AG25" s="2">
        <v>135571</v>
      </c>
      <c r="AH25" s="2">
        <v>138502</v>
      </c>
      <c r="AI25" s="2">
        <v>145213</v>
      </c>
      <c r="AJ25" s="2">
        <v>143325</v>
      </c>
      <c r="AK25" s="2">
        <v>147491</v>
      </c>
      <c r="AL25" s="2">
        <v>144655</v>
      </c>
      <c r="AM25" s="2">
        <v>134768</v>
      </c>
      <c r="AN25" s="2">
        <v>126057</v>
      </c>
      <c r="AO25" s="2">
        <v>132532</v>
      </c>
      <c r="AP25" s="2">
        <v>120683</v>
      </c>
      <c r="AQ25" s="2">
        <v>117858</v>
      </c>
      <c r="AR25" s="2">
        <v>119350</v>
      </c>
      <c r="AS25" s="2">
        <v>124653</v>
      </c>
      <c r="AT25" s="2">
        <v>129263</v>
      </c>
      <c r="AU25" s="2">
        <v>116870</v>
      </c>
      <c r="AV25" s="2">
        <v>139262</v>
      </c>
      <c r="AW25" s="2">
        <v>112198</v>
      </c>
      <c r="AX25" s="2">
        <v>102258</v>
      </c>
      <c r="AY25" s="2">
        <v>86167</v>
      </c>
      <c r="AZ25" s="2">
        <v>75497</v>
      </c>
      <c r="BA25" s="2">
        <v>70354</v>
      </c>
      <c r="BB25" s="2">
        <v>73744</v>
      </c>
      <c r="BC25" s="2">
        <v>63946</v>
      </c>
      <c r="BD25" s="2">
        <v>65155</v>
      </c>
      <c r="BE25" s="2">
        <v>65643</v>
      </c>
      <c r="BF25" s="2">
        <v>71861</v>
      </c>
      <c r="BG25" s="2">
        <v>66790</v>
      </c>
      <c r="BH25" s="2">
        <v>117376</v>
      </c>
      <c r="BI25" s="2">
        <v>114856</v>
      </c>
      <c r="BJ25" s="2">
        <v>102869</v>
      </c>
      <c r="BK25" s="2">
        <v>107443</v>
      </c>
      <c r="BL25" s="2">
        <v>102368</v>
      </c>
      <c r="BM25" s="2">
        <v>89875</v>
      </c>
      <c r="BN25" s="2">
        <v>72320</v>
      </c>
      <c r="BO25" s="2" t="s">
        <v>41</v>
      </c>
      <c r="BP25" s="2" t="s">
        <v>41</v>
      </c>
      <c r="BQ25" s="2" t="s">
        <v>41</v>
      </c>
    </row>
    <row r="26" spans="1:69" x14ac:dyDescent="0.35">
      <c r="A26" t="s">
        <v>44</v>
      </c>
      <c r="B26">
        <v>4147204</v>
      </c>
      <c r="C26" s="2" t="s">
        <v>41</v>
      </c>
      <c r="D26" s="2" t="s">
        <v>41</v>
      </c>
      <c r="E26" s="2" t="s">
        <v>41</v>
      </c>
      <c r="F26" s="2" t="s">
        <v>41</v>
      </c>
      <c r="G26" s="2" t="s">
        <v>41</v>
      </c>
      <c r="H26" s="2" t="s">
        <v>41</v>
      </c>
      <c r="I26" s="2" t="s">
        <v>41</v>
      </c>
      <c r="J26" s="2" t="s">
        <v>41</v>
      </c>
      <c r="K26" s="2" t="s">
        <v>41</v>
      </c>
      <c r="L26" s="2" t="s">
        <v>41</v>
      </c>
      <c r="M26" s="2" t="s">
        <v>41</v>
      </c>
      <c r="N26" s="2" t="s">
        <v>41</v>
      </c>
      <c r="O26" s="2">
        <v>49000</v>
      </c>
      <c r="P26" s="2">
        <v>53343</v>
      </c>
      <c r="Q26" s="2">
        <v>52538</v>
      </c>
      <c r="R26" s="2">
        <v>57495</v>
      </c>
      <c r="S26" s="2">
        <v>56620</v>
      </c>
      <c r="T26" s="2">
        <v>60759</v>
      </c>
      <c r="U26" s="2">
        <v>61387</v>
      </c>
      <c r="V26" s="2">
        <v>70852</v>
      </c>
      <c r="W26" s="2">
        <v>68119</v>
      </c>
      <c r="X26" s="2">
        <v>67336</v>
      </c>
      <c r="Y26" s="2">
        <v>65108</v>
      </c>
      <c r="Z26" s="2">
        <v>60602</v>
      </c>
      <c r="AA26" s="2">
        <v>60692</v>
      </c>
      <c r="AB26" s="2">
        <v>63632</v>
      </c>
      <c r="AC26" s="2">
        <v>63992</v>
      </c>
      <c r="AD26" s="2">
        <v>59184</v>
      </c>
      <c r="AE26" s="2">
        <v>51524</v>
      </c>
      <c r="AF26" s="2">
        <v>54977</v>
      </c>
      <c r="AG26" s="2">
        <v>44232</v>
      </c>
      <c r="AH26" s="2">
        <v>37644</v>
      </c>
      <c r="AI26" s="2">
        <v>32167</v>
      </c>
      <c r="AJ26" s="2">
        <v>19143</v>
      </c>
      <c r="AK26" s="2">
        <v>13185</v>
      </c>
      <c r="AL26" s="2">
        <v>4168</v>
      </c>
      <c r="AM26" s="2" t="s">
        <v>41</v>
      </c>
      <c r="AN26" s="2" t="s">
        <v>41</v>
      </c>
      <c r="AO26" s="2" t="s">
        <v>41</v>
      </c>
      <c r="AP26" s="2" t="s">
        <v>41</v>
      </c>
      <c r="AQ26" s="2" t="s">
        <v>41</v>
      </c>
      <c r="AR26" s="2" t="s">
        <v>41</v>
      </c>
      <c r="AS26" s="2" t="s">
        <v>41</v>
      </c>
      <c r="AT26" s="2" t="s">
        <v>41</v>
      </c>
      <c r="AU26" s="2" t="s">
        <v>41</v>
      </c>
      <c r="AV26" s="2" t="s">
        <v>41</v>
      </c>
      <c r="AW26" s="2" t="s">
        <v>41</v>
      </c>
      <c r="AX26" s="2" t="s">
        <v>41</v>
      </c>
      <c r="AY26" s="2" t="s">
        <v>41</v>
      </c>
      <c r="AZ26" s="2" t="s">
        <v>41</v>
      </c>
      <c r="BA26" s="2" t="s">
        <v>41</v>
      </c>
      <c r="BB26" s="2" t="s">
        <v>41</v>
      </c>
      <c r="BC26" s="2" t="s">
        <v>41</v>
      </c>
      <c r="BD26" s="2" t="s">
        <v>41</v>
      </c>
      <c r="BE26" s="2" t="s">
        <v>41</v>
      </c>
      <c r="BF26" s="2" t="s">
        <v>41</v>
      </c>
      <c r="BG26" s="2" t="s">
        <v>41</v>
      </c>
      <c r="BH26" s="2" t="s">
        <v>41</v>
      </c>
      <c r="BI26" s="2" t="s">
        <v>41</v>
      </c>
      <c r="BJ26" s="2" t="s">
        <v>41</v>
      </c>
      <c r="BK26" s="2" t="s">
        <v>41</v>
      </c>
      <c r="BL26" s="2" t="s">
        <v>41</v>
      </c>
      <c r="BM26" s="2" t="s">
        <v>41</v>
      </c>
      <c r="BN26" s="2" t="s">
        <v>41</v>
      </c>
      <c r="BO26" s="2" t="s">
        <v>41</v>
      </c>
      <c r="BP26" s="2" t="s">
        <v>41</v>
      </c>
      <c r="BQ26" s="2" t="s">
        <v>41</v>
      </c>
    </row>
    <row r="27" spans="1:69" x14ac:dyDescent="0.35">
      <c r="A27" t="s">
        <v>45</v>
      </c>
      <c r="B27">
        <v>4073163</v>
      </c>
      <c r="C27" s="2" t="s">
        <v>41</v>
      </c>
      <c r="D27" s="2" t="s">
        <v>41</v>
      </c>
      <c r="E27" s="2" t="s">
        <v>41</v>
      </c>
      <c r="F27" s="2" t="s">
        <v>41</v>
      </c>
      <c r="G27" s="2" t="s">
        <v>41</v>
      </c>
      <c r="H27" s="2" t="s">
        <v>41</v>
      </c>
      <c r="I27" s="2" t="s">
        <v>41</v>
      </c>
      <c r="J27" s="2" t="s">
        <v>41</v>
      </c>
      <c r="K27" s="2" t="s">
        <v>41</v>
      </c>
      <c r="L27" s="2" t="s">
        <v>41</v>
      </c>
      <c r="M27" s="2" t="s">
        <v>41</v>
      </c>
      <c r="N27" s="2" t="s">
        <v>41</v>
      </c>
      <c r="O27" s="2" t="s">
        <v>41</v>
      </c>
      <c r="P27" s="2">
        <v>43291</v>
      </c>
      <c r="Q27" s="2">
        <v>46405</v>
      </c>
      <c r="R27" s="2">
        <v>49944</v>
      </c>
      <c r="S27" s="2">
        <v>56575</v>
      </c>
      <c r="T27" s="2">
        <v>55315</v>
      </c>
      <c r="U27" s="2">
        <v>59977</v>
      </c>
      <c r="V27" s="2">
        <v>64899</v>
      </c>
      <c r="W27" s="2">
        <v>76072</v>
      </c>
      <c r="X27" s="2">
        <v>81217</v>
      </c>
      <c r="Y27" s="2">
        <v>91415</v>
      </c>
      <c r="Z27" s="2">
        <v>95700</v>
      </c>
      <c r="AA27" s="2">
        <v>99281</v>
      </c>
      <c r="AB27" s="2">
        <v>98252</v>
      </c>
      <c r="AC27" s="2">
        <v>99648</v>
      </c>
      <c r="AD27" s="2">
        <v>103197</v>
      </c>
      <c r="AE27" s="2">
        <v>105812</v>
      </c>
      <c r="AF27" s="2">
        <v>105610</v>
      </c>
      <c r="AG27" s="2">
        <v>107114</v>
      </c>
      <c r="AH27" s="2">
        <v>111517</v>
      </c>
      <c r="AI27" s="2">
        <v>110842</v>
      </c>
      <c r="AJ27" s="2">
        <v>105955</v>
      </c>
      <c r="AK27" s="2">
        <v>103541</v>
      </c>
      <c r="AL27" s="2">
        <v>103321</v>
      </c>
      <c r="AM27" s="2">
        <v>102164</v>
      </c>
      <c r="AN27" s="2">
        <v>92274</v>
      </c>
      <c r="AO27" s="2">
        <v>92316</v>
      </c>
      <c r="AP27" s="2">
        <v>96595</v>
      </c>
      <c r="AQ27" s="2">
        <v>97398</v>
      </c>
      <c r="AR27" s="2">
        <v>91713</v>
      </c>
      <c r="AS27" s="2">
        <v>93362</v>
      </c>
      <c r="AT27" s="2">
        <v>93211</v>
      </c>
      <c r="AU27" s="2">
        <v>91623</v>
      </c>
      <c r="AV27" s="2">
        <v>83338</v>
      </c>
      <c r="AW27" s="2">
        <v>75911</v>
      </c>
      <c r="AX27" s="2">
        <v>72237</v>
      </c>
      <c r="AY27" s="2">
        <v>69460</v>
      </c>
      <c r="AZ27" s="2">
        <v>70172</v>
      </c>
      <c r="BA27" s="2">
        <v>64563</v>
      </c>
      <c r="BB27" s="2">
        <v>59835</v>
      </c>
      <c r="BC27" s="2">
        <v>57304</v>
      </c>
      <c r="BD27" s="2">
        <v>54889</v>
      </c>
      <c r="BE27" s="2">
        <v>52309</v>
      </c>
      <c r="BF27" s="2">
        <v>26691</v>
      </c>
      <c r="BG27" s="2">
        <v>27037</v>
      </c>
      <c r="BH27" s="2">
        <v>51479</v>
      </c>
      <c r="BI27" s="2">
        <v>15901</v>
      </c>
      <c r="BJ27" s="2">
        <v>73711</v>
      </c>
      <c r="BK27" s="2">
        <v>42741</v>
      </c>
      <c r="BL27" s="2" t="s">
        <v>41</v>
      </c>
      <c r="BM27" s="2" t="s">
        <v>41</v>
      </c>
      <c r="BN27" s="2" t="s">
        <v>41</v>
      </c>
      <c r="BO27" s="2" t="s">
        <v>41</v>
      </c>
      <c r="BP27" s="2" t="s">
        <v>41</v>
      </c>
      <c r="BQ27" s="2" t="s">
        <v>41</v>
      </c>
    </row>
    <row r="28" spans="1:69" x14ac:dyDescent="0.35">
      <c r="A28" t="s">
        <v>46</v>
      </c>
      <c r="B28">
        <v>4072869</v>
      </c>
      <c r="C28" s="2" t="s">
        <v>41</v>
      </c>
      <c r="D28" s="2" t="s">
        <v>41</v>
      </c>
      <c r="E28" s="2" t="s">
        <v>41</v>
      </c>
      <c r="F28" s="2" t="s">
        <v>41</v>
      </c>
      <c r="G28" s="2" t="s">
        <v>41</v>
      </c>
      <c r="H28" s="2" t="s">
        <v>41</v>
      </c>
      <c r="I28" s="2" t="s">
        <v>41</v>
      </c>
      <c r="J28" s="2" t="s">
        <v>41</v>
      </c>
      <c r="K28" s="2" t="s">
        <v>41</v>
      </c>
      <c r="L28" s="2" t="s">
        <v>41</v>
      </c>
      <c r="M28" s="2" t="s">
        <v>41</v>
      </c>
      <c r="N28" s="2" t="s">
        <v>41</v>
      </c>
      <c r="O28" s="2" t="s">
        <v>41</v>
      </c>
      <c r="P28" s="2" t="s">
        <v>41</v>
      </c>
      <c r="Q28" s="2" t="s">
        <v>41</v>
      </c>
      <c r="R28" s="2">
        <v>12712</v>
      </c>
      <c r="S28" s="2">
        <v>13459</v>
      </c>
      <c r="T28" s="2">
        <v>14281</v>
      </c>
      <c r="U28" s="2">
        <v>15540</v>
      </c>
      <c r="V28" s="2">
        <v>16255</v>
      </c>
      <c r="W28" s="2">
        <v>17514</v>
      </c>
      <c r="X28" s="2">
        <v>20630</v>
      </c>
      <c r="Y28" s="2">
        <v>23364</v>
      </c>
      <c r="Z28" s="2">
        <v>25304</v>
      </c>
      <c r="AA28" s="2">
        <v>25505</v>
      </c>
      <c r="AB28" s="2">
        <v>25844</v>
      </c>
      <c r="AC28" s="2">
        <v>35679</v>
      </c>
      <c r="AD28" s="2">
        <v>33417</v>
      </c>
      <c r="AE28" s="2">
        <v>36966</v>
      </c>
      <c r="AF28" s="2">
        <v>35763</v>
      </c>
      <c r="AG28" s="2">
        <v>35898</v>
      </c>
      <c r="AH28" s="2">
        <v>34879</v>
      </c>
      <c r="AI28" s="2">
        <v>32009</v>
      </c>
      <c r="AJ28" s="2">
        <v>30137</v>
      </c>
      <c r="AK28" s="2">
        <v>27653</v>
      </c>
      <c r="AL28" s="2">
        <v>31304</v>
      </c>
      <c r="AM28" s="2">
        <v>28277</v>
      </c>
      <c r="AN28" s="2">
        <v>26187</v>
      </c>
      <c r="AO28" s="2">
        <v>24579</v>
      </c>
      <c r="AP28" s="2">
        <v>18895</v>
      </c>
      <c r="AQ28" s="2">
        <v>17047</v>
      </c>
      <c r="AR28" s="2">
        <v>21844</v>
      </c>
      <c r="AS28" s="2">
        <v>15636</v>
      </c>
      <c r="AT28" s="2">
        <v>17803</v>
      </c>
      <c r="AU28" s="2">
        <v>15712</v>
      </c>
      <c r="AV28" s="2">
        <v>12496</v>
      </c>
      <c r="AW28" s="2">
        <v>10477</v>
      </c>
      <c r="AX28" s="2">
        <v>9239</v>
      </c>
      <c r="AY28" s="2">
        <v>8807</v>
      </c>
      <c r="AZ28" s="2">
        <v>8557</v>
      </c>
      <c r="BA28" s="2">
        <v>7752</v>
      </c>
      <c r="BB28" s="2">
        <v>5412</v>
      </c>
      <c r="BC28" s="2">
        <v>5431</v>
      </c>
      <c r="BD28" s="2">
        <v>5585</v>
      </c>
      <c r="BE28" s="2">
        <v>5658</v>
      </c>
      <c r="BF28" s="2">
        <v>3936</v>
      </c>
      <c r="BG28" s="2">
        <v>2522</v>
      </c>
      <c r="BH28" s="2">
        <v>1490</v>
      </c>
      <c r="BI28" s="2">
        <v>517</v>
      </c>
      <c r="BJ28" s="2">
        <v>80</v>
      </c>
      <c r="BK28" s="2" t="s">
        <v>41</v>
      </c>
      <c r="BL28" s="2" t="s">
        <v>41</v>
      </c>
      <c r="BM28" s="2" t="s">
        <v>41</v>
      </c>
      <c r="BN28" s="2" t="s">
        <v>41</v>
      </c>
      <c r="BO28" s="2" t="s">
        <v>41</v>
      </c>
      <c r="BP28" s="2" t="s">
        <v>41</v>
      </c>
      <c r="BQ28" s="2" t="s">
        <v>41</v>
      </c>
    </row>
    <row r="29" spans="1:69" x14ac:dyDescent="0.35">
      <c r="A29" t="s">
        <v>47</v>
      </c>
      <c r="B29">
        <v>4084856</v>
      </c>
      <c r="C29" s="2" t="s">
        <v>41</v>
      </c>
      <c r="D29" s="2" t="s">
        <v>41</v>
      </c>
      <c r="E29" s="2" t="s">
        <v>41</v>
      </c>
      <c r="F29" s="2" t="s">
        <v>41</v>
      </c>
      <c r="G29" s="2" t="s">
        <v>41</v>
      </c>
      <c r="H29" s="2" t="s">
        <v>41</v>
      </c>
      <c r="I29" s="2" t="s">
        <v>41</v>
      </c>
      <c r="J29" s="2" t="s">
        <v>41</v>
      </c>
      <c r="K29" s="2" t="s">
        <v>41</v>
      </c>
      <c r="L29" s="2" t="s">
        <v>41</v>
      </c>
      <c r="M29" s="2" t="s">
        <v>41</v>
      </c>
      <c r="N29" s="2" t="s">
        <v>41</v>
      </c>
      <c r="O29" s="2" t="s">
        <v>41</v>
      </c>
      <c r="P29" s="2" t="s">
        <v>41</v>
      </c>
      <c r="Q29" s="2" t="s">
        <v>41</v>
      </c>
      <c r="R29" s="2" t="s">
        <v>41</v>
      </c>
      <c r="S29" s="2" t="s">
        <v>41</v>
      </c>
      <c r="T29" s="2" t="s">
        <v>41</v>
      </c>
      <c r="U29" s="2" t="s">
        <v>41</v>
      </c>
      <c r="V29" s="2" t="s">
        <v>41</v>
      </c>
      <c r="W29" s="2">
        <v>324317</v>
      </c>
      <c r="X29" s="2">
        <v>314762</v>
      </c>
      <c r="Y29" s="2">
        <v>329799</v>
      </c>
      <c r="Z29" s="2">
        <v>372027</v>
      </c>
      <c r="AA29" s="2">
        <v>304383</v>
      </c>
      <c r="AB29" s="2">
        <v>318416</v>
      </c>
      <c r="AC29" s="2">
        <v>265146</v>
      </c>
      <c r="AD29" s="2">
        <v>254711</v>
      </c>
      <c r="AE29" s="2">
        <v>241248</v>
      </c>
      <c r="AF29" s="2">
        <v>276542</v>
      </c>
      <c r="AG29" s="2">
        <v>271844</v>
      </c>
      <c r="AH29" s="2">
        <v>302634</v>
      </c>
      <c r="AI29" s="2">
        <v>308615</v>
      </c>
      <c r="AJ29" s="2">
        <v>335145</v>
      </c>
      <c r="AK29" s="2">
        <v>341760</v>
      </c>
      <c r="AL29" s="2">
        <v>310233</v>
      </c>
      <c r="AM29" s="2">
        <v>301826</v>
      </c>
      <c r="AN29" s="2">
        <v>283572</v>
      </c>
      <c r="AO29" s="2">
        <v>300279</v>
      </c>
      <c r="AP29" s="2">
        <v>299554</v>
      </c>
      <c r="AQ29" s="2">
        <v>289873</v>
      </c>
      <c r="AR29" s="2">
        <v>277731</v>
      </c>
      <c r="AS29" s="2">
        <v>274267</v>
      </c>
      <c r="AT29" s="2">
        <v>281037</v>
      </c>
      <c r="AU29" s="2">
        <v>286762</v>
      </c>
      <c r="AV29" s="2">
        <v>312451</v>
      </c>
      <c r="AW29" s="2">
        <v>288660</v>
      </c>
      <c r="AX29" s="2">
        <v>284890</v>
      </c>
      <c r="AY29" s="2">
        <v>256327</v>
      </c>
      <c r="AZ29" s="2">
        <v>244414</v>
      </c>
      <c r="BA29" s="2">
        <v>228265</v>
      </c>
      <c r="BB29" s="2">
        <v>208421</v>
      </c>
      <c r="BC29" s="2">
        <v>187407</v>
      </c>
      <c r="BD29" s="2">
        <v>171763</v>
      </c>
      <c r="BE29" s="2">
        <v>163620</v>
      </c>
      <c r="BF29" s="2">
        <v>157671</v>
      </c>
      <c r="BG29" s="2" t="s">
        <v>41</v>
      </c>
      <c r="BH29" s="2" t="s">
        <v>41</v>
      </c>
      <c r="BI29" s="2" t="s">
        <v>41</v>
      </c>
      <c r="BJ29" s="2" t="s">
        <v>41</v>
      </c>
      <c r="BK29" s="2" t="s">
        <v>41</v>
      </c>
      <c r="BL29" s="2" t="s">
        <v>41</v>
      </c>
      <c r="BM29" s="2" t="s">
        <v>41</v>
      </c>
      <c r="BN29" s="2" t="s">
        <v>41</v>
      </c>
      <c r="BO29" s="2" t="s">
        <v>41</v>
      </c>
      <c r="BP29" s="2" t="s">
        <v>41</v>
      </c>
      <c r="BQ29" s="2" t="s">
        <v>41</v>
      </c>
    </row>
    <row r="30" spans="1:69" x14ac:dyDescent="0.35">
      <c r="A30" t="s">
        <v>48</v>
      </c>
      <c r="B30">
        <v>1991066</v>
      </c>
      <c r="C30" s="2" t="s">
        <v>41</v>
      </c>
      <c r="D30" s="2" t="s">
        <v>41</v>
      </c>
      <c r="E30" s="2" t="s">
        <v>41</v>
      </c>
      <c r="F30" s="2" t="s">
        <v>41</v>
      </c>
      <c r="G30" s="2" t="s">
        <v>41</v>
      </c>
      <c r="H30" s="2" t="s">
        <v>41</v>
      </c>
      <c r="I30" s="2" t="s">
        <v>41</v>
      </c>
      <c r="J30" s="2" t="s">
        <v>41</v>
      </c>
      <c r="K30" s="2" t="s">
        <v>41</v>
      </c>
      <c r="L30" s="2" t="s">
        <v>41</v>
      </c>
      <c r="M30" s="2" t="s">
        <v>41</v>
      </c>
      <c r="N30" s="2" t="s">
        <v>41</v>
      </c>
      <c r="O30" s="2" t="s">
        <v>41</v>
      </c>
      <c r="P30" s="2" t="s">
        <v>41</v>
      </c>
      <c r="Q30" s="2" t="s">
        <v>41</v>
      </c>
      <c r="R30" s="2" t="s">
        <v>41</v>
      </c>
      <c r="S30" s="2" t="s">
        <v>41</v>
      </c>
      <c r="T30" s="2" t="s">
        <v>41</v>
      </c>
      <c r="U30" s="2" t="s">
        <v>41</v>
      </c>
      <c r="V30" s="2" t="s">
        <v>41</v>
      </c>
      <c r="W30" s="2" t="s">
        <v>41</v>
      </c>
      <c r="X30" s="2" t="s">
        <v>41</v>
      </c>
      <c r="Y30" s="2" t="s">
        <v>41</v>
      </c>
      <c r="Z30" s="2" t="s">
        <v>41</v>
      </c>
      <c r="AA30" s="2" t="s">
        <v>41</v>
      </c>
      <c r="AB30" s="2" t="s">
        <v>41</v>
      </c>
      <c r="AC30" s="2" t="s">
        <v>41</v>
      </c>
      <c r="AD30" s="2" t="s">
        <v>41</v>
      </c>
      <c r="AE30" s="2" t="s">
        <v>41</v>
      </c>
      <c r="AF30" s="2" t="s">
        <v>41</v>
      </c>
      <c r="AG30" s="2" t="s">
        <v>41</v>
      </c>
      <c r="AH30" s="2" t="s">
        <v>41</v>
      </c>
      <c r="AI30" s="2" t="s">
        <v>41</v>
      </c>
      <c r="AJ30" s="2" t="s">
        <v>41</v>
      </c>
      <c r="AK30" s="2" t="s">
        <v>41</v>
      </c>
      <c r="AL30" s="2" t="s">
        <v>41</v>
      </c>
      <c r="AM30" s="2" t="s">
        <v>41</v>
      </c>
      <c r="AN30" s="2" t="s">
        <v>41</v>
      </c>
      <c r="AO30" s="2" t="s">
        <v>41</v>
      </c>
      <c r="AP30" s="2" t="s">
        <v>41</v>
      </c>
      <c r="AQ30" s="2" t="s">
        <v>41</v>
      </c>
      <c r="AR30" s="2" t="s">
        <v>41</v>
      </c>
      <c r="AS30" s="2" t="s">
        <v>41</v>
      </c>
      <c r="AT30" s="2" t="s">
        <v>41</v>
      </c>
      <c r="AU30" s="2" t="s">
        <v>41</v>
      </c>
      <c r="AV30" s="2" t="s">
        <v>41</v>
      </c>
      <c r="AW30" s="2" t="s">
        <v>41</v>
      </c>
      <c r="AX30" s="2" t="s">
        <v>41</v>
      </c>
      <c r="AY30" s="2" t="s">
        <v>41</v>
      </c>
      <c r="AZ30" s="2" t="s">
        <v>41</v>
      </c>
      <c r="BA30" s="2" t="s">
        <v>41</v>
      </c>
      <c r="BB30" s="2" t="s">
        <v>41</v>
      </c>
      <c r="BC30" s="2" t="s">
        <v>41</v>
      </c>
      <c r="BD30" s="2">
        <v>8077</v>
      </c>
      <c r="BE30" s="2">
        <v>8486</v>
      </c>
      <c r="BF30" s="2">
        <v>7824</v>
      </c>
      <c r="BG30" s="2">
        <v>7423</v>
      </c>
      <c r="BH30" s="2">
        <v>6263</v>
      </c>
      <c r="BI30" s="2">
        <v>7274</v>
      </c>
      <c r="BJ30" s="2">
        <v>5056</v>
      </c>
      <c r="BK30" s="2">
        <v>4046</v>
      </c>
      <c r="BL30" s="2">
        <v>4062</v>
      </c>
      <c r="BM30" s="2">
        <v>2977</v>
      </c>
      <c r="BN30" s="2">
        <v>2656</v>
      </c>
      <c r="BO30" s="2">
        <v>2780</v>
      </c>
      <c r="BP30" s="2">
        <v>2625</v>
      </c>
      <c r="BQ30" s="2">
        <v>8017</v>
      </c>
    </row>
    <row r="31" spans="1:69" x14ac:dyDescent="0.35">
      <c r="A31" t="s">
        <v>49</v>
      </c>
      <c r="B31">
        <v>1981008</v>
      </c>
      <c r="C31" s="2" t="s">
        <v>41</v>
      </c>
      <c r="D31" s="2" t="s">
        <v>41</v>
      </c>
      <c r="E31" s="2" t="s">
        <v>41</v>
      </c>
      <c r="F31" s="2" t="s">
        <v>41</v>
      </c>
      <c r="G31" s="2" t="s">
        <v>41</v>
      </c>
      <c r="H31" s="2" t="s">
        <v>41</v>
      </c>
      <c r="I31" s="2" t="s">
        <v>41</v>
      </c>
      <c r="J31" s="2" t="s">
        <v>41</v>
      </c>
      <c r="K31" s="2" t="s">
        <v>41</v>
      </c>
      <c r="L31" s="2" t="s">
        <v>41</v>
      </c>
      <c r="M31" s="2" t="s">
        <v>41</v>
      </c>
      <c r="N31" s="2" t="s">
        <v>41</v>
      </c>
      <c r="O31" s="2" t="s">
        <v>41</v>
      </c>
      <c r="P31" s="2" t="s">
        <v>41</v>
      </c>
      <c r="Q31" s="2" t="s">
        <v>41</v>
      </c>
      <c r="R31" s="2" t="s">
        <v>41</v>
      </c>
      <c r="S31" s="2" t="s">
        <v>41</v>
      </c>
      <c r="T31" s="2" t="s">
        <v>41</v>
      </c>
      <c r="U31" s="2" t="s">
        <v>41</v>
      </c>
      <c r="V31" s="2" t="s">
        <v>41</v>
      </c>
      <c r="W31" s="2" t="s">
        <v>41</v>
      </c>
      <c r="X31" s="2" t="s">
        <v>41</v>
      </c>
      <c r="Y31" s="2" t="s">
        <v>41</v>
      </c>
      <c r="Z31" s="2" t="s">
        <v>41</v>
      </c>
      <c r="AA31" s="2" t="s">
        <v>41</v>
      </c>
      <c r="AB31" s="2" t="s">
        <v>41</v>
      </c>
      <c r="AC31" s="2" t="s">
        <v>41</v>
      </c>
      <c r="AD31" s="2" t="s">
        <v>41</v>
      </c>
      <c r="AE31" s="2" t="s">
        <v>41</v>
      </c>
      <c r="AF31" s="2" t="s">
        <v>41</v>
      </c>
      <c r="AG31" s="2" t="s">
        <v>41</v>
      </c>
      <c r="AH31" s="2" t="s">
        <v>41</v>
      </c>
      <c r="AI31" s="2" t="s">
        <v>41</v>
      </c>
      <c r="AJ31" s="2" t="s">
        <v>41</v>
      </c>
      <c r="AK31" s="2" t="s">
        <v>41</v>
      </c>
      <c r="AL31" s="2" t="s">
        <v>41</v>
      </c>
      <c r="AM31" s="2" t="s">
        <v>41</v>
      </c>
      <c r="AN31" s="2" t="s">
        <v>41</v>
      </c>
      <c r="AO31" s="2" t="s">
        <v>41</v>
      </c>
      <c r="AP31" s="2" t="s">
        <v>41</v>
      </c>
      <c r="AQ31" s="2" t="s">
        <v>41</v>
      </c>
      <c r="AR31" s="2" t="s">
        <v>41</v>
      </c>
      <c r="AS31" s="2">
        <v>5373</v>
      </c>
      <c r="AT31" s="2">
        <v>5652</v>
      </c>
      <c r="AU31" s="2">
        <v>6366</v>
      </c>
      <c r="AV31" s="2">
        <v>6344</v>
      </c>
      <c r="AW31" s="2">
        <v>5802</v>
      </c>
      <c r="AX31" s="2">
        <v>6661</v>
      </c>
      <c r="AY31" s="2">
        <v>8894</v>
      </c>
      <c r="AZ31" s="2">
        <v>9502</v>
      </c>
      <c r="BA31" s="2">
        <v>11519</v>
      </c>
      <c r="BB31" s="2">
        <v>11900</v>
      </c>
      <c r="BC31" s="2">
        <v>11985</v>
      </c>
      <c r="BD31" s="2">
        <v>12364</v>
      </c>
      <c r="BE31" s="2">
        <v>11988</v>
      </c>
      <c r="BF31" s="2">
        <v>12192</v>
      </c>
      <c r="BG31" s="2">
        <v>12114</v>
      </c>
      <c r="BH31" s="2">
        <v>10549</v>
      </c>
      <c r="BI31" s="2">
        <v>11295</v>
      </c>
      <c r="BJ31" s="2">
        <v>12346</v>
      </c>
      <c r="BK31" s="2">
        <v>15462</v>
      </c>
      <c r="BL31" s="2">
        <v>20472</v>
      </c>
      <c r="BM31" s="2">
        <v>19277</v>
      </c>
      <c r="BN31" s="2">
        <v>18208</v>
      </c>
      <c r="BO31" s="2">
        <v>16775</v>
      </c>
      <c r="BP31" s="2">
        <v>17877</v>
      </c>
      <c r="BQ31" s="2">
        <v>15608</v>
      </c>
    </row>
    <row r="32" spans="1:69" x14ac:dyDescent="0.35">
      <c r="A32" t="s">
        <v>101</v>
      </c>
      <c r="B32">
        <v>1012219</v>
      </c>
      <c r="C32" s="2">
        <v>1682539</v>
      </c>
      <c r="D32" s="2">
        <v>1138676</v>
      </c>
      <c r="E32" s="2">
        <v>1129904</v>
      </c>
      <c r="F32" s="2">
        <v>1070727</v>
      </c>
      <c r="G32" s="2">
        <v>1050216</v>
      </c>
      <c r="H32" s="2">
        <v>1072438</v>
      </c>
      <c r="I32" s="2">
        <v>1053303</v>
      </c>
      <c r="J32" s="2">
        <v>1015111</v>
      </c>
      <c r="K32" s="2">
        <v>999031</v>
      </c>
      <c r="L32" s="2">
        <v>1040767</v>
      </c>
      <c r="M32" s="2">
        <v>1030002</v>
      </c>
      <c r="N32" s="2">
        <v>1041903</v>
      </c>
      <c r="O32" s="2">
        <v>1042077</v>
      </c>
      <c r="P32" s="2">
        <v>1010523</v>
      </c>
      <c r="Q32" s="2">
        <v>986868</v>
      </c>
      <c r="R32" s="2">
        <v>990590</v>
      </c>
      <c r="S32" s="2">
        <v>975006</v>
      </c>
      <c r="T32" s="2">
        <v>939223</v>
      </c>
      <c r="U32" s="2">
        <v>869703</v>
      </c>
      <c r="V32" s="2">
        <v>838962</v>
      </c>
      <c r="W32" s="2">
        <v>324317</v>
      </c>
      <c r="X32" s="2">
        <v>314762</v>
      </c>
      <c r="Y32" s="2">
        <v>329799</v>
      </c>
      <c r="Z32" s="2">
        <v>372027</v>
      </c>
      <c r="AA32" s="2">
        <v>304383</v>
      </c>
      <c r="AB32" s="2">
        <v>318416</v>
      </c>
      <c r="AC32" s="2">
        <v>265146</v>
      </c>
      <c r="AD32" s="2">
        <v>254711</v>
      </c>
      <c r="AE32" s="2">
        <v>241248</v>
      </c>
      <c r="AF32" s="2">
        <v>276542</v>
      </c>
      <c r="AG32" s="2">
        <v>271844</v>
      </c>
      <c r="AH32" s="2">
        <v>302634</v>
      </c>
      <c r="AI32" s="2">
        <v>308615</v>
      </c>
      <c r="AJ32" s="2">
        <v>335145</v>
      </c>
      <c r="AK32" s="2">
        <v>341760</v>
      </c>
      <c r="AL32" s="2">
        <v>310233</v>
      </c>
      <c r="AM32" s="2">
        <v>301826</v>
      </c>
      <c r="AN32" s="2">
        <v>283572</v>
      </c>
      <c r="AO32" s="2">
        <v>300279</v>
      </c>
      <c r="AP32" s="2">
        <v>299554</v>
      </c>
      <c r="AQ32" s="2">
        <v>289873</v>
      </c>
      <c r="AR32" s="2">
        <v>277731</v>
      </c>
      <c r="AS32" s="2">
        <v>274267</v>
      </c>
      <c r="AT32" s="2">
        <v>281037</v>
      </c>
      <c r="AU32" s="2">
        <v>286762</v>
      </c>
      <c r="AV32" s="2">
        <v>312451</v>
      </c>
      <c r="AW32" s="2">
        <v>288659</v>
      </c>
      <c r="AX32" s="2">
        <v>284890</v>
      </c>
      <c r="AY32" s="2">
        <v>256326</v>
      </c>
      <c r="AZ32" s="2">
        <v>244414</v>
      </c>
      <c r="BA32" s="2">
        <v>228265</v>
      </c>
      <c r="BB32" s="2">
        <v>208421</v>
      </c>
      <c r="BC32" s="2">
        <v>187407</v>
      </c>
      <c r="BD32" s="2">
        <v>171763</v>
      </c>
      <c r="BE32" s="2">
        <v>163620</v>
      </c>
      <c r="BF32" s="2">
        <v>157671</v>
      </c>
      <c r="BG32" s="2">
        <v>143602</v>
      </c>
      <c r="BH32" s="2">
        <v>141283</v>
      </c>
      <c r="BI32" s="2">
        <v>129682</v>
      </c>
      <c r="BJ32" s="2">
        <v>132206</v>
      </c>
      <c r="BK32" s="2">
        <v>134225</v>
      </c>
      <c r="BL32" s="2">
        <v>128135</v>
      </c>
      <c r="BM32" s="2">
        <v>127903</v>
      </c>
      <c r="BN32" s="2">
        <v>135736</v>
      </c>
      <c r="BO32" s="2">
        <v>132616</v>
      </c>
      <c r="BP32" s="2">
        <v>114587</v>
      </c>
      <c r="BQ32" s="2">
        <v>109749</v>
      </c>
    </row>
    <row r="33" spans="1:69" x14ac:dyDescent="0.35">
      <c r="A33" t="s">
        <v>81</v>
      </c>
      <c r="D33" s="5">
        <f>SUM(D23:D31)</f>
        <v>1712715</v>
      </c>
      <c r="E33" s="5">
        <f>SUM(E23:E31)</f>
        <v>1682087</v>
      </c>
      <c r="F33" s="5">
        <f>SUM(F23:F31)</f>
        <v>1621107</v>
      </c>
      <c r="G33" s="5">
        <f t="shared" ref="G33:BQ33" si="1">SUM(G23:G31)</f>
        <v>1588058</v>
      </c>
      <c r="H33" s="5">
        <f t="shared" si="1"/>
        <v>1566743</v>
      </c>
      <c r="I33" s="5">
        <f t="shared" si="1"/>
        <v>1542053</v>
      </c>
      <c r="J33" s="5">
        <f t="shared" si="1"/>
        <v>1461578</v>
      </c>
      <c r="K33" s="5">
        <f t="shared" si="1"/>
        <v>1425973</v>
      </c>
      <c r="L33" s="5">
        <f t="shared" si="1"/>
        <v>1421590</v>
      </c>
      <c r="M33" s="5">
        <f t="shared" si="1"/>
        <v>1424159</v>
      </c>
      <c r="N33" s="5">
        <f t="shared" si="1"/>
        <v>1446415</v>
      </c>
      <c r="O33" s="5">
        <f t="shared" si="1"/>
        <v>1454910</v>
      </c>
      <c r="P33" s="5">
        <f t="shared" si="1"/>
        <v>1472050</v>
      </c>
      <c r="Q33" s="5">
        <f t="shared" si="1"/>
        <v>1451269</v>
      </c>
      <c r="R33" s="5">
        <f t="shared" si="1"/>
        <v>1455944</v>
      </c>
      <c r="S33" s="5">
        <f t="shared" si="1"/>
        <v>1451201</v>
      </c>
      <c r="T33" s="5">
        <f t="shared" si="1"/>
        <v>1427298</v>
      </c>
      <c r="U33" s="5">
        <f t="shared" si="1"/>
        <v>1350447</v>
      </c>
      <c r="V33" s="5">
        <f t="shared" si="1"/>
        <v>1332641</v>
      </c>
      <c r="W33" s="5">
        <f t="shared" si="1"/>
        <v>1327243</v>
      </c>
      <c r="X33" s="5">
        <f t="shared" si="1"/>
        <v>1334194</v>
      </c>
      <c r="Y33" s="5">
        <f t="shared" si="1"/>
        <v>1369729</v>
      </c>
      <c r="Z33" s="5">
        <f t="shared" si="1"/>
        <v>1441030</v>
      </c>
      <c r="AA33" s="5">
        <f t="shared" si="1"/>
        <v>1402496</v>
      </c>
      <c r="AB33" s="5">
        <f t="shared" si="1"/>
        <v>1397714</v>
      </c>
      <c r="AC33" s="5">
        <f t="shared" si="1"/>
        <v>1336794</v>
      </c>
      <c r="AD33" s="5">
        <f t="shared" si="1"/>
        <v>1347819</v>
      </c>
      <c r="AE33" s="5">
        <f t="shared" si="1"/>
        <v>1384249</v>
      </c>
      <c r="AF33" s="5">
        <f t="shared" si="1"/>
        <v>1474751</v>
      </c>
      <c r="AG33" s="5">
        <f t="shared" si="1"/>
        <v>1391131</v>
      </c>
      <c r="AH33" s="5">
        <f t="shared" si="1"/>
        <v>1457540</v>
      </c>
      <c r="AI33" s="5">
        <f t="shared" si="1"/>
        <v>1464934</v>
      </c>
      <c r="AJ33" s="5">
        <f t="shared" si="1"/>
        <v>1457698</v>
      </c>
      <c r="AK33" s="5">
        <f t="shared" si="1"/>
        <v>1417205</v>
      </c>
      <c r="AL33" s="5">
        <f t="shared" si="1"/>
        <v>1366846</v>
      </c>
      <c r="AM33" s="5">
        <f t="shared" si="1"/>
        <v>1320661</v>
      </c>
      <c r="AN33" s="5">
        <f t="shared" si="1"/>
        <v>1240052</v>
      </c>
      <c r="AO33" s="5">
        <f t="shared" si="1"/>
        <v>1211284</v>
      </c>
      <c r="AP33" s="5">
        <f t="shared" si="1"/>
        <v>1214793</v>
      </c>
      <c r="AQ33" s="5">
        <f t="shared" si="1"/>
        <v>1175382</v>
      </c>
      <c r="AR33" s="5">
        <f t="shared" si="1"/>
        <v>1119492</v>
      </c>
      <c r="AS33" s="5">
        <f t="shared" si="1"/>
        <v>1101000</v>
      </c>
      <c r="AT33" s="5">
        <f t="shared" si="1"/>
        <v>1109540</v>
      </c>
      <c r="AU33" s="5">
        <f t="shared" si="1"/>
        <v>1086811</v>
      </c>
      <c r="AV33" s="5">
        <f t="shared" si="1"/>
        <v>1112810</v>
      </c>
      <c r="AW33" s="5">
        <f t="shared" si="1"/>
        <v>1018898</v>
      </c>
      <c r="AX33" s="5">
        <f t="shared" si="1"/>
        <v>970909</v>
      </c>
      <c r="AY33" s="5">
        <f t="shared" si="1"/>
        <v>883481</v>
      </c>
      <c r="AZ33" s="5">
        <f t="shared" si="1"/>
        <v>835172</v>
      </c>
      <c r="BA33" s="5">
        <f t="shared" si="1"/>
        <v>787239</v>
      </c>
      <c r="BB33" s="5">
        <f t="shared" si="1"/>
        <v>753946</v>
      </c>
      <c r="BC33" s="5">
        <f t="shared" si="1"/>
        <v>695931</v>
      </c>
      <c r="BD33" s="5">
        <f t="shared" si="1"/>
        <v>634458</v>
      </c>
      <c r="BE33" s="5">
        <f t="shared" si="1"/>
        <v>597063</v>
      </c>
      <c r="BF33" s="5">
        <f t="shared" si="1"/>
        <v>572208</v>
      </c>
      <c r="BG33" s="5">
        <f t="shared" si="1"/>
        <v>388404</v>
      </c>
      <c r="BH33" s="5">
        <f t="shared" si="1"/>
        <v>442061</v>
      </c>
      <c r="BI33" s="5">
        <f t="shared" si="1"/>
        <v>386553</v>
      </c>
      <c r="BJ33" s="5">
        <f t="shared" si="1"/>
        <v>443382</v>
      </c>
      <c r="BK33" s="5">
        <f t="shared" si="1"/>
        <v>439979</v>
      </c>
      <c r="BL33" s="5">
        <f t="shared" si="1"/>
        <v>373516</v>
      </c>
      <c r="BM33" s="5">
        <f t="shared" si="1"/>
        <v>336072</v>
      </c>
      <c r="BN33" s="8">
        <f t="shared" si="1"/>
        <v>173555</v>
      </c>
      <c r="BO33" s="8">
        <f t="shared" si="1"/>
        <v>94301</v>
      </c>
      <c r="BP33" s="8">
        <f t="shared" si="1"/>
        <v>88464</v>
      </c>
      <c r="BQ33" s="8">
        <f t="shared" si="1"/>
        <v>93987</v>
      </c>
    </row>
    <row r="34" spans="1:69" x14ac:dyDescent="0.35">
      <c r="A34" s="9" t="s">
        <v>82</v>
      </c>
      <c r="B34" s="9">
        <f>SUM(E34:BQ34)</f>
        <v>0</v>
      </c>
      <c r="C34" s="9"/>
      <c r="D34">
        <f t="shared" ref="D34:AJ34" si="2">IF(D33=D16, 0,1)</f>
        <v>0</v>
      </c>
      <c r="E34">
        <f t="shared" si="2"/>
        <v>0</v>
      </c>
      <c r="F34">
        <f t="shared" si="2"/>
        <v>0</v>
      </c>
      <c r="G34">
        <f t="shared" si="2"/>
        <v>0</v>
      </c>
      <c r="H34">
        <f t="shared" si="2"/>
        <v>0</v>
      </c>
      <c r="I34">
        <f t="shared" si="2"/>
        <v>0</v>
      </c>
      <c r="J34">
        <f t="shared" si="2"/>
        <v>0</v>
      </c>
      <c r="K34">
        <f t="shared" si="2"/>
        <v>0</v>
      </c>
      <c r="L34">
        <f t="shared" si="2"/>
        <v>0</v>
      </c>
      <c r="M34">
        <f t="shared" si="2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2"/>
        <v>0</v>
      </c>
      <c r="R34">
        <f t="shared" si="2"/>
        <v>0</v>
      </c>
      <c r="S34">
        <f t="shared" si="2"/>
        <v>0</v>
      </c>
      <c r="T34">
        <f t="shared" si="2"/>
        <v>0</v>
      </c>
      <c r="U34">
        <f t="shared" si="2"/>
        <v>0</v>
      </c>
      <c r="V34">
        <f t="shared" si="2"/>
        <v>0</v>
      </c>
      <c r="W34">
        <f t="shared" si="2"/>
        <v>0</v>
      </c>
      <c r="X34">
        <f t="shared" si="2"/>
        <v>0</v>
      </c>
      <c r="Y34">
        <f t="shared" si="2"/>
        <v>0</v>
      </c>
      <c r="Z34">
        <f t="shared" si="2"/>
        <v>0</v>
      </c>
      <c r="AA34">
        <f t="shared" si="2"/>
        <v>0</v>
      </c>
      <c r="AB34">
        <f t="shared" si="2"/>
        <v>0</v>
      </c>
      <c r="AC34">
        <f t="shared" si="2"/>
        <v>0</v>
      </c>
      <c r="AD34">
        <f t="shared" si="2"/>
        <v>0</v>
      </c>
      <c r="AE34">
        <f t="shared" si="2"/>
        <v>0</v>
      </c>
      <c r="AF34">
        <f t="shared" si="2"/>
        <v>0</v>
      </c>
      <c r="AG34">
        <f t="shared" si="2"/>
        <v>0</v>
      </c>
      <c r="AH34">
        <f t="shared" si="2"/>
        <v>0</v>
      </c>
      <c r="AI34">
        <f t="shared" si="2"/>
        <v>0</v>
      </c>
      <c r="AJ34">
        <f t="shared" si="2"/>
        <v>0</v>
      </c>
      <c r="AK34">
        <f t="shared" ref="AK34:BP34" si="3">IF(AK33=AK16, 0,1)</f>
        <v>0</v>
      </c>
      <c r="AL34">
        <f t="shared" si="3"/>
        <v>0</v>
      </c>
      <c r="AM34">
        <f t="shared" si="3"/>
        <v>0</v>
      </c>
      <c r="AN34">
        <f t="shared" si="3"/>
        <v>0</v>
      </c>
      <c r="AO34">
        <f t="shared" si="3"/>
        <v>0</v>
      </c>
      <c r="AP34">
        <f t="shared" si="3"/>
        <v>0</v>
      </c>
      <c r="AQ34">
        <f t="shared" si="3"/>
        <v>0</v>
      </c>
      <c r="AR34">
        <f t="shared" si="3"/>
        <v>0</v>
      </c>
      <c r="AS34">
        <f t="shared" si="3"/>
        <v>0</v>
      </c>
      <c r="AT34">
        <f t="shared" si="3"/>
        <v>0</v>
      </c>
      <c r="AU34">
        <f t="shared" si="3"/>
        <v>0</v>
      </c>
      <c r="AV34">
        <f t="shared" si="3"/>
        <v>0</v>
      </c>
      <c r="AW34">
        <f t="shared" si="3"/>
        <v>0</v>
      </c>
      <c r="AX34">
        <f t="shared" si="3"/>
        <v>0</v>
      </c>
      <c r="AY34">
        <f t="shared" si="3"/>
        <v>0</v>
      </c>
      <c r="AZ34">
        <f t="shared" si="3"/>
        <v>0</v>
      </c>
      <c r="BA34">
        <f t="shared" si="3"/>
        <v>0</v>
      </c>
      <c r="BB34">
        <f t="shared" si="3"/>
        <v>0</v>
      </c>
      <c r="BC34">
        <f t="shared" si="3"/>
        <v>0</v>
      </c>
      <c r="BD34">
        <f t="shared" si="3"/>
        <v>0</v>
      </c>
      <c r="BE34">
        <f t="shared" si="3"/>
        <v>0</v>
      </c>
      <c r="BF34">
        <f t="shared" si="3"/>
        <v>0</v>
      </c>
      <c r="BG34">
        <f t="shared" si="3"/>
        <v>0</v>
      </c>
      <c r="BH34">
        <f t="shared" si="3"/>
        <v>0</v>
      </c>
      <c r="BI34">
        <f t="shared" si="3"/>
        <v>0</v>
      </c>
      <c r="BJ34">
        <f t="shared" si="3"/>
        <v>0</v>
      </c>
      <c r="BK34">
        <f t="shared" si="3"/>
        <v>0</v>
      </c>
      <c r="BL34">
        <f t="shared" si="3"/>
        <v>0</v>
      </c>
      <c r="BM34">
        <f t="shared" si="3"/>
        <v>0</v>
      </c>
      <c r="BN34">
        <f t="shared" si="3"/>
        <v>0</v>
      </c>
      <c r="BO34">
        <f t="shared" si="3"/>
        <v>0</v>
      </c>
      <c r="BP34">
        <f t="shared" si="3"/>
        <v>0</v>
      </c>
      <c r="BQ34">
        <f t="shared" ref="BQ34" si="4">IF(BQ33=BQ16, 0,1)</f>
        <v>0</v>
      </c>
    </row>
    <row r="35" spans="1:69" x14ac:dyDescent="0.35">
      <c r="A35" s="9" t="s">
        <v>83</v>
      </c>
      <c r="B35" s="9"/>
      <c r="C35" s="9"/>
      <c r="D35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7"/>
  <sheetViews>
    <sheetView zoomScale="85" zoomScaleNormal="85" workbookViewId="0">
      <selection activeCell="C21" sqref="C21"/>
    </sheetView>
  </sheetViews>
  <sheetFormatPr defaultRowHeight="14.5" x14ac:dyDescent="0.35"/>
  <cols>
    <col min="1" max="1" width="24.36328125" bestFit="1" customWidth="1"/>
    <col min="2" max="2" width="16.08984375" customWidth="1"/>
    <col min="3" max="20" width="38.81640625" bestFit="1" customWidth="1"/>
    <col min="21" max="68" width="37.54296875" bestFit="1" customWidth="1"/>
  </cols>
  <sheetData>
    <row r="1" spans="1:68" x14ac:dyDescent="0.35">
      <c r="A1" t="e">
        <f>[1]!SNLTable(1, B5:B13, C3:T3)</f>
        <v>#VALUE!</v>
      </c>
    </row>
    <row r="2" spans="1:68" x14ac:dyDescent="0.35">
      <c r="A2" t="s">
        <v>0</v>
      </c>
      <c r="B2" t="s">
        <v>1</v>
      </c>
      <c r="C2" t="e">
        <f>[1]!SNLLabel(2,$C$3,$C$4,$C$5)</f>
        <v>#VALUE!</v>
      </c>
      <c r="D2" t="e">
        <f>[1]!SNLLabel(2,$D$3,$D$4,$D$5)</f>
        <v>#VALUE!</v>
      </c>
      <c r="E2" t="e">
        <f>[1]!SNLLabel(2,$E$3,$E$4,$E$5)</f>
        <v>#VALUE!</v>
      </c>
      <c r="F2" t="e">
        <f>[1]!SNLLabel(2,$F$3,$F$4,$F$5)</f>
        <v>#VALUE!</v>
      </c>
      <c r="G2" t="e">
        <f>[1]!SNLLabel(2,$G$3,$G$4,$G$5)</f>
        <v>#VALUE!</v>
      </c>
      <c r="H2" t="e">
        <f>[1]!SNLLabel(2,$H$3,$H$4,$H$5)</f>
        <v>#VALUE!</v>
      </c>
      <c r="I2" t="e">
        <f>[1]!SNLLabel(2,$I$3,$I$4,$I$5)</f>
        <v>#VALUE!</v>
      </c>
      <c r="J2" t="e">
        <f>[1]!SNLLabel(2,$J$3,$J$4,$J$5)</f>
        <v>#VALUE!</v>
      </c>
      <c r="K2" t="e">
        <f>[1]!SNLLabel(2,$K$3,$K$4,$K$5)</f>
        <v>#VALUE!</v>
      </c>
      <c r="L2" t="e">
        <f>[1]!SNLLabel(2,$L$3,$L$4,$L$5)</f>
        <v>#VALUE!</v>
      </c>
      <c r="M2" t="e">
        <f>[1]!SNLLabel(2,$M$3,$M$4,$M$5)</f>
        <v>#VALUE!</v>
      </c>
      <c r="N2" t="e">
        <f>[1]!SNLLabel(2,$N$3,$N$4,$N$5)</f>
        <v>#VALUE!</v>
      </c>
      <c r="O2" t="e">
        <f>[1]!SNLLabel(2,$O$3,$O$4,$O$5)</f>
        <v>#VALUE!</v>
      </c>
      <c r="P2" t="e">
        <f>[1]!SNLLabel(2,$P$3,$P$4,$P$5)</f>
        <v>#VALUE!</v>
      </c>
      <c r="Q2" t="e">
        <f>[1]!SNLLabel(2,$Q$3,$Q$4,$Q$5)</f>
        <v>#VALUE!</v>
      </c>
      <c r="R2" t="e">
        <f>[1]!SNLLabel(2,$R$3,$R$4,$R$5)</f>
        <v>#VALUE!</v>
      </c>
      <c r="S2" t="e">
        <f>[1]!SNLLabel(2,$S$3,$S$4,$S$5)</f>
        <v>#VALUE!</v>
      </c>
      <c r="T2" t="e">
        <f>[1]!SNLLabel(2,$T$3,$T$4,$T$5)</f>
        <v>#VALUE!</v>
      </c>
    </row>
    <row r="3" spans="1:68" x14ac:dyDescent="0.35">
      <c r="C3">
        <v>209510</v>
      </c>
      <c r="D3">
        <v>209510</v>
      </c>
      <c r="E3">
        <v>209510</v>
      </c>
      <c r="F3">
        <v>209510</v>
      </c>
      <c r="G3">
        <v>209510</v>
      </c>
      <c r="H3">
        <v>209510</v>
      </c>
      <c r="I3">
        <v>209510</v>
      </c>
      <c r="J3">
        <v>209510</v>
      </c>
      <c r="K3">
        <v>209510</v>
      </c>
      <c r="L3">
        <v>209510</v>
      </c>
      <c r="M3">
        <v>209510</v>
      </c>
      <c r="N3">
        <v>209510</v>
      </c>
      <c r="O3">
        <v>209510</v>
      </c>
      <c r="P3">
        <v>209510</v>
      </c>
      <c r="Q3">
        <v>209510</v>
      </c>
      <c r="R3">
        <v>209510</v>
      </c>
      <c r="S3">
        <v>209510</v>
      </c>
      <c r="T3">
        <v>209510</v>
      </c>
    </row>
    <row r="4" spans="1:68" x14ac:dyDescent="0.35">
      <c r="C4" s="1" t="s">
        <v>18</v>
      </c>
      <c r="D4" s="1" t="s">
        <v>19</v>
      </c>
      <c r="E4" s="1" t="s">
        <v>20</v>
      </c>
      <c r="F4" s="1" t="s">
        <v>21</v>
      </c>
      <c r="G4" s="1" t="s">
        <v>22</v>
      </c>
      <c r="H4" s="1" t="s">
        <v>23</v>
      </c>
      <c r="I4" s="1" t="s">
        <v>24</v>
      </c>
      <c r="J4" s="1" t="s">
        <v>25</v>
      </c>
      <c r="K4" s="1" t="s">
        <v>26</v>
      </c>
      <c r="L4" s="1" t="s">
        <v>27</v>
      </c>
      <c r="M4" s="1" t="s">
        <v>28</v>
      </c>
      <c r="N4" s="1" t="s">
        <v>29</v>
      </c>
      <c r="O4" s="1" t="s">
        <v>30</v>
      </c>
      <c r="P4" s="1" t="s">
        <v>31</v>
      </c>
      <c r="Q4" s="1" t="s">
        <v>32</v>
      </c>
      <c r="R4" s="1" t="s">
        <v>33</v>
      </c>
      <c r="S4" s="1" t="s">
        <v>34</v>
      </c>
      <c r="T4" s="1" t="s">
        <v>35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x14ac:dyDescent="0.35">
      <c r="A5" t="s">
        <v>40</v>
      </c>
      <c r="B5">
        <v>4055174</v>
      </c>
      <c r="C5" s="2">
        <v>91991</v>
      </c>
      <c r="D5" s="2">
        <v>95924</v>
      </c>
      <c r="E5" s="2">
        <v>102230</v>
      </c>
      <c r="F5" s="2">
        <v>72866</v>
      </c>
      <c r="G5" s="2">
        <v>72556</v>
      </c>
      <c r="H5" s="2">
        <v>72952</v>
      </c>
      <c r="I5" s="2">
        <v>71969</v>
      </c>
      <c r="J5" s="2">
        <v>72501</v>
      </c>
      <c r="K5" s="2">
        <v>71283</v>
      </c>
      <c r="L5" s="2">
        <v>78600</v>
      </c>
      <c r="M5" s="2">
        <v>82941</v>
      </c>
      <c r="N5" s="2">
        <v>49613</v>
      </c>
      <c r="O5" s="2">
        <v>42242</v>
      </c>
      <c r="P5" s="2">
        <v>42012</v>
      </c>
      <c r="Q5" s="2">
        <v>38492</v>
      </c>
      <c r="R5" s="2">
        <v>34256</v>
      </c>
      <c r="S5" s="2">
        <v>28141</v>
      </c>
      <c r="T5" s="2">
        <v>27677</v>
      </c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6"/>
      <c r="BN5" s="6"/>
      <c r="BO5" s="6"/>
      <c r="BP5" s="6"/>
    </row>
    <row r="6" spans="1:68" x14ac:dyDescent="0.35">
      <c r="A6" t="s">
        <v>42</v>
      </c>
      <c r="B6">
        <v>1008788</v>
      </c>
      <c r="C6" s="2">
        <v>38332</v>
      </c>
      <c r="D6" s="2">
        <v>43580</v>
      </c>
      <c r="E6" s="2">
        <v>45749</v>
      </c>
      <c r="F6" s="2">
        <v>45085</v>
      </c>
      <c r="G6" s="2">
        <v>45196</v>
      </c>
      <c r="H6" s="2">
        <v>44822</v>
      </c>
      <c r="I6" s="2">
        <v>45332</v>
      </c>
      <c r="J6" s="2">
        <v>77073</v>
      </c>
      <c r="K6" s="2">
        <v>76085</v>
      </c>
      <c r="L6" s="2">
        <v>103382</v>
      </c>
      <c r="M6" s="2">
        <v>112395</v>
      </c>
      <c r="N6" s="2">
        <v>116456</v>
      </c>
      <c r="O6" s="2">
        <v>119567</v>
      </c>
      <c r="P6" s="2">
        <v>116880</v>
      </c>
      <c r="Q6" s="2">
        <v>52115</v>
      </c>
      <c r="R6" s="2">
        <v>50176</v>
      </c>
      <c r="S6" s="2">
        <v>50545</v>
      </c>
      <c r="T6" s="2">
        <v>52253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x14ac:dyDescent="0.35">
      <c r="A7" t="s">
        <v>43</v>
      </c>
      <c r="B7">
        <v>1981051</v>
      </c>
      <c r="C7" s="2">
        <v>15527</v>
      </c>
      <c r="D7" s="2">
        <v>3283</v>
      </c>
      <c r="E7" s="2">
        <v>791</v>
      </c>
      <c r="F7" s="2">
        <v>1848</v>
      </c>
      <c r="G7" s="2">
        <v>1870</v>
      </c>
      <c r="H7" s="2">
        <v>2739</v>
      </c>
      <c r="I7" s="2">
        <v>3646</v>
      </c>
      <c r="J7" s="2">
        <v>3669</v>
      </c>
      <c r="K7" s="2">
        <v>4042</v>
      </c>
      <c r="L7" s="2">
        <v>5077</v>
      </c>
      <c r="M7" s="2">
        <v>5437</v>
      </c>
      <c r="N7" s="2">
        <v>6653</v>
      </c>
      <c r="O7" s="2">
        <v>7378</v>
      </c>
      <c r="P7" s="2">
        <v>7645</v>
      </c>
      <c r="Q7" s="2">
        <v>7751</v>
      </c>
      <c r="R7" s="2">
        <v>8314</v>
      </c>
      <c r="S7" s="2">
        <v>9447</v>
      </c>
      <c r="T7" s="2">
        <v>9480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x14ac:dyDescent="0.35">
      <c r="A8" t="s">
        <v>44</v>
      </c>
      <c r="B8">
        <v>4147204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x14ac:dyDescent="0.35">
      <c r="A9" t="s">
        <v>45</v>
      </c>
      <c r="B9">
        <v>4073163</v>
      </c>
      <c r="C9" s="2">
        <v>6507</v>
      </c>
      <c r="D9" s="2">
        <v>15259</v>
      </c>
      <c r="E9" s="2">
        <v>16213</v>
      </c>
      <c r="F9" s="2">
        <v>17936</v>
      </c>
      <c r="G9" s="2">
        <v>18028</v>
      </c>
      <c r="H9" s="2">
        <v>18101</v>
      </c>
      <c r="I9" s="2">
        <v>18176</v>
      </c>
      <c r="J9" s="2">
        <v>17441</v>
      </c>
      <c r="K9" s="2">
        <v>16988</v>
      </c>
      <c r="L9" s="2">
        <v>16722</v>
      </c>
      <c r="M9" s="2">
        <v>16780</v>
      </c>
      <c r="N9" s="2">
        <v>16576</v>
      </c>
      <c r="O9" s="2">
        <v>16674</v>
      </c>
      <c r="P9" s="2">
        <v>17416</v>
      </c>
      <c r="Q9" s="2">
        <v>17511</v>
      </c>
      <c r="R9" s="2">
        <v>17630</v>
      </c>
      <c r="S9" s="2">
        <v>18471</v>
      </c>
      <c r="T9" s="2">
        <v>19346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x14ac:dyDescent="0.35">
      <c r="A10" t="s">
        <v>46</v>
      </c>
      <c r="B10">
        <v>4072869</v>
      </c>
      <c r="C10" s="2">
        <v>1066</v>
      </c>
      <c r="D10" s="2">
        <v>1070</v>
      </c>
      <c r="E10" s="2">
        <v>1337</v>
      </c>
      <c r="F10" s="2">
        <v>1836</v>
      </c>
      <c r="G10" s="2">
        <v>1841</v>
      </c>
      <c r="H10" s="2">
        <v>2011</v>
      </c>
      <c r="I10" s="2">
        <v>2179</v>
      </c>
      <c r="J10" s="2">
        <v>2213</v>
      </c>
      <c r="K10" s="2">
        <v>2040</v>
      </c>
      <c r="L10" s="2">
        <v>2533</v>
      </c>
      <c r="M10" s="2">
        <v>2441</v>
      </c>
      <c r="N10" s="2">
        <v>5139</v>
      </c>
      <c r="O10" s="2">
        <v>5394</v>
      </c>
      <c r="P10" s="2">
        <v>5517</v>
      </c>
      <c r="Q10" s="2">
        <v>5477</v>
      </c>
      <c r="R10" s="2">
        <v>5572</v>
      </c>
      <c r="S10" s="2">
        <v>7043</v>
      </c>
      <c r="T10" s="2">
        <v>6981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x14ac:dyDescent="0.35">
      <c r="A11" t="s">
        <v>47</v>
      </c>
      <c r="B11">
        <v>4084856</v>
      </c>
      <c r="C11" s="2" t="s">
        <v>41</v>
      </c>
      <c r="D11" s="2" t="s">
        <v>41</v>
      </c>
      <c r="E11" s="2" t="s">
        <v>41</v>
      </c>
      <c r="F11" s="2">
        <v>41177</v>
      </c>
      <c r="G11" s="2">
        <v>43260</v>
      </c>
      <c r="H11" s="2">
        <v>42699</v>
      </c>
      <c r="I11" s="2">
        <v>42605</v>
      </c>
      <c r="J11" s="2">
        <v>39183</v>
      </c>
      <c r="K11" s="2">
        <v>38144</v>
      </c>
      <c r="L11" s="2">
        <v>37819</v>
      </c>
      <c r="M11" s="2">
        <v>38406</v>
      </c>
      <c r="N11" s="2">
        <v>40216</v>
      </c>
      <c r="O11" s="2">
        <v>40719</v>
      </c>
      <c r="P11" s="2">
        <v>36090</v>
      </c>
      <c r="Q11" s="2">
        <v>37196</v>
      </c>
      <c r="R11" s="2">
        <v>37237</v>
      </c>
      <c r="S11" s="2">
        <v>36653</v>
      </c>
      <c r="T11" s="2">
        <v>37002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x14ac:dyDescent="0.35">
      <c r="A12" t="s">
        <v>48</v>
      </c>
      <c r="B12">
        <v>1991066</v>
      </c>
      <c r="C12" s="2" t="s">
        <v>41</v>
      </c>
      <c r="D12" s="2" t="s">
        <v>41</v>
      </c>
      <c r="E12" s="2" t="s">
        <v>41</v>
      </c>
      <c r="F12" s="2" t="s">
        <v>41</v>
      </c>
      <c r="G12" s="2" t="s">
        <v>41</v>
      </c>
      <c r="H12" s="2" t="s">
        <v>41</v>
      </c>
      <c r="I12" s="2" t="s">
        <v>41</v>
      </c>
      <c r="J12" s="2" t="s">
        <v>41</v>
      </c>
      <c r="K12" s="2" t="s">
        <v>41</v>
      </c>
      <c r="L12" s="2" t="s">
        <v>41</v>
      </c>
      <c r="M12" s="2" t="s">
        <v>41</v>
      </c>
      <c r="N12" s="2" t="s">
        <v>41</v>
      </c>
      <c r="O12" s="2" t="s">
        <v>41</v>
      </c>
      <c r="P12" s="2" t="s">
        <v>41</v>
      </c>
      <c r="Q12" s="2" t="s">
        <v>41</v>
      </c>
      <c r="R12" s="2" t="s">
        <v>41</v>
      </c>
      <c r="S12" s="2" t="s">
        <v>41</v>
      </c>
      <c r="T12" s="2" t="s">
        <v>41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x14ac:dyDescent="0.35">
      <c r="A13" t="s">
        <v>49</v>
      </c>
      <c r="B13">
        <v>1981008</v>
      </c>
      <c r="C13" s="2" t="s">
        <v>41</v>
      </c>
      <c r="D13" s="2" t="s">
        <v>41</v>
      </c>
      <c r="E13" s="2" t="s">
        <v>41</v>
      </c>
      <c r="F13" s="2" t="s">
        <v>41</v>
      </c>
      <c r="G13" s="2" t="s">
        <v>41</v>
      </c>
      <c r="H13" s="2" t="s">
        <v>41</v>
      </c>
      <c r="I13" s="2" t="s">
        <v>41</v>
      </c>
      <c r="J13" s="2" t="s">
        <v>41</v>
      </c>
      <c r="K13" s="2" t="s">
        <v>41</v>
      </c>
      <c r="L13" s="2" t="s">
        <v>41</v>
      </c>
      <c r="M13" s="2" t="s">
        <v>41</v>
      </c>
      <c r="N13" s="2" t="s">
        <v>41</v>
      </c>
      <c r="O13" s="2" t="s">
        <v>41</v>
      </c>
      <c r="P13" s="2" t="s">
        <v>41</v>
      </c>
      <c r="Q13" s="2" t="s">
        <v>41</v>
      </c>
      <c r="R13" s="2" t="s">
        <v>41</v>
      </c>
      <c r="S13" s="2" t="s">
        <v>41</v>
      </c>
      <c r="T13" s="2" t="s">
        <v>41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6" spans="1:68" x14ac:dyDescent="0.35">
      <c r="A16" t="e">
        <f>[1]!SNLTable(1, B20:B28, C18:T18)</f>
        <v>#VALUE!</v>
      </c>
    </row>
    <row r="17" spans="1:68" x14ac:dyDescent="0.35">
      <c r="A17" t="s">
        <v>0</v>
      </c>
      <c r="B17" t="s">
        <v>1</v>
      </c>
      <c r="C17" t="e">
        <f>[1]!SNLLabel(2,$C$18,$C$19,$C$20)</f>
        <v>#VALUE!</v>
      </c>
      <c r="D17" t="e">
        <f>[1]!SNLLabel(2,$D$18,$D$19,$D$20)</f>
        <v>#VALUE!</v>
      </c>
      <c r="E17" t="e">
        <f>[1]!SNLLabel(2,$E$18,$E$19,$E$20)</f>
        <v>#VALUE!</v>
      </c>
      <c r="F17" t="e">
        <f>[1]!SNLLabel(2,$F$18,$F$19,$F$20)</f>
        <v>#VALUE!</v>
      </c>
      <c r="G17" t="e">
        <f>[1]!SNLLabel(2,$G$18,$G$19,$G$20)</f>
        <v>#VALUE!</v>
      </c>
      <c r="H17" t="e">
        <f>[1]!SNLLabel(2,$H$18,$H$19,$H$20)</f>
        <v>#VALUE!</v>
      </c>
      <c r="I17" t="e">
        <f>[1]!SNLLabel(2,$I$18,$I$19,$I$20)</f>
        <v>#VALUE!</v>
      </c>
      <c r="J17" t="e">
        <f>[1]!SNLLabel(2,$J$18,$J$19,$J$20)</f>
        <v>#VALUE!</v>
      </c>
      <c r="K17" t="e">
        <f>[1]!SNLLabel(2,$K$18,$K$19,$K$20)</f>
        <v>#VALUE!</v>
      </c>
      <c r="L17" t="e">
        <f>[1]!SNLLabel(2,$L$18,$L$19,$L$20)</f>
        <v>#VALUE!</v>
      </c>
      <c r="M17" t="e">
        <f>[1]!SNLLabel(2,$M$18,$M$19,$M$20)</f>
        <v>#VALUE!</v>
      </c>
      <c r="N17" t="e">
        <f>[1]!SNLLabel(2,$N$18,$N$19,$N$20)</f>
        <v>#VALUE!</v>
      </c>
      <c r="O17" t="e">
        <f>[1]!SNLLabel(2,$O$18,$O$19,$O$20)</f>
        <v>#VALUE!</v>
      </c>
      <c r="P17" t="e">
        <f>[1]!SNLLabel(2,$P$18,$P$19,$P$20)</f>
        <v>#VALUE!</v>
      </c>
      <c r="Q17" t="e">
        <f>[1]!SNLLabel(2,$Q$18,$Q$19,$Q$20)</f>
        <v>#VALUE!</v>
      </c>
      <c r="R17" t="e">
        <f>[1]!SNLLabel(2,$R$18,$R$19,$R$20)</f>
        <v>#VALUE!</v>
      </c>
      <c r="S17" t="e">
        <f>[1]!SNLLabel(2,$S$18,$S$19,$S$20)</f>
        <v>#VALUE!</v>
      </c>
      <c r="T17" t="e">
        <f>[1]!SNLLabel(2,$T$18,$T$19,$T$20)</f>
        <v>#VALUE!</v>
      </c>
    </row>
    <row r="18" spans="1:68" x14ac:dyDescent="0.35">
      <c r="C18">
        <v>209504</v>
      </c>
      <c r="D18">
        <v>209504</v>
      </c>
      <c r="E18">
        <v>209504</v>
      </c>
      <c r="F18">
        <v>209504</v>
      </c>
      <c r="G18">
        <v>209504</v>
      </c>
      <c r="H18">
        <v>209504</v>
      </c>
      <c r="I18">
        <v>209504</v>
      </c>
      <c r="J18">
        <v>209504</v>
      </c>
      <c r="K18">
        <v>209504</v>
      </c>
      <c r="L18">
        <v>209504</v>
      </c>
      <c r="M18">
        <v>209504</v>
      </c>
      <c r="N18">
        <v>209504</v>
      </c>
      <c r="O18">
        <v>209504</v>
      </c>
      <c r="P18">
        <v>209504</v>
      </c>
      <c r="Q18">
        <v>209504</v>
      </c>
      <c r="R18">
        <v>209504</v>
      </c>
      <c r="S18">
        <v>209504</v>
      </c>
      <c r="T18">
        <v>209504</v>
      </c>
    </row>
    <row r="19" spans="1:68" x14ac:dyDescent="0.35">
      <c r="C19" s="1" t="s">
        <v>18</v>
      </c>
      <c r="D19" s="1" t="s">
        <v>19</v>
      </c>
      <c r="E19" s="1" t="s">
        <v>20</v>
      </c>
      <c r="F19" s="1" t="s">
        <v>21</v>
      </c>
      <c r="G19" s="1" t="s">
        <v>22</v>
      </c>
      <c r="H19" s="1" t="s">
        <v>23</v>
      </c>
      <c r="I19" s="1" t="s">
        <v>24</v>
      </c>
      <c r="J19" s="1" t="s">
        <v>25</v>
      </c>
      <c r="K19" s="1" t="s">
        <v>26</v>
      </c>
      <c r="L19" s="1" t="s">
        <v>27</v>
      </c>
      <c r="M19" s="1" t="s">
        <v>28</v>
      </c>
      <c r="N19" s="1" t="s">
        <v>29</v>
      </c>
      <c r="O19" s="1" t="s">
        <v>30</v>
      </c>
      <c r="P19" s="1" t="s">
        <v>31</v>
      </c>
      <c r="Q19" s="1" t="s">
        <v>32</v>
      </c>
      <c r="R19" s="1" t="s">
        <v>33</v>
      </c>
      <c r="S19" s="1" t="s">
        <v>34</v>
      </c>
      <c r="T19" s="1" t="s">
        <v>35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</row>
    <row r="20" spans="1:68" x14ac:dyDescent="0.35">
      <c r="A20" t="s">
        <v>40</v>
      </c>
      <c r="B20">
        <v>4055174</v>
      </c>
      <c r="C20" s="2">
        <v>1124</v>
      </c>
      <c r="D20" s="2">
        <v>1127</v>
      </c>
      <c r="E20" s="2">
        <v>1065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1297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7"/>
      <c r="BN20" s="7"/>
      <c r="BO20" s="7"/>
      <c r="BP20" s="7"/>
    </row>
    <row r="21" spans="1:68" x14ac:dyDescent="0.35">
      <c r="A21" t="s">
        <v>42</v>
      </c>
      <c r="B21">
        <v>1008788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 x14ac:dyDescent="0.35">
      <c r="A22" t="s">
        <v>43</v>
      </c>
      <c r="B22">
        <v>1981051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x14ac:dyDescent="0.35">
      <c r="A23" t="s">
        <v>44</v>
      </c>
      <c r="B23">
        <v>4147204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x14ac:dyDescent="0.35">
      <c r="A24" t="s">
        <v>45</v>
      </c>
      <c r="B24">
        <v>4073163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x14ac:dyDescent="0.35">
      <c r="A25" t="s">
        <v>46</v>
      </c>
      <c r="B25">
        <v>4072869</v>
      </c>
      <c r="C25" s="2">
        <v>328</v>
      </c>
      <c r="D25" s="2">
        <v>330</v>
      </c>
      <c r="E25" s="2">
        <v>331</v>
      </c>
      <c r="F25" s="2">
        <v>333</v>
      </c>
      <c r="G25" s="2">
        <v>334</v>
      </c>
      <c r="H25" s="2">
        <v>335</v>
      </c>
      <c r="I25" s="2">
        <v>337</v>
      </c>
      <c r="J25" s="2">
        <v>338</v>
      </c>
      <c r="K25" s="2">
        <v>339</v>
      </c>
      <c r="L25" s="2">
        <v>341</v>
      </c>
      <c r="M25" s="2">
        <v>342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x14ac:dyDescent="0.35">
      <c r="A26" t="s">
        <v>47</v>
      </c>
      <c r="B26">
        <v>4084856</v>
      </c>
      <c r="C26" s="2" t="s">
        <v>41</v>
      </c>
      <c r="D26" s="2" t="s">
        <v>41</v>
      </c>
      <c r="E26" s="2" t="s">
        <v>41</v>
      </c>
      <c r="F26" s="2">
        <v>994</v>
      </c>
      <c r="G26" s="2">
        <v>760</v>
      </c>
      <c r="H26" s="2">
        <v>825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x14ac:dyDescent="0.35">
      <c r="A27" t="s">
        <v>48</v>
      </c>
      <c r="B27">
        <v>1991066</v>
      </c>
      <c r="C27" s="2" t="s">
        <v>41</v>
      </c>
      <c r="D27" s="2" t="s">
        <v>41</v>
      </c>
      <c r="E27" s="2" t="s">
        <v>41</v>
      </c>
      <c r="F27" s="2" t="s">
        <v>41</v>
      </c>
      <c r="G27" s="2" t="s">
        <v>41</v>
      </c>
      <c r="H27" s="2" t="s">
        <v>41</v>
      </c>
      <c r="I27" s="2" t="s">
        <v>41</v>
      </c>
      <c r="J27" s="2" t="s">
        <v>41</v>
      </c>
      <c r="K27" s="2" t="s">
        <v>41</v>
      </c>
      <c r="L27" s="2" t="s">
        <v>41</v>
      </c>
      <c r="M27" s="2" t="s">
        <v>41</v>
      </c>
      <c r="N27" s="2" t="s">
        <v>41</v>
      </c>
      <c r="O27" s="2" t="s">
        <v>41</v>
      </c>
      <c r="P27" s="2" t="s">
        <v>41</v>
      </c>
      <c r="Q27" s="2" t="s">
        <v>41</v>
      </c>
      <c r="R27" s="2" t="s">
        <v>41</v>
      </c>
      <c r="S27" s="2" t="s">
        <v>41</v>
      </c>
      <c r="T27" s="2" t="s">
        <v>41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x14ac:dyDescent="0.35">
      <c r="A28" t="s">
        <v>49</v>
      </c>
      <c r="B28">
        <v>1981008</v>
      </c>
      <c r="C28" s="2" t="s">
        <v>41</v>
      </c>
      <c r="D28" s="2" t="s">
        <v>41</v>
      </c>
      <c r="E28" s="2" t="s">
        <v>41</v>
      </c>
      <c r="F28" s="2" t="s">
        <v>41</v>
      </c>
      <c r="G28" s="2" t="s">
        <v>41</v>
      </c>
      <c r="H28" s="2" t="s">
        <v>41</v>
      </c>
      <c r="I28" s="2" t="s">
        <v>41</v>
      </c>
      <c r="J28" s="2" t="s">
        <v>41</v>
      </c>
      <c r="K28" s="2" t="s">
        <v>41</v>
      </c>
      <c r="L28" s="2" t="s">
        <v>41</v>
      </c>
      <c r="M28" s="2" t="s">
        <v>41</v>
      </c>
      <c r="N28" s="2" t="s">
        <v>41</v>
      </c>
      <c r="O28" s="2" t="s">
        <v>41</v>
      </c>
      <c r="P28" s="2" t="s">
        <v>41</v>
      </c>
      <c r="Q28" s="2" t="s">
        <v>41</v>
      </c>
      <c r="R28" s="2" t="s">
        <v>41</v>
      </c>
      <c r="S28" s="2" t="s">
        <v>41</v>
      </c>
      <c r="T28" s="2" t="s">
        <v>41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30" spans="1:68" x14ac:dyDescent="0.35">
      <c r="A30" t="e">
        <f>[1]!SNLTable(1, B34:B42, C32:T32)</f>
        <v>#VALUE!</v>
      </c>
    </row>
    <row r="31" spans="1:68" x14ac:dyDescent="0.35">
      <c r="C31" t="e">
        <f>[1]!SNLLabel(2,$C$32,$C$33,$C$34)</f>
        <v>#VALUE!</v>
      </c>
      <c r="D31" t="e">
        <f>[1]!SNLLabel(2,$D$32,$D$33,$D$34)</f>
        <v>#VALUE!</v>
      </c>
      <c r="E31" t="e">
        <f>[1]!SNLLabel(2,$E$32,$E$33,$E$34)</f>
        <v>#VALUE!</v>
      </c>
      <c r="F31" t="e">
        <f>[1]!SNLLabel(2,$F$32,$F$33,$F$34)</f>
        <v>#VALUE!</v>
      </c>
      <c r="G31" t="e">
        <f>[1]!SNLLabel(2,$G$32,$G$33,$G$34)</f>
        <v>#VALUE!</v>
      </c>
      <c r="H31" t="e">
        <f>[1]!SNLLabel(2,$H$32,$H$33,$H$34)</f>
        <v>#VALUE!</v>
      </c>
      <c r="I31" t="e">
        <f>[1]!SNLLabel(2,$I$32,$I$33,$I$34)</f>
        <v>#VALUE!</v>
      </c>
      <c r="J31" t="e">
        <f>[1]!SNLLabel(2,$J$32,$J$33,$J$34)</f>
        <v>#VALUE!</v>
      </c>
      <c r="K31" t="e">
        <f>[1]!SNLLabel(2,$K$32,$K$33,$K$34)</f>
        <v>#VALUE!</v>
      </c>
      <c r="L31" t="e">
        <f>[1]!SNLLabel(2,$L$32,$L$33,$L$34)</f>
        <v>#VALUE!</v>
      </c>
      <c r="M31" t="e">
        <f>[1]!SNLLabel(2,$M$32,$M$33,$M$34)</f>
        <v>#VALUE!</v>
      </c>
      <c r="N31" t="e">
        <f>[1]!SNLLabel(2,$N$32,$N$33,$N$34)</f>
        <v>#VALUE!</v>
      </c>
      <c r="O31" t="e">
        <f>[1]!SNLLabel(2,$O$32,$O$33,$O$34)</f>
        <v>#VALUE!</v>
      </c>
      <c r="P31" t="e">
        <f>[1]!SNLLabel(2,$P$32,$P$33,$P$34)</f>
        <v>#VALUE!</v>
      </c>
      <c r="Q31" t="e">
        <f>[1]!SNLLabel(2,$Q$32,$Q$33,$Q$34)</f>
        <v>#VALUE!</v>
      </c>
      <c r="R31" t="e">
        <f>[1]!SNLLabel(2,$R$32,$R$33,$R$34)</f>
        <v>#VALUE!</v>
      </c>
      <c r="S31" t="e">
        <f>[1]!SNLLabel(2,$S$32,$S$33,$S$34)</f>
        <v>#VALUE!</v>
      </c>
      <c r="T31" t="e">
        <f>[1]!SNLLabel(2,$T$32,$T$33,$T$34)</f>
        <v>#VALUE!</v>
      </c>
    </row>
    <row r="32" spans="1:68" x14ac:dyDescent="0.35">
      <c r="C32">
        <v>209513</v>
      </c>
      <c r="D32">
        <v>209513</v>
      </c>
      <c r="E32">
        <v>209513</v>
      </c>
      <c r="F32">
        <v>209513</v>
      </c>
      <c r="G32">
        <v>209513</v>
      </c>
      <c r="H32">
        <v>209513</v>
      </c>
      <c r="I32">
        <v>209513</v>
      </c>
      <c r="J32">
        <v>209513</v>
      </c>
      <c r="K32">
        <v>209513</v>
      </c>
      <c r="L32">
        <v>209513</v>
      </c>
      <c r="M32">
        <v>209513</v>
      </c>
      <c r="N32">
        <v>209513</v>
      </c>
      <c r="O32">
        <v>209513</v>
      </c>
      <c r="P32">
        <v>209513</v>
      </c>
      <c r="Q32">
        <v>209513</v>
      </c>
      <c r="R32">
        <v>209513</v>
      </c>
      <c r="S32">
        <v>209513</v>
      </c>
      <c r="T32">
        <v>209513</v>
      </c>
    </row>
    <row r="33" spans="1:68" x14ac:dyDescent="0.35">
      <c r="C33" s="1" t="s">
        <v>18</v>
      </c>
      <c r="D33" s="1" t="s">
        <v>19</v>
      </c>
      <c r="E33" s="1" t="s">
        <v>20</v>
      </c>
      <c r="F33" s="1" t="s">
        <v>21</v>
      </c>
      <c r="G33" s="1" t="s">
        <v>22</v>
      </c>
      <c r="H33" s="1" t="s">
        <v>23</v>
      </c>
      <c r="I33" s="1" t="s">
        <v>24</v>
      </c>
      <c r="J33" s="1" t="s">
        <v>25</v>
      </c>
      <c r="K33" s="1" t="s">
        <v>26</v>
      </c>
      <c r="L33" s="1" t="s">
        <v>27</v>
      </c>
      <c r="M33" s="1" t="s">
        <v>28</v>
      </c>
      <c r="N33" s="1" t="s">
        <v>29</v>
      </c>
      <c r="O33" s="1" t="s">
        <v>30</v>
      </c>
      <c r="P33" s="1" t="s">
        <v>31</v>
      </c>
      <c r="Q33" s="1" t="s">
        <v>32</v>
      </c>
      <c r="R33" s="1" t="s">
        <v>33</v>
      </c>
      <c r="S33" s="1" t="s">
        <v>34</v>
      </c>
      <c r="T33" s="1" t="s">
        <v>35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pans="1:68" x14ac:dyDescent="0.35">
      <c r="A34" t="s">
        <v>40</v>
      </c>
      <c r="B34">
        <v>4055174</v>
      </c>
      <c r="C34" s="2">
        <v>2731229</v>
      </c>
      <c r="D34" s="2">
        <v>2660896</v>
      </c>
      <c r="E34" s="2">
        <v>2680010</v>
      </c>
      <c r="F34" s="2">
        <v>1642401</v>
      </c>
      <c r="G34" s="2">
        <v>1588202</v>
      </c>
      <c r="H34" s="2">
        <v>1562984</v>
      </c>
      <c r="I34" s="2">
        <v>1529899</v>
      </c>
      <c r="J34" s="2">
        <v>1532508</v>
      </c>
      <c r="K34" s="2">
        <v>1552355</v>
      </c>
      <c r="L34" s="2">
        <v>1588765</v>
      </c>
      <c r="M34" s="2">
        <v>1610243</v>
      </c>
      <c r="N34" s="2">
        <v>1571333</v>
      </c>
      <c r="O34" s="2">
        <v>1518246</v>
      </c>
      <c r="P34" s="2">
        <v>1507378</v>
      </c>
      <c r="Q34" s="2">
        <v>1490103</v>
      </c>
      <c r="R34" s="2">
        <v>1490414</v>
      </c>
      <c r="S34" s="2">
        <v>1500505</v>
      </c>
      <c r="T34" s="2">
        <v>1457058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7"/>
      <c r="BN34" s="7"/>
      <c r="BO34" s="7"/>
      <c r="BP34" s="7"/>
    </row>
    <row r="35" spans="1:68" x14ac:dyDescent="0.35">
      <c r="A35" t="s">
        <v>42</v>
      </c>
      <c r="B35">
        <v>1008788</v>
      </c>
      <c r="C35" s="2">
        <v>1473336</v>
      </c>
      <c r="D35" s="2">
        <v>1437663</v>
      </c>
      <c r="E35" s="2">
        <v>1451242</v>
      </c>
      <c r="F35" s="2">
        <v>1473144</v>
      </c>
      <c r="G35" s="2">
        <v>1557459</v>
      </c>
      <c r="H35" s="2">
        <v>1734486</v>
      </c>
      <c r="I35" s="2">
        <v>1772021</v>
      </c>
      <c r="J35" s="2">
        <v>1813707</v>
      </c>
      <c r="K35" s="2">
        <v>1825251</v>
      </c>
      <c r="L35" s="2">
        <v>1785567</v>
      </c>
      <c r="M35" s="2">
        <v>1773445</v>
      </c>
      <c r="N35" s="2">
        <v>1743959</v>
      </c>
      <c r="O35" s="2">
        <v>1694538</v>
      </c>
      <c r="P35" s="2">
        <v>1444079</v>
      </c>
      <c r="Q35" s="2">
        <v>1469667</v>
      </c>
      <c r="R35" s="2">
        <v>1442723</v>
      </c>
      <c r="S35" s="2">
        <v>1416242</v>
      </c>
      <c r="T35" s="2">
        <v>1338900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x14ac:dyDescent="0.35">
      <c r="A36" t="s">
        <v>43</v>
      </c>
      <c r="B36">
        <v>1981051</v>
      </c>
      <c r="C36" s="2">
        <v>285330</v>
      </c>
      <c r="D36" s="2">
        <v>279484</v>
      </c>
      <c r="E36" s="2">
        <v>297122</v>
      </c>
      <c r="F36" s="2">
        <v>304130</v>
      </c>
      <c r="G36" s="2">
        <v>308285</v>
      </c>
      <c r="H36" s="2">
        <v>330380</v>
      </c>
      <c r="I36" s="2">
        <v>356778</v>
      </c>
      <c r="J36" s="2">
        <v>372671</v>
      </c>
      <c r="K36" s="2">
        <v>390256</v>
      </c>
      <c r="L36" s="2">
        <v>407898</v>
      </c>
      <c r="M36" s="2">
        <v>420837</v>
      </c>
      <c r="N36" s="2">
        <v>430585</v>
      </c>
      <c r="O36" s="2">
        <v>474256</v>
      </c>
      <c r="P36" s="2">
        <v>495638</v>
      </c>
      <c r="Q36" s="2">
        <v>501731</v>
      </c>
      <c r="R36" s="2">
        <v>516276</v>
      </c>
      <c r="S36" s="2">
        <v>522351</v>
      </c>
      <c r="T36" s="2">
        <v>491473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x14ac:dyDescent="0.35">
      <c r="A37" t="s">
        <v>44</v>
      </c>
      <c r="B37">
        <v>4147204</v>
      </c>
      <c r="C37" s="2">
        <v>86929</v>
      </c>
      <c r="D37" s="2">
        <v>83740</v>
      </c>
      <c r="E37" s="2">
        <v>81449</v>
      </c>
      <c r="F37" s="2">
        <v>73493</v>
      </c>
      <c r="G37" s="2">
        <v>65756</v>
      </c>
      <c r="H37" s="2">
        <v>57009</v>
      </c>
      <c r="I37" s="2">
        <v>51312</v>
      </c>
      <c r="J37" s="2">
        <v>47179</v>
      </c>
      <c r="K37" s="2">
        <v>43382</v>
      </c>
      <c r="L37" s="2">
        <v>41361</v>
      </c>
      <c r="M37" s="2">
        <v>38141</v>
      </c>
      <c r="N37" s="2">
        <v>32578</v>
      </c>
      <c r="O37" s="2">
        <v>25871</v>
      </c>
      <c r="P37" s="2">
        <v>23875</v>
      </c>
      <c r="Q37" s="2">
        <v>19846</v>
      </c>
      <c r="R37" s="2">
        <v>15825</v>
      </c>
      <c r="S37" s="2">
        <v>8855</v>
      </c>
      <c r="T37" s="2">
        <v>4761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x14ac:dyDescent="0.35">
      <c r="A38" t="s">
        <v>45</v>
      </c>
      <c r="B38">
        <v>4073163</v>
      </c>
      <c r="C38" s="2">
        <v>192043</v>
      </c>
      <c r="D38" s="2">
        <v>199198</v>
      </c>
      <c r="E38" s="2">
        <v>199299</v>
      </c>
      <c r="F38" s="2">
        <v>215447</v>
      </c>
      <c r="G38" s="2">
        <v>218483</v>
      </c>
      <c r="H38" s="2">
        <v>224669</v>
      </c>
      <c r="I38" s="2">
        <v>229373</v>
      </c>
      <c r="J38" s="2">
        <v>235184</v>
      </c>
      <c r="K38" s="2">
        <v>234974</v>
      </c>
      <c r="L38" s="2">
        <v>234263</v>
      </c>
      <c r="M38" s="2">
        <v>234606</v>
      </c>
      <c r="N38" s="2">
        <v>240767</v>
      </c>
      <c r="O38" s="2">
        <v>243202</v>
      </c>
      <c r="P38" s="2">
        <v>248655</v>
      </c>
      <c r="Q38" s="2">
        <v>247277</v>
      </c>
      <c r="R38" s="2">
        <v>246300</v>
      </c>
      <c r="S38" s="2">
        <v>235604</v>
      </c>
      <c r="T38" s="2">
        <v>228535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x14ac:dyDescent="0.35">
      <c r="A39" t="s">
        <v>46</v>
      </c>
      <c r="B39">
        <v>4072869</v>
      </c>
      <c r="C39" s="2">
        <v>139049</v>
      </c>
      <c r="D39" s="2">
        <v>151597</v>
      </c>
      <c r="E39" s="2">
        <v>144281</v>
      </c>
      <c r="F39" s="2">
        <v>149241</v>
      </c>
      <c r="G39" s="2">
        <v>172416</v>
      </c>
      <c r="H39" s="2">
        <v>172400</v>
      </c>
      <c r="I39" s="2">
        <v>171502</v>
      </c>
      <c r="J39" s="2">
        <v>177210</v>
      </c>
      <c r="K39" s="2">
        <v>184119</v>
      </c>
      <c r="L39" s="2">
        <v>179064</v>
      </c>
      <c r="M39" s="2">
        <v>177228</v>
      </c>
      <c r="N39" s="2">
        <v>180103</v>
      </c>
      <c r="O39" s="2">
        <v>177489</v>
      </c>
      <c r="P39" s="2">
        <v>172460</v>
      </c>
      <c r="Q39" s="2">
        <v>174001</v>
      </c>
      <c r="R39" s="2">
        <v>175580</v>
      </c>
      <c r="S39" s="2">
        <v>177353</v>
      </c>
      <c r="T39" s="2">
        <v>169327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x14ac:dyDescent="0.35">
      <c r="A40" t="s">
        <v>47</v>
      </c>
      <c r="B40">
        <v>4084856</v>
      </c>
      <c r="C40" s="2" t="s">
        <v>41</v>
      </c>
      <c r="D40" s="2" t="s">
        <v>41</v>
      </c>
      <c r="E40" s="2" t="s">
        <v>41</v>
      </c>
      <c r="F40" s="2">
        <v>1054317</v>
      </c>
      <c r="G40" s="2">
        <v>1060180</v>
      </c>
      <c r="H40" s="2">
        <v>1034552</v>
      </c>
      <c r="I40" s="2">
        <v>1081178</v>
      </c>
      <c r="J40" s="2">
        <v>1075952</v>
      </c>
      <c r="K40" s="2">
        <v>1085841</v>
      </c>
      <c r="L40" s="2">
        <v>1058972</v>
      </c>
      <c r="M40" s="2">
        <v>1065548</v>
      </c>
      <c r="N40" s="2">
        <v>1160321</v>
      </c>
      <c r="O40" s="2">
        <v>1161211</v>
      </c>
      <c r="P40" s="2">
        <v>1188209</v>
      </c>
      <c r="Q40" s="2">
        <v>1193224</v>
      </c>
      <c r="R40" s="2">
        <v>1215920</v>
      </c>
      <c r="S40" s="2">
        <v>1249898</v>
      </c>
      <c r="T40" s="2">
        <v>1272547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x14ac:dyDescent="0.35">
      <c r="A41" t="s">
        <v>48</v>
      </c>
      <c r="B41">
        <v>1991066</v>
      </c>
      <c r="C41" s="2" t="s">
        <v>41</v>
      </c>
      <c r="D41" s="2" t="s">
        <v>41</v>
      </c>
      <c r="E41" s="2" t="s">
        <v>41</v>
      </c>
      <c r="F41" s="2" t="s">
        <v>41</v>
      </c>
      <c r="G41" s="2" t="s">
        <v>41</v>
      </c>
      <c r="H41" s="2" t="s">
        <v>41</v>
      </c>
      <c r="I41" s="2" t="s">
        <v>41</v>
      </c>
      <c r="J41" s="2" t="s">
        <v>41</v>
      </c>
      <c r="K41" s="2" t="s">
        <v>41</v>
      </c>
      <c r="L41" s="2" t="s">
        <v>41</v>
      </c>
      <c r="M41" s="2" t="s">
        <v>41</v>
      </c>
      <c r="N41" s="2" t="s">
        <v>41</v>
      </c>
      <c r="O41" s="2" t="s">
        <v>41</v>
      </c>
      <c r="P41" s="2" t="s">
        <v>41</v>
      </c>
      <c r="Q41" s="2" t="s">
        <v>41</v>
      </c>
      <c r="R41" s="2" t="s">
        <v>41</v>
      </c>
      <c r="S41" s="2" t="s">
        <v>41</v>
      </c>
      <c r="T41" s="2" t="s">
        <v>41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x14ac:dyDescent="0.35">
      <c r="A42" t="s">
        <v>49</v>
      </c>
      <c r="B42">
        <v>1981008</v>
      </c>
      <c r="C42" s="2" t="s">
        <v>41</v>
      </c>
      <c r="D42" s="2" t="s">
        <v>41</v>
      </c>
      <c r="E42" s="2" t="s">
        <v>41</v>
      </c>
      <c r="F42" s="2" t="s">
        <v>41</v>
      </c>
      <c r="G42" s="2" t="s">
        <v>41</v>
      </c>
      <c r="H42" s="2" t="s">
        <v>41</v>
      </c>
      <c r="I42" s="2" t="s">
        <v>41</v>
      </c>
      <c r="J42" s="2" t="s">
        <v>41</v>
      </c>
      <c r="K42" s="2" t="s">
        <v>41</v>
      </c>
      <c r="L42" s="2" t="s">
        <v>41</v>
      </c>
      <c r="M42" s="2" t="s">
        <v>41</v>
      </c>
      <c r="N42" s="2" t="s">
        <v>41</v>
      </c>
      <c r="O42" s="2" t="s">
        <v>41</v>
      </c>
      <c r="P42" s="2" t="s">
        <v>41</v>
      </c>
      <c r="Q42" s="2" t="s">
        <v>41</v>
      </c>
      <c r="R42" s="2" t="s">
        <v>41</v>
      </c>
      <c r="S42" s="2" t="s">
        <v>41</v>
      </c>
      <c r="T42" s="2" t="s">
        <v>41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5" spans="1:68" x14ac:dyDescent="0.35">
      <c r="A45" s="3" t="s">
        <v>50</v>
      </c>
      <c r="B45" s="3"/>
      <c r="C45" s="4">
        <f t="shared" ref="C45:T45" si="0">SUM(C34:C42,C20:C28,C5:C13)</f>
        <v>5062791</v>
      </c>
      <c r="D45" s="4">
        <f t="shared" si="0"/>
        <v>4973151</v>
      </c>
      <c r="E45" s="4">
        <f t="shared" si="0"/>
        <v>5021119</v>
      </c>
      <c r="F45" s="4">
        <f t="shared" si="0"/>
        <v>5094248</v>
      </c>
      <c r="G45" s="4">
        <f t="shared" si="0"/>
        <v>5154626</v>
      </c>
      <c r="H45" s="4">
        <f t="shared" si="0"/>
        <v>5300964</v>
      </c>
      <c r="I45" s="4">
        <f t="shared" si="0"/>
        <v>5376307</v>
      </c>
      <c r="J45" s="4">
        <f t="shared" si="0"/>
        <v>5466829</v>
      </c>
      <c r="K45" s="4">
        <f t="shared" si="0"/>
        <v>5525099</v>
      </c>
      <c r="L45" s="4">
        <f t="shared" si="0"/>
        <v>5540364</v>
      </c>
      <c r="M45" s="4">
        <f t="shared" si="0"/>
        <v>5578790</v>
      </c>
      <c r="N45" s="4">
        <f t="shared" si="0"/>
        <v>5594299</v>
      </c>
      <c r="O45" s="4">
        <f t="shared" si="0"/>
        <v>5526787</v>
      </c>
      <c r="P45" s="4">
        <f t="shared" si="0"/>
        <v>5305854</v>
      </c>
      <c r="Q45" s="4">
        <f t="shared" si="0"/>
        <v>5254391</v>
      </c>
      <c r="R45" s="4">
        <f t="shared" si="0"/>
        <v>5256223</v>
      </c>
      <c r="S45" s="4">
        <f t="shared" si="0"/>
        <v>5261108</v>
      </c>
      <c r="T45" s="4">
        <f t="shared" si="0"/>
        <v>5116637</v>
      </c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8"/>
      <c r="BN45" s="8"/>
      <c r="BO45" s="8"/>
      <c r="BP45" s="8"/>
    </row>
    <row r="47" spans="1:68" x14ac:dyDescent="0.35">
      <c r="A47" t="s">
        <v>51</v>
      </c>
      <c r="D47" s="5">
        <f>D45-E45</f>
        <v>-47968</v>
      </c>
      <c r="E47" s="5">
        <f t="shared" ref="E47:T47" si="1">E45-F45</f>
        <v>-73129</v>
      </c>
      <c r="F47" s="5">
        <f t="shared" si="1"/>
        <v>-60378</v>
      </c>
      <c r="G47" s="5">
        <f t="shared" si="1"/>
        <v>-146338</v>
      </c>
      <c r="H47" s="5">
        <f t="shared" si="1"/>
        <v>-75343</v>
      </c>
      <c r="I47" s="5">
        <f t="shared" si="1"/>
        <v>-90522</v>
      </c>
      <c r="J47" s="5">
        <f t="shared" si="1"/>
        <v>-58270</v>
      </c>
      <c r="K47" s="5">
        <f t="shared" si="1"/>
        <v>-15265</v>
      </c>
      <c r="L47" s="5">
        <f t="shared" si="1"/>
        <v>-38426</v>
      </c>
      <c r="M47" s="5">
        <f t="shared" si="1"/>
        <v>-15509</v>
      </c>
      <c r="N47" s="5">
        <f t="shared" si="1"/>
        <v>67512</v>
      </c>
      <c r="O47" s="5">
        <f t="shared" si="1"/>
        <v>220933</v>
      </c>
      <c r="P47" s="5">
        <f t="shared" si="1"/>
        <v>51463</v>
      </c>
      <c r="Q47" s="5">
        <f t="shared" si="1"/>
        <v>-1832</v>
      </c>
      <c r="R47" s="5">
        <f t="shared" si="1"/>
        <v>-4885</v>
      </c>
      <c r="S47" s="5">
        <f t="shared" si="1"/>
        <v>144471</v>
      </c>
      <c r="T47" s="5">
        <f t="shared" si="1"/>
        <v>5116637</v>
      </c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"/>
  <sheetViews>
    <sheetView workbookViewId="0">
      <selection activeCell="G23" sqref="G23"/>
    </sheetView>
  </sheetViews>
  <sheetFormatPr defaultRowHeight="14.5" x14ac:dyDescent="0.35"/>
  <cols>
    <col min="3" max="3" width="7.453125" bestFit="1" customWidth="1"/>
    <col min="4" max="4" width="7.54296875" bestFit="1" customWidth="1"/>
    <col min="5" max="5" width="14.1796875" bestFit="1" customWidth="1"/>
    <col min="6" max="6" width="18.453125" bestFit="1" customWidth="1"/>
    <col min="7" max="7" width="22.08984375" bestFit="1" customWidth="1"/>
    <col min="8" max="8" width="14.54296875" bestFit="1" customWidth="1"/>
  </cols>
  <sheetData>
    <row r="1" spans="2:9" x14ac:dyDescent="0.35">
      <c r="B1" t="s">
        <v>84</v>
      </c>
      <c r="C1" t="s">
        <v>40</v>
      </c>
      <c r="D1" t="s">
        <v>42</v>
      </c>
      <c r="E1" t="s">
        <v>43</v>
      </c>
      <c r="F1" t="s">
        <v>45</v>
      </c>
      <c r="G1" t="s">
        <v>46</v>
      </c>
      <c r="H1" t="s">
        <v>47</v>
      </c>
      <c r="I1" t="s">
        <v>96</v>
      </c>
    </row>
    <row r="2" spans="2:9" x14ac:dyDescent="0.35">
      <c r="B2" s="1" t="s">
        <v>35</v>
      </c>
      <c r="C2" s="2">
        <v>27677</v>
      </c>
      <c r="D2" s="2">
        <v>52253</v>
      </c>
      <c r="E2" s="2">
        <v>9480</v>
      </c>
      <c r="F2" s="2">
        <v>19346</v>
      </c>
      <c r="G2" s="2">
        <v>6981</v>
      </c>
      <c r="H2" s="2">
        <v>37002</v>
      </c>
      <c r="I2" s="5">
        <f>SUM(C2:H2)</f>
        <v>152739</v>
      </c>
    </row>
    <row r="3" spans="2:9" x14ac:dyDescent="0.35">
      <c r="B3" s="1" t="s">
        <v>34</v>
      </c>
      <c r="C3" s="2">
        <v>28141</v>
      </c>
      <c r="D3" s="2">
        <v>50545</v>
      </c>
      <c r="E3" s="2">
        <v>9447</v>
      </c>
      <c r="F3" s="2">
        <v>18471</v>
      </c>
      <c r="G3" s="2">
        <v>7043</v>
      </c>
      <c r="H3" s="2">
        <v>36653</v>
      </c>
      <c r="I3" s="5">
        <f t="shared" ref="I3:I19" si="0">SUM(C3:H3)</f>
        <v>150300</v>
      </c>
    </row>
    <row r="4" spans="2:9" x14ac:dyDescent="0.35">
      <c r="B4" s="1" t="s">
        <v>33</v>
      </c>
      <c r="C4" s="2">
        <v>34256</v>
      </c>
      <c r="D4" s="2">
        <v>50176</v>
      </c>
      <c r="E4" s="2">
        <v>8314</v>
      </c>
      <c r="F4" s="2">
        <v>17630</v>
      </c>
      <c r="G4" s="2">
        <v>5572</v>
      </c>
      <c r="H4" s="2">
        <v>37237</v>
      </c>
      <c r="I4" s="5">
        <f t="shared" si="0"/>
        <v>153185</v>
      </c>
    </row>
    <row r="5" spans="2:9" x14ac:dyDescent="0.35">
      <c r="B5" s="1" t="s">
        <v>32</v>
      </c>
      <c r="C5" s="2">
        <v>38492</v>
      </c>
      <c r="D5" s="2">
        <v>52115</v>
      </c>
      <c r="E5" s="2">
        <v>7751</v>
      </c>
      <c r="F5" s="2">
        <v>17511</v>
      </c>
      <c r="G5" s="2">
        <v>5477</v>
      </c>
      <c r="H5" s="2">
        <v>37196</v>
      </c>
      <c r="I5" s="5">
        <f t="shared" si="0"/>
        <v>158542</v>
      </c>
    </row>
    <row r="6" spans="2:9" x14ac:dyDescent="0.35">
      <c r="B6" s="1" t="s">
        <v>31</v>
      </c>
      <c r="C6" s="2">
        <v>42012</v>
      </c>
      <c r="D6" s="2">
        <v>116880</v>
      </c>
      <c r="E6" s="2">
        <v>7645</v>
      </c>
      <c r="F6" s="2">
        <v>17416</v>
      </c>
      <c r="G6" s="2">
        <v>5517</v>
      </c>
      <c r="H6" s="2">
        <v>36090</v>
      </c>
      <c r="I6" s="5">
        <f t="shared" si="0"/>
        <v>225560</v>
      </c>
    </row>
    <row r="7" spans="2:9" x14ac:dyDescent="0.35">
      <c r="B7" s="1" t="s">
        <v>30</v>
      </c>
      <c r="C7" s="2">
        <v>42242</v>
      </c>
      <c r="D7" s="2">
        <v>119567</v>
      </c>
      <c r="E7" s="2">
        <v>7378</v>
      </c>
      <c r="F7" s="2">
        <v>16674</v>
      </c>
      <c r="G7" s="2">
        <v>5394</v>
      </c>
      <c r="H7" s="2">
        <v>40719</v>
      </c>
      <c r="I7" s="5">
        <f t="shared" si="0"/>
        <v>231974</v>
      </c>
    </row>
    <row r="8" spans="2:9" x14ac:dyDescent="0.35">
      <c r="B8" s="1" t="s">
        <v>29</v>
      </c>
      <c r="C8" s="2">
        <v>49613</v>
      </c>
      <c r="D8" s="2">
        <v>116456</v>
      </c>
      <c r="E8" s="2">
        <v>6653</v>
      </c>
      <c r="F8" s="2">
        <v>16576</v>
      </c>
      <c r="G8" s="2">
        <v>5139</v>
      </c>
      <c r="H8" s="2">
        <v>40216</v>
      </c>
      <c r="I8" s="5">
        <f t="shared" si="0"/>
        <v>234653</v>
      </c>
    </row>
    <row r="9" spans="2:9" x14ac:dyDescent="0.35">
      <c r="B9" s="1" t="s">
        <v>28</v>
      </c>
      <c r="C9" s="2">
        <v>82941</v>
      </c>
      <c r="D9" s="2">
        <v>112395</v>
      </c>
      <c r="E9" s="2">
        <v>5437</v>
      </c>
      <c r="F9" s="2">
        <v>16780</v>
      </c>
      <c r="G9" s="2">
        <v>2441</v>
      </c>
      <c r="H9" s="2">
        <v>38406</v>
      </c>
      <c r="I9" s="5">
        <f t="shared" si="0"/>
        <v>258400</v>
      </c>
    </row>
    <row r="10" spans="2:9" x14ac:dyDescent="0.35">
      <c r="B10" s="1" t="s">
        <v>27</v>
      </c>
      <c r="C10" s="2">
        <v>78600</v>
      </c>
      <c r="D10" s="2">
        <v>103382</v>
      </c>
      <c r="E10" s="2">
        <v>5077</v>
      </c>
      <c r="F10" s="2">
        <v>16722</v>
      </c>
      <c r="G10" s="2">
        <v>2533</v>
      </c>
      <c r="H10" s="2">
        <v>37819</v>
      </c>
      <c r="I10" s="5">
        <f t="shared" si="0"/>
        <v>244133</v>
      </c>
    </row>
    <row r="11" spans="2:9" x14ac:dyDescent="0.35">
      <c r="B11" s="1" t="s">
        <v>26</v>
      </c>
      <c r="C11" s="2">
        <v>71283</v>
      </c>
      <c r="D11" s="2">
        <v>76085</v>
      </c>
      <c r="E11" s="2">
        <v>4042</v>
      </c>
      <c r="F11" s="2">
        <v>16988</v>
      </c>
      <c r="G11" s="2">
        <v>2040</v>
      </c>
      <c r="H11" s="2">
        <v>38144</v>
      </c>
      <c r="I11" s="5">
        <f t="shared" si="0"/>
        <v>208582</v>
      </c>
    </row>
    <row r="12" spans="2:9" x14ac:dyDescent="0.35">
      <c r="B12" s="1" t="s">
        <v>25</v>
      </c>
      <c r="C12" s="2">
        <v>72501</v>
      </c>
      <c r="D12" s="2">
        <v>77073</v>
      </c>
      <c r="E12" s="2">
        <v>3669</v>
      </c>
      <c r="F12" s="2">
        <v>17441</v>
      </c>
      <c r="G12" s="2">
        <v>2213</v>
      </c>
      <c r="H12" s="2">
        <v>39183</v>
      </c>
      <c r="I12" s="5">
        <f t="shared" si="0"/>
        <v>212080</v>
      </c>
    </row>
    <row r="13" spans="2:9" x14ac:dyDescent="0.35">
      <c r="B13" s="1" t="s">
        <v>24</v>
      </c>
      <c r="C13" s="2">
        <v>71969</v>
      </c>
      <c r="D13" s="2">
        <v>45332</v>
      </c>
      <c r="E13" s="2">
        <v>3646</v>
      </c>
      <c r="F13" s="2">
        <v>18176</v>
      </c>
      <c r="G13" s="2">
        <v>2179</v>
      </c>
      <c r="H13" s="2">
        <v>42605</v>
      </c>
      <c r="I13" s="5">
        <f t="shared" si="0"/>
        <v>183907</v>
      </c>
    </row>
    <row r="14" spans="2:9" x14ac:dyDescent="0.35">
      <c r="B14" s="1" t="s">
        <v>23</v>
      </c>
      <c r="C14" s="2">
        <v>72952</v>
      </c>
      <c r="D14" s="2">
        <v>44822</v>
      </c>
      <c r="E14" s="2">
        <v>2739</v>
      </c>
      <c r="F14" s="2">
        <v>18101</v>
      </c>
      <c r="G14" s="2">
        <v>2011</v>
      </c>
      <c r="H14" s="2">
        <v>42699</v>
      </c>
      <c r="I14" s="5">
        <f t="shared" si="0"/>
        <v>183324</v>
      </c>
    </row>
    <row r="15" spans="2:9" x14ac:dyDescent="0.35">
      <c r="B15" s="1" t="s">
        <v>22</v>
      </c>
      <c r="C15" s="2">
        <v>72556</v>
      </c>
      <c r="D15" s="2">
        <v>45196</v>
      </c>
      <c r="E15" s="2">
        <v>1870</v>
      </c>
      <c r="F15" s="2">
        <v>18028</v>
      </c>
      <c r="G15" s="2">
        <v>1841</v>
      </c>
      <c r="H15" s="2">
        <v>43260</v>
      </c>
      <c r="I15" s="5">
        <f t="shared" si="0"/>
        <v>182751</v>
      </c>
    </row>
    <row r="16" spans="2:9" x14ac:dyDescent="0.35">
      <c r="B16" s="1" t="s">
        <v>21</v>
      </c>
      <c r="C16" s="2">
        <v>72866</v>
      </c>
      <c r="D16" s="2">
        <v>45085</v>
      </c>
      <c r="E16" s="2">
        <v>1848</v>
      </c>
      <c r="F16" s="2">
        <v>17936</v>
      </c>
      <c r="G16" s="2">
        <v>1836</v>
      </c>
      <c r="H16" s="2">
        <v>41177</v>
      </c>
      <c r="I16" s="5">
        <f t="shared" si="0"/>
        <v>180748</v>
      </c>
    </row>
    <row r="17" spans="2:9" x14ac:dyDescent="0.35">
      <c r="B17" s="1" t="s">
        <v>20</v>
      </c>
      <c r="C17" s="2">
        <v>102230</v>
      </c>
      <c r="D17" s="2">
        <v>45749</v>
      </c>
      <c r="E17" s="2">
        <v>791</v>
      </c>
      <c r="F17" s="2">
        <v>16213</v>
      </c>
      <c r="G17" s="2">
        <v>1337</v>
      </c>
      <c r="H17" s="2" t="s">
        <v>41</v>
      </c>
      <c r="I17" s="5">
        <f t="shared" si="0"/>
        <v>166320</v>
      </c>
    </row>
    <row r="18" spans="2:9" x14ac:dyDescent="0.35">
      <c r="B18" s="1" t="s">
        <v>19</v>
      </c>
      <c r="C18" s="2">
        <v>95924</v>
      </c>
      <c r="D18" s="2">
        <v>43580</v>
      </c>
      <c r="E18" s="2">
        <v>3283</v>
      </c>
      <c r="F18" s="2">
        <v>15259</v>
      </c>
      <c r="G18" s="2">
        <v>1070</v>
      </c>
      <c r="H18" s="2" t="s">
        <v>41</v>
      </c>
      <c r="I18" s="5">
        <f t="shared" si="0"/>
        <v>159116</v>
      </c>
    </row>
    <row r="19" spans="2:9" x14ac:dyDescent="0.35">
      <c r="B19" s="1" t="s">
        <v>18</v>
      </c>
      <c r="C19" s="2">
        <v>91991</v>
      </c>
      <c r="D19" s="2">
        <v>38332</v>
      </c>
      <c r="E19" s="2">
        <v>15527</v>
      </c>
      <c r="F19" s="2">
        <v>6507</v>
      </c>
      <c r="G19" s="2">
        <v>1066</v>
      </c>
      <c r="H19" s="2" t="s">
        <v>41</v>
      </c>
      <c r="I19" s="5">
        <f t="shared" si="0"/>
        <v>153423</v>
      </c>
    </row>
    <row r="20" spans="2:9" x14ac:dyDescent="0.35">
      <c r="C20" s="2"/>
      <c r="D20" s="2"/>
      <c r="E20" s="2"/>
      <c r="F20" s="2"/>
      <c r="G20" s="2"/>
      <c r="H20" s="2"/>
    </row>
    <row r="21" spans="2:9" x14ac:dyDescent="0.35">
      <c r="B21" s="1" t="s">
        <v>97</v>
      </c>
      <c r="C21" s="11">
        <f>(C18/C7)^(1/2)-1</f>
        <v>0.50692418866793032</v>
      </c>
      <c r="D21" s="11">
        <f t="shared" ref="D21:I21" si="1">(D18/D7)^(1/2)-1</f>
        <v>-0.39627668702094521</v>
      </c>
      <c r="E21" s="11">
        <f t="shared" si="1"/>
        <v>-0.33293813105387482</v>
      </c>
      <c r="F21" s="11">
        <f t="shared" si="1"/>
        <v>-4.337189066461733E-2</v>
      </c>
      <c r="G21" s="11">
        <f t="shared" si="1"/>
        <v>-0.55461414744442594</v>
      </c>
      <c r="H21" s="11">
        <f>(H16/H7)^(1/1.5)-1</f>
        <v>7.4845597142783049E-3</v>
      </c>
      <c r="I21" s="11">
        <f t="shared" si="1"/>
        <v>-0.1717961011192104</v>
      </c>
    </row>
  </sheetData>
  <sortState ref="B2:H19">
    <sortCondition ref="B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1"/>
  <sheetViews>
    <sheetView topLeftCell="A19" workbookViewId="0">
      <selection activeCell="H16" sqref="H16"/>
    </sheetView>
  </sheetViews>
  <sheetFormatPr defaultRowHeight="14.5" x14ac:dyDescent="0.35"/>
  <cols>
    <col min="3" max="4" width="8.90625" bestFit="1" customWidth="1"/>
    <col min="5" max="5" width="14.1796875" bestFit="1" customWidth="1"/>
    <col min="6" max="6" width="10.36328125" bestFit="1" customWidth="1"/>
    <col min="7" max="7" width="18.453125" bestFit="1" customWidth="1"/>
    <col min="8" max="8" width="22.08984375" bestFit="1" customWidth="1"/>
    <col min="9" max="9" width="14.54296875" bestFit="1" customWidth="1"/>
  </cols>
  <sheetData>
    <row r="1" spans="2:18" x14ac:dyDescent="0.35">
      <c r="B1" t="s">
        <v>84</v>
      </c>
      <c r="C1" t="s">
        <v>40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96</v>
      </c>
    </row>
    <row r="2" spans="2:18" x14ac:dyDescent="0.35">
      <c r="B2" s="1" t="s">
        <v>35</v>
      </c>
      <c r="C2" s="2">
        <v>1457058</v>
      </c>
      <c r="D2" s="2">
        <v>1338900</v>
      </c>
      <c r="E2" s="2">
        <v>491473</v>
      </c>
      <c r="F2" s="2">
        <v>4761</v>
      </c>
      <c r="G2" s="2">
        <v>228535</v>
      </c>
      <c r="H2" s="2">
        <v>169327</v>
      </c>
      <c r="I2" s="2">
        <v>1272547</v>
      </c>
      <c r="J2" s="2">
        <f>SUM(C2:I2)</f>
        <v>4962601</v>
      </c>
      <c r="K2" s="2"/>
      <c r="L2" s="2"/>
      <c r="M2" s="2"/>
      <c r="N2" s="2"/>
      <c r="O2" s="2"/>
      <c r="P2" s="2"/>
      <c r="Q2" s="2"/>
      <c r="R2" s="2"/>
    </row>
    <row r="3" spans="2:18" x14ac:dyDescent="0.35">
      <c r="B3" s="1" t="s">
        <v>34</v>
      </c>
      <c r="C3" s="2">
        <v>1500505</v>
      </c>
      <c r="D3" s="2">
        <v>1416242</v>
      </c>
      <c r="E3" s="2">
        <v>522351</v>
      </c>
      <c r="F3" s="2">
        <v>8855</v>
      </c>
      <c r="G3" s="2">
        <v>235604</v>
      </c>
      <c r="H3" s="2">
        <v>177353</v>
      </c>
      <c r="I3" s="2">
        <v>1249898</v>
      </c>
      <c r="J3" s="2">
        <f t="shared" ref="J3:J18" si="0">SUM(C3:I3)</f>
        <v>5110808</v>
      </c>
      <c r="K3" s="2"/>
      <c r="L3" s="2"/>
      <c r="M3" s="2"/>
      <c r="N3" s="2"/>
      <c r="O3" s="2"/>
      <c r="P3" s="2"/>
      <c r="Q3" s="2"/>
      <c r="R3" s="2"/>
    </row>
    <row r="4" spans="2:18" x14ac:dyDescent="0.35">
      <c r="B4" s="1" t="s">
        <v>33</v>
      </c>
      <c r="C4" s="2">
        <v>1490414</v>
      </c>
      <c r="D4" s="2">
        <v>1442723</v>
      </c>
      <c r="E4" s="2">
        <v>516276</v>
      </c>
      <c r="F4" s="2">
        <v>15825</v>
      </c>
      <c r="G4" s="2">
        <v>246300</v>
      </c>
      <c r="H4" s="2">
        <v>175580</v>
      </c>
      <c r="I4" s="2">
        <v>1215920</v>
      </c>
      <c r="J4" s="2">
        <f t="shared" si="0"/>
        <v>5103038</v>
      </c>
      <c r="K4" s="2"/>
      <c r="L4" s="2"/>
      <c r="M4" s="2"/>
      <c r="N4" s="2"/>
      <c r="O4" s="2"/>
      <c r="P4" s="2"/>
      <c r="Q4" s="2"/>
      <c r="R4" s="2"/>
    </row>
    <row r="5" spans="2:18" x14ac:dyDescent="0.35">
      <c r="B5" s="1" t="s">
        <v>32</v>
      </c>
      <c r="C5" s="2">
        <v>1490103</v>
      </c>
      <c r="D5" s="2">
        <v>1469667</v>
      </c>
      <c r="E5" s="2">
        <v>501731</v>
      </c>
      <c r="F5" s="2">
        <v>19846</v>
      </c>
      <c r="G5" s="2">
        <v>247277</v>
      </c>
      <c r="H5" s="2">
        <v>174001</v>
      </c>
      <c r="I5" s="2">
        <v>1193224</v>
      </c>
      <c r="J5" s="2">
        <f t="shared" si="0"/>
        <v>5095849</v>
      </c>
      <c r="K5" s="2"/>
      <c r="L5" s="2"/>
      <c r="M5" s="2"/>
      <c r="N5" s="2"/>
      <c r="O5" s="2"/>
      <c r="P5" s="2"/>
      <c r="Q5" s="2"/>
      <c r="R5" s="2"/>
    </row>
    <row r="6" spans="2:18" x14ac:dyDescent="0.35">
      <c r="B6" s="1" t="s">
        <v>31</v>
      </c>
      <c r="C6" s="2">
        <v>1507378</v>
      </c>
      <c r="D6" s="2">
        <v>1444079</v>
      </c>
      <c r="E6" s="2">
        <v>495638</v>
      </c>
      <c r="F6" s="2">
        <v>23875</v>
      </c>
      <c r="G6" s="2">
        <v>248655</v>
      </c>
      <c r="H6" s="2">
        <v>172460</v>
      </c>
      <c r="I6" s="2">
        <v>1188209</v>
      </c>
      <c r="J6" s="2">
        <f t="shared" si="0"/>
        <v>5080294</v>
      </c>
      <c r="K6" s="2"/>
      <c r="L6" s="2"/>
      <c r="M6" s="2"/>
      <c r="N6" s="2"/>
      <c r="O6" s="2"/>
      <c r="P6" s="2"/>
      <c r="Q6" s="2"/>
      <c r="R6" s="2"/>
    </row>
    <row r="7" spans="2:18" x14ac:dyDescent="0.35">
      <c r="B7" s="1" t="s">
        <v>30</v>
      </c>
      <c r="C7" s="2">
        <v>1518246</v>
      </c>
      <c r="D7" s="2">
        <v>1694538</v>
      </c>
      <c r="E7" s="2">
        <v>474256</v>
      </c>
      <c r="F7" s="2">
        <v>25871</v>
      </c>
      <c r="G7" s="2">
        <v>243202</v>
      </c>
      <c r="H7" s="2">
        <v>177489</v>
      </c>
      <c r="I7" s="2">
        <v>1161211</v>
      </c>
      <c r="J7" s="2">
        <f t="shared" si="0"/>
        <v>5294813</v>
      </c>
      <c r="K7" s="2"/>
      <c r="L7" s="2"/>
      <c r="M7" s="2"/>
      <c r="N7" s="2"/>
      <c r="O7" s="2"/>
      <c r="P7" s="2"/>
      <c r="Q7" s="2"/>
      <c r="R7" s="2"/>
    </row>
    <row r="8" spans="2:18" x14ac:dyDescent="0.35">
      <c r="B8" s="1" t="s">
        <v>29</v>
      </c>
      <c r="C8" s="2">
        <v>1571333</v>
      </c>
      <c r="D8" s="2">
        <v>1743959</v>
      </c>
      <c r="E8" s="2">
        <v>430585</v>
      </c>
      <c r="F8" s="2">
        <v>32578</v>
      </c>
      <c r="G8" s="2">
        <v>240767</v>
      </c>
      <c r="H8" s="2">
        <v>180103</v>
      </c>
      <c r="I8" s="2">
        <v>1160321</v>
      </c>
      <c r="J8" s="2">
        <f t="shared" si="0"/>
        <v>5359646</v>
      </c>
      <c r="K8" s="2"/>
      <c r="L8" s="2"/>
      <c r="M8" s="2"/>
      <c r="N8" s="2"/>
      <c r="O8" s="2"/>
      <c r="P8" s="2"/>
      <c r="Q8" s="2"/>
      <c r="R8" s="2"/>
    </row>
    <row r="9" spans="2:18" x14ac:dyDescent="0.35">
      <c r="B9" s="1" t="s">
        <v>28</v>
      </c>
      <c r="C9" s="2">
        <v>1610243</v>
      </c>
      <c r="D9" s="2">
        <v>1773445</v>
      </c>
      <c r="E9" s="2">
        <v>420837</v>
      </c>
      <c r="F9" s="2">
        <v>38141</v>
      </c>
      <c r="G9" s="2">
        <v>234606</v>
      </c>
      <c r="H9" s="2">
        <v>177228</v>
      </c>
      <c r="I9" s="2">
        <v>1065548</v>
      </c>
      <c r="J9" s="2">
        <f t="shared" si="0"/>
        <v>5320048</v>
      </c>
      <c r="K9" s="2"/>
      <c r="L9" s="2"/>
      <c r="M9" s="2"/>
      <c r="N9" s="2"/>
      <c r="O9" s="2"/>
      <c r="P9" s="2"/>
      <c r="Q9" s="2"/>
      <c r="R9" s="2"/>
    </row>
    <row r="10" spans="2:18" x14ac:dyDescent="0.35">
      <c r="B10" s="1" t="s">
        <v>27</v>
      </c>
      <c r="C10" s="2">
        <v>1588765</v>
      </c>
      <c r="D10" s="2">
        <v>1785567</v>
      </c>
      <c r="E10" s="2">
        <v>407898</v>
      </c>
      <c r="F10" s="2">
        <v>41361</v>
      </c>
      <c r="G10" s="2">
        <v>234263</v>
      </c>
      <c r="H10" s="2">
        <v>179064</v>
      </c>
      <c r="I10" s="2">
        <v>1058972</v>
      </c>
      <c r="J10" s="2">
        <f t="shared" si="0"/>
        <v>5295890</v>
      </c>
      <c r="K10" s="2"/>
      <c r="L10" s="2"/>
      <c r="M10" s="2"/>
      <c r="N10" s="2"/>
      <c r="O10" s="2"/>
      <c r="P10" s="2"/>
      <c r="Q10" s="2"/>
      <c r="R10" s="2"/>
    </row>
    <row r="11" spans="2:18" x14ac:dyDescent="0.35">
      <c r="B11" s="1" t="s">
        <v>26</v>
      </c>
      <c r="C11" s="2">
        <v>1552355</v>
      </c>
      <c r="D11" s="2">
        <v>1825251</v>
      </c>
      <c r="E11" s="2">
        <v>390256</v>
      </c>
      <c r="F11" s="2">
        <v>43382</v>
      </c>
      <c r="G11" s="2">
        <v>234974</v>
      </c>
      <c r="H11" s="2">
        <v>184119</v>
      </c>
      <c r="I11" s="2">
        <v>1085841</v>
      </c>
      <c r="J11" s="2">
        <f t="shared" si="0"/>
        <v>5316178</v>
      </c>
      <c r="K11" s="2"/>
      <c r="L11" s="2"/>
      <c r="M11" s="2"/>
      <c r="N11" s="2"/>
      <c r="O11" s="2"/>
      <c r="P11" s="2"/>
      <c r="Q11" s="2"/>
      <c r="R11" s="2"/>
    </row>
    <row r="12" spans="2:18" x14ac:dyDescent="0.35">
      <c r="B12" s="1" t="s">
        <v>25</v>
      </c>
      <c r="C12" s="2">
        <v>1532508</v>
      </c>
      <c r="D12" s="2">
        <v>1813707</v>
      </c>
      <c r="E12" s="2">
        <v>372671</v>
      </c>
      <c r="F12" s="2">
        <v>47179</v>
      </c>
      <c r="G12" s="2">
        <v>235184</v>
      </c>
      <c r="H12" s="2">
        <v>177210</v>
      </c>
      <c r="I12" s="2">
        <v>1075952</v>
      </c>
      <c r="J12" s="2">
        <f t="shared" si="0"/>
        <v>5254411</v>
      </c>
      <c r="K12" s="2"/>
      <c r="L12" s="2"/>
      <c r="M12" s="2"/>
      <c r="N12" s="2"/>
      <c r="O12" s="2"/>
      <c r="P12" s="2"/>
      <c r="Q12" s="2"/>
      <c r="R12" s="2"/>
    </row>
    <row r="13" spans="2:18" x14ac:dyDescent="0.35">
      <c r="B13" s="1" t="s">
        <v>24</v>
      </c>
      <c r="C13" s="2">
        <v>1529899</v>
      </c>
      <c r="D13" s="2">
        <v>1772021</v>
      </c>
      <c r="E13" s="2">
        <v>356778</v>
      </c>
      <c r="F13" s="2">
        <v>51312</v>
      </c>
      <c r="G13" s="2">
        <v>229373</v>
      </c>
      <c r="H13" s="2">
        <v>171502</v>
      </c>
      <c r="I13" s="2">
        <v>1081178</v>
      </c>
      <c r="J13" s="2">
        <f t="shared" si="0"/>
        <v>5192063</v>
      </c>
      <c r="K13" s="2"/>
      <c r="L13" s="2"/>
      <c r="M13" s="2"/>
      <c r="N13" s="2"/>
      <c r="O13" s="2"/>
      <c r="P13" s="2"/>
      <c r="Q13" s="2"/>
      <c r="R13" s="2"/>
    </row>
    <row r="14" spans="2:18" x14ac:dyDescent="0.35">
      <c r="B14" s="1" t="s">
        <v>23</v>
      </c>
      <c r="C14" s="2">
        <v>1562984</v>
      </c>
      <c r="D14" s="2">
        <v>1734486</v>
      </c>
      <c r="E14" s="2">
        <v>330380</v>
      </c>
      <c r="F14" s="2">
        <v>57009</v>
      </c>
      <c r="G14" s="2">
        <v>224669</v>
      </c>
      <c r="H14" s="2">
        <v>172400</v>
      </c>
      <c r="I14" s="2">
        <v>1034552</v>
      </c>
      <c r="J14" s="2">
        <f t="shared" si="0"/>
        <v>5116480</v>
      </c>
      <c r="K14" s="2"/>
      <c r="L14" s="2"/>
      <c r="M14" s="2"/>
      <c r="N14" s="2"/>
      <c r="O14" s="2"/>
      <c r="P14" s="2"/>
      <c r="Q14" s="2"/>
      <c r="R14" s="2"/>
    </row>
    <row r="15" spans="2:18" x14ac:dyDescent="0.35">
      <c r="B15" s="1" t="s">
        <v>22</v>
      </c>
      <c r="C15" s="2">
        <v>1588202</v>
      </c>
      <c r="D15" s="2">
        <v>1557459</v>
      </c>
      <c r="E15" s="2">
        <v>308285</v>
      </c>
      <c r="F15" s="2">
        <v>65756</v>
      </c>
      <c r="G15" s="2">
        <v>218483</v>
      </c>
      <c r="H15" s="2">
        <v>172416</v>
      </c>
      <c r="I15" s="2">
        <v>1060180</v>
      </c>
      <c r="J15" s="2">
        <f t="shared" si="0"/>
        <v>4970781</v>
      </c>
      <c r="K15" s="2"/>
      <c r="L15" s="2"/>
      <c r="M15" s="2"/>
      <c r="N15" s="2"/>
      <c r="O15" s="2"/>
      <c r="P15" s="2"/>
      <c r="Q15" s="2"/>
      <c r="R15" s="2"/>
    </row>
    <row r="16" spans="2:18" x14ac:dyDescent="0.35">
      <c r="B16" s="1" t="s">
        <v>21</v>
      </c>
      <c r="C16" s="2">
        <v>1642401</v>
      </c>
      <c r="D16" s="2">
        <v>1473144</v>
      </c>
      <c r="E16" s="2">
        <v>304130</v>
      </c>
      <c r="F16" s="2">
        <v>73493</v>
      </c>
      <c r="G16" s="2">
        <v>215447</v>
      </c>
      <c r="H16" s="2">
        <v>149241</v>
      </c>
      <c r="I16" s="2">
        <v>1054317</v>
      </c>
      <c r="J16" s="2">
        <f t="shared" si="0"/>
        <v>4912173</v>
      </c>
      <c r="K16" s="2"/>
      <c r="L16" s="10"/>
      <c r="M16" s="2"/>
      <c r="N16" s="2"/>
      <c r="O16" s="2"/>
      <c r="P16" s="2"/>
      <c r="Q16" s="2"/>
      <c r="R16" s="2"/>
    </row>
    <row r="17" spans="2:18" x14ac:dyDescent="0.35">
      <c r="B17" s="1" t="s">
        <v>20</v>
      </c>
      <c r="C17" s="2">
        <v>2680010</v>
      </c>
      <c r="D17" s="2">
        <v>1451242</v>
      </c>
      <c r="E17" s="2">
        <v>297122</v>
      </c>
      <c r="F17" s="2">
        <v>81449</v>
      </c>
      <c r="G17" s="2">
        <v>199299</v>
      </c>
      <c r="H17" s="2">
        <v>144281</v>
      </c>
      <c r="I17" s="2" t="s">
        <v>41</v>
      </c>
      <c r="J17" s="2">
        <f t="shared" si="0"/>
        <v>4853403</v>
      </c>
      <c r="K17" s="2"/>
      <c r="L17" s="2"/>
      <c r="M17" s="2"/>
      <c r="N17" s="2"/>
      <c r="O17" s="2"/>
      <c r="P17" s="2"/>
      <c r="Q17" s="2"/>
      <c r="R17" s="2"/>
    </row>
    <row r="18" spans="2:18" x14ac:dyDescent="0.35">
      <c r="B18" s="1" t="s">
        <v>19</v>
      </c>
      <c r="C18" s="2">
        <v>2660896</v>
      </c>
      <c r="D18" s="2">
        <v>1437663</v>
      </c>
      <c r="E18" s="2">
        <v>279484</v>
      </c>
      <c r="F18" s="2">
        <v>83740</v>
      </c>
      <c r="G18" s="2">
        <v>199198</v>
      </c>
      <c r="H18" s="2">
        <v>151597</v>
      </c>
      <c r="I18" s="2" t="s">
        <v>41</v>
      </c>
      <c r="J18" s="2">
        <f t="shared" si="0"/>
        <v>4812578</v>
      </c>
      <c r="K18" s="2"/>
      <c r="L18" s="2"/>
      <c r="M18" s="2"/>
      <c r="N18" s="2"/>
      <c r="O18" s="2"/>
      <c r="P18" s="2"/>
      <c r="Q18" s="2"/>
      <c r="R18" s="2"/>
    </row>
    <row r="19" spans="2:18" x14ac:dyDescent="0.35">
      <c r="B19" s="1" t="s">
        <v>18</v>
      </c>
      <c r="C19" s="2">
        <v>2731229</v>
      </c>
      <c r="D19" s="2">
        <v>1473336</v>
      </c>
      <c r="E19" s="2">
        <v>285330</v>
      </c>
      <c r="F19" s="2">
        <v>86929</v>
      </c>
      <c r="G19" s="2">
        <v>192043</v>
      </c>
      <c r="H19" s="2">
        <v>139049</v>
      </c>
      <c r="I19" s="2" t="s">
        <v>41</v>
      </c>
      <c r="J19" s="2">
        <f>SUM(C19:I19)</f>
        <v>4907916</v>
      </c>
      <c r="K19" s="2"/>
      <c r="L19" s="2"/>
      <c r="M19" s="2"/>
      <c r="N19" s="2"/>
      <c r="O19" s="2"/>
      <c r="P19" s="2"/>
      <c r="Q19" s="2"/>
      <c r="R19" s="2"/>
    </row>
    <row r="20" spans="2:18" x14ac:dyDescent="0.35">
      <c r="C20" s="2"/>
      <c r="D20" s="2"/>
      <c r="E20" s="2"/>
      <c r="F20" s="2"/>
      <c r="G20" s="2"/>
      <c r="H20" s="2"/>
    </row>
    <row r="21" spans="2:18" x14ac:dyDescent="0.35">
      <c r="B21" s="1" t="s">
        <v>97</v>
      </c>
      <c r="C21" s="11">
        <f>(C18/C7)^(1/3)-1</f>
        <v>0.20567036167690955</v>
      </c>
      <c r="D21" s="11">
        <f t="shared" ref="D21:J21" si="1">(D18/D7)^(1/3)-1</f>
        <v>-5.3322777706811486E-2</v>
      </c>
      <c r="E21" s="11">
        <f t="shared" si="1"/>
        <v>-0.1616062371608199</v>
      </c>
      <c r="F21" s="11">
        <f t="shared" si="1"/>
        <v>0.47924433083632878</v>
      </c>
      <c r="G21" s="11">
        <f t="shared" si="1"/>
        <v>-6.4366110702605339E-2</v>
      </c>
      <c r="H21" s="11">
        <f t="shared" si="1"/>
        <v>-5.1203541817570364E-2</v>
      </c>
      <c r="I21" s="11">
        <f>(I16/I7)^(1/2.5)-1</f>
        <v>-3.7891553930113009E-2</v>
      </c>
      <c r="J21" s="11">
        <f t="shared" si="1"/>
        <v>-3.1330293090330752E-2</v>
      </c>
    </row>
  </sheetData>
  <sortState ref="B2:I19">
    <sortCondition ref="B2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254D4C2DD6D44D81573023930AEAB3" ma:contentTypeVersion="0" ma:contentTypeDescription="Create a new document." ma:contentTypeScope="" ma:versionID="f34c1405e4383de3e7ceb06e6a67a9f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80228D-F3F0-4C62-9598-2CE04EEC7DA4}"/>
</file>

<file path=customXml/itemProps2.xml><?xml version="1.0" encoding="utf-8"?>
<ds:datastoreItem xmlns:ds="http://schemas.openxmlformats.org/officeDocument/2006/customXml" ds:itemID="{461AF1EE-A8E7-4E21-BF8A-95AAD434B19E}"/>
</file>

<file path=customXml/itemProps3.xml><?xml version="1.0" encoding="utf-8"?>
<ds:datastoreItem xmlns:ds="http://schemas.openxmlformats.org/officeDocument/2006/customXml" ds:itemID="{22616434-FB7D-492B-AB0E-457852ECA4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Legend</vt:lpstr>
      <vt:lpstr>Model Input - Linked </vt:lpstr>
      <vt:lpstr>CRE Balance</vt:lpstr>
      <vt:lpstr>C&amp;I Balance</vt:lpstr>
      <vt:lpstr>CRE Balance test (declining)</vt:lpstr>
      <vt:lpstr>Multifamily test (declining)</vt:lpstr>
      <vt:lpstr>Commercial RE test (declining) 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 Ghassemi</dc:creator>
  <cp:lastModifiedBy>Sina Ghassemi</cp:lastModifiedBy>
  <dcterms:created xsi:type="dcterms:W3CDTF">2016-07-27T00:51:29Z</dcterms:created>
  <dcterms:modified xsi:type="dcterms:W3CDTF">2017-01-21T01:18:16Z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0x010100A6254D4C2DD6D44D81573023930AEAB3</vt:lpwstr>
  </property>
</Properties>
</file>