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hai\Downloads\"/>
    </mc:Choice>
  </mc:AlternateContent>
  <xr:revisionPtr revIDLastSave="0" documentId="13_ncr:1_{B4CB6837-F92A-43D2-8F6F-11B27DF28CC4}" xr6:coauthVersionLast="47" xr6:coauthVersionMax="47" xr10:uidLastSave="{00000000-0000-0000-0000-000000000000}"/>
  <bookViews>
    <workbookView xWindow="-108" yWindow="-108" windowWidth="23256" windowHeight="12576" xr2:uid="{00000000-000D-0000-FFFF-FFFF00000000}"/>
  </bookViews>
  <sheets>
    <sheet name="BugReport" sheetId="3" r:id="rId1"/>
    <sheet name="Summary" sheetId="4" r:id="rId2"/>
    <sheet name="Master" sheetId="2" r:id="rId3"/>
    <sheet name="【PR】その他のExcelテンプレート" sheetId="5" r:id="rId4"/>
  </sheets>
  <definedNames>
    <definedName name="_xlnm._FilterDatabase" localSheetId="0" hidden="1">BugReport!$A$2:$Q$2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5" i="3" l="1"/>
  <c r="E50" i="4"/>
  <c r="F50" i="4" s="1"/>
  <c r="C50" i="4"/>
  <c r="D50" i="4" s="1"/>
  <c r="B51" i="4"/>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C79" i="4" s="1"/>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4" i="3"/>
  <c r="A3" i="3"/>
  <c r="G50" i="4" l="1"/>
  <c r="C51" i="4"/>
  <c r="D51" i="4" s="1"/>
  <c r="E56" i="4"/>
  <c r="E64" i="4"/>
  <c r="E72" i="4"/>
  <c r="E57" i="4"/>
  <c r="E65" i="4"/>
  <c r="E73" i="4"/>
  <c r="E60" i="4"/>
  <c r="E76" i="4"/>
  <c r="E52" i="4"/>
  <c r="E68" i="4"/>
  <c r="E53" i="4"/>
  <c r="E61" i="4"/>
  <c r="E69" i="4"/>
  <c r="E77" i="4"/>
  <c r="E54" i="4"/>
  <c r="E58" i="4"/>
  <c r="E62" i="4"/>
  <c r="E66" i="4"/>
  <c r="E70" i="4"/>
  <c r="E74" i="4"/>
  <c r="E78" i="4"/>
  <c r="E51" i="4"/>
  <c r="F51" i="4" s="1"/>
  <c r="E55" i="4"/>
  <c r="E59" i="4"/>
  <c r="E63" i="4"/>
  <c r="E67" i="4"/>
  <c r="E71" i="4"/>
  <c r="E75" i="4"/>
  <c r="E79" i="4"/>
  <c r="C54" i="4"/>
  <c r="C58" i="4"/>
  <c r="C62" i="4"/>
  <c r="C66" i="4"/>
  <c r="C70" i="4"/>
  <c r="C74" i="4"/>
  <c r="C78" i="4"/>
  <c r="C55" i="4"/>
  <c r="C59" i="4"/>
  <c r="C63" i="4"/>
  <c r="C67" i="4"/>
  <c r="C71" i="4"/>
  <c r="C75" i="4"/>
  <c r="C52" i="4"/>
  <c r="C56" i="4"/>
  <c r="C60" i="4"/>
  <c r="C64" i="4"/>
  <c r="C68" i="4"/>
  <c r="C72" i="4"/>
  <c r="C76" i="4"/>
  <c r="C53" i="4"/>
  <c r="C57" i="4"/>
  <c r="C61" i="4"/>
  <c r="C65" i="4"/>
  <c r="C69" i="4"/>
  <c r="C73" i="4"/>
  <c r="C77" i="4"/>
  <c r="F52" i="4" l="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D52" i="4"/>
  <c r="G51" i="4"/>
  <c r="D53" i="4" l="1"/>
  <c r="G52" i="4"/>
  <c r="D54" i="4" l="1"/>
  <c r="G53" i="4"/>
  <c r="D55" i="4" l="1"/>
  <c r="G54" i="4"/>
  <c r="D56" i="4" l="1"/>
  <c r="G55" i="4"/>
  <c r="D57" i="4" l="1"/>
  <c r="G56" i="4"/>
  <c r="D58" i="4" l="1"/>
  <c r="G57" i="4"/>
  <c r="D59" i="4" l="1"/>
  <c r="G58" i="4"/>
  <c r="D60" i="4" l="1"/>
  <c r="G59" i="4"/>
  <c r="D61" i="4" l="1"/>
  <c r="G60" i="4"/>
  <c r="D62" i="4" l="1"/>
  <c r="G61" i="4"/>
  <c r="D63" i="4" l="1"/>
  <c r="G62" i="4"/>
  <c r="D64" i="4" l="1"/>
  <c r="G63" i="4"/>
  <c r="D65" i="4" l="1"/>
  <c r="G64" i="4"/>
  <c r="D66" i="4" l="1"/>
  <c r="G65" i="4"/>
  <c r="D67" i="4" l="1"/>
  <c r="G66" i="4"/>
  <c r="D68" i="4" l="1"/>
  <c r="G67" i="4"/>
  <c r="D69" i="4" l="1"/>
  <c r="G68" i="4"/>
  <c r="D70" i="4" l="1"/>
  <c r="G69" i="4"/>
  <c r="D71" i="4" l="1"/>
  <c r="G70" i="4"/>
  <c r="D72" i="4" l="1"/>
  <c r="G71" i="4"/>
  <c r="D73" i="4" l="1"/>
  <c r="G72" i="4"/>
  <c r="D74" i="4" l="1"/>
  <c r="G73" i="4"/>
  <c r="D75" i="4" l="1"/>
  <c r="G74" i="4"/>
  <c r="D76" i="4" l="1"/>
  <c r="G75" i="4"/>
  <c r="D77" i="4" l="1"/>
  <c r="G76" i="4"/>
  <c r="D78" i="4" l="1"/>
  <c r="G77" i="4"/>
  <c r="D79" i="4" l="1"/>
  <c r="G78" i="4"/>
  <c r="G79" i="4" l="1"/>
</calcChain>
</file>

<file path=xl/sharedStrings.xml><?xml version="1.0" encoding="utf-8"?>
<sst xmlns="http://schemas.openxmlformats.org/spreadsheetml/2006/main" count="173" uniqueCount="156">
  <si>
    <t>備 考</t>
    <rPh sb="0" eb="1">
      <t>ビ</t>
    </rPh>
    <rPh sb="2" eb="3">
      <t>コウ</t>
    </rPh>
    <phoneticPr fontId="1"/>
  </si>
  <si>
    <t>○○○○○○○○○○○○○</t>
    <phoneticPr fontId="1"/>
  </si>
  <si>
    <t>発生日</t>
    <rPh sb="0" eb="2">
      <t>ハッセイ</t>
    </rPh>
    <rPh sb="2" eb="3">
      <t>ビ</t>
    </rPh>
    <phoneticPr fontId="1"/>
  </si>
  <si>
    <t>対応内容</t>
    <rPh sb="0" eb="2">
      <t>タイオウ</t>
    </rPh>
    <rPh sb="2" eb="4">
      <t>ナイヨウ</t>
    </rPh>
    <phoneticPr fontId="1"/>
  </si>
  <si>
    <t>区分</t>
    <phoneticPr fontId="1"/>
  </si>
  <si>
    <t>担当者</t>
    <phoneticPr fontId="1"/>
  </si>
  <si>
    <t>ステータス</t>
    <phoneticPr fontId="1"/>
  </si>
  <si>
    <t>完了</t>
  </si>
  <si>
    <t>検討漏れ</t>
    <rPh sb="0" eb="2">
      <t>ケントウ</t>
    </rPh>
    <rPh sb="2" eb="3">
      <t>モ</t>
    </rPh>
    <phoneticPr fontId="1"/>
  </si>
  <si>
    <t>その他</t>
  </si>
  <si>
    <t>担当者A</t>
  </si>
  <si>
    <t>担当者A</t>
    <phoneticPr fontId="1"/>
  </si>
  <si>
    <t>担当者B</t>
    <phoneticPr fontId="1"/>
  </si>
  <si>
    <t>担当者C</t>
    <phoneticPr fontId="1"/>
  </si>
  <si>
    <t>担当者D</t>
    <phoneticPr fontId="1"/>
  </si>
  <si>
    <t>担当者E</t>
    <phoneticPr fontId="1"/>
  </si>
  <si>
    <t>未着手</t>
  </si>
  <si>
    <t>対応不要</t>
  </si>
  <si>
    <t>対応中</t>
    <rPh sb="0" eb="3">
      <t>タイオウチュウ</t>
    </rPh>
    <phoneticPr fontId="1"/>
  </si>
  <si>
    <t>対応不要</t>
    <phoneticPr fontId="1"/>
  </si>
  <si>
    <t>確認</t>
    <rPh sb="0" eb="2">
      <t>カクニン</t>
    </rPh>
    <phoneticPr fontId="1"/>
  </si>
  <si>
    <t>区 分</t>
    <phoneticPr fontId="1"/>
  </si>
  <si>
    <t>期 限</t>
    <rPh sb="0" eb="1">
      <t>キ</t>
    </rPh>
    <rPh sb="2" eb="3">
      <t>キリ</t>
    </rPh>
    <phoneticPr fontId="1"/>
  </si>
  <si>
    <t>○○○○○○○</t>
    <phoneticPr fontId="1"/>
  </si>
  <si>
    <t>日付</t>
    <rPh sb="0" eb="2">
      <t>ヒヅケ</t>
    </rPh>
    <phoneticPr fontId="1"/>
  </si>
  <si>
    <t>起票者</t>
    <rPh sb="0" eb="2">
      <t>キヒョウ</t>
    </rPh>
    <rPh sb="2" eb="3">
      <t>シャ</t>
    </rPh>
    <phoneticPr fontId="1"/>
  </si>
  <si>
    <t>管理番号</t>
    <rPh sb="0" eb="2">
      <t>カンリ</t>
    </rPh>
    <rPh sb="2" eb="4">
      <t>バンゴウ</t>
    </rPh>
    <phoneticPr fontId="1"/>
  </si>
  <si>
    <t>対象機能</t>
    <rPh sb="0" eb="2">
      <t>タイショウ</t>
    </rPh>
    <rPh sb="2" eb="4">
      <t>キノウ</t>
    </rPh>
    <phoneticPr fontId="1"/>
  </si>
  <si>
    <t>内容</t>
    <rPh sb="0" eb="2">
      <t>ナイヨウ</t>
    </rPh>
    <phoneticPr fontId="1"/>
  </si>
  <si>
    <t>テストケースNo</t>
    <phoneticPr fontId="1"/>
  </si>
  <si>
    <t>対応日</t>
    <rPh sb="0" eb="2">
      <t>タイオウ</t>
    </rPh>
    <rPh sb="2" eb="3">
      <t>ビ</t>
    </rPh>
    <phoneticPr fontId="1"/>
  </si>
  <si>
    <t>確認者</t>
    <rPh sb="0" eb="2">
      <t>カクニン</t>
    </rPh>
    <rPh sb="2" eb="3">
      <t>シャ</t>
    </rPh>
    <phoneticPr fontId="1"/>
  </si>
  <si>
    <t>発生件数</t>
    <rPh sb="0" eb="2">
      <t>ハッセイ</t>
    </rPh>
    <rPh sb="2" eb="4">
      <t>ケンスウ</t>
    </rPh>
    <phoneticPr fontId="1"/>
  </si>
  <si>
    <t>発生件数（累計）</t>
    <rPh sb="0" eb="2">
      <t>ハッセイ</t>
    </rPh>
    <rPh sb="2" eb="4">
      <t>ケンスウ</t>
    </rPh>
    <rPh sb="5" eb="7">
      <t>ルイケイ</t>
    </rPh>
    <phoneticPr fontId="1"/>
  </si>
  <si>
    <t>対応残件数</t>
    <rPh sb="0" eb="2">
      <t>タイオウ</t>
    </rPh>
    <rPh sb="2" eb="3">
      <t>ザン</t>
    </rPh>
    <rPh sb="3" eb="5">
      <t>ケンスウ</t>
    </rPh>
    <phoneticPr fontId="1"/>
  </si>
  <si>
    <t>完了日</t>
    <rPh sb="0" eb="3">
      <t>カンリョウビ</t>
    </rPh>
    <phoneticPr fontId="1"/>
  </si>
  <si>
    <t>確認者A</t>
    <rPh sb="0" eb="2">
      <t>カクニン</t>
    </rPh>
    <rPh sb="2" eb="3">
      <t>シャ</t>
    </rPh>
    <phoneticPr fontId="1"/>
  </si>
  <si>
    <t>完了件数</t>
    <rPh sb="0" eb="2">
      <t>カンリョウ</t>
    </rPh>
    <rPh sb="2" eb="4">
      <t>ケンスウ</t>
    </rPh>
    <rPh sb="3" eb="4">
      <t>ザンケン</t>
    </rPh>
    <phoneticPr fontId="1"/>
  </si>
  <si>
    <t>完了件数（累計）</t>
    <rPh sb="0" eb="2">
      <t>カンリョウ</t>
    </rPh>
    <rPh sb="2" eb="4">
      <t>ケンスウ</t>
    </rPh>
    <rPh sb="3" eb="4">
      <t>ザンケン</t>
    </rPh>
    <rPh sb="5" eb="7">
      <t>ルイケイ</t>
    </rPh>
    <phoneticPr fontId="1"/>
  </si>
  <si>
    <t>集計表</t>
    <rPh sb="0" eb="2">
      <t>シュウケイ</t>
    </rPh>
    <rPh sb="2" eb="3">
      <t>ヒョウ</t>
    </rPh>
    <phoneticPr fontId="1"/>
  </si>
  <si>
    <t>確認者B</t>
    <phoneticPr fontId="1"/>
  </si>
  <si>
    <t>確認者C</t>
    <phoneticPr fontId="1"/>
  </si>
  <si>
    <t>確認者D</t>
    <phoneticPr fontId="1"/>
  </si>
  <si>
    <t>確認者E</t>
    <phoneticPr fontId="1"/>
  </si>
  <si>
    <t>対応済</t>
    <rPh sb="0" eb="2">
      <t>タイオウ</t>
    </rPh>
    <rPh sb="2" eb="3">
      <t>ズ</t>
    </rPh>
    <phoneticPr fontId="1"/>
  </si>
  <si>
    <t>検討誤り</t>
    <rPh sb="0" eb="2">
      <t>ケントウ</t>
    </rPh>
    <rPh sb="2" eb="3">
      <t>アヤマ</t>
    </rPh>
    <phoneticPr fontId="1"/>
  </si>
  <si>
    <t>実装漏れ</t>
    <rPh sb="0" eb="2">
      <t>ジッソウ</t>
    </rPh>
    <rPh sb="2" eb="3">
      <t>モ</t>
    </rPh>
    <phoneticPr fontId="1"/>
  </si>
  <si>
    <t>実装誤り</t>
    <rPh sb="0" eb="2">
      <t>ジッソウ</t>
    </rPh>
    <rPh sb="2" eb="3">
      <t>アヤマ</t>
    </rPh>
    <phoneticPr fontId="1"/>
  </si>
  <si>
    <t>仕様追加</t>
    <rPh sb="0" eb="2">
      <t>シヨウ</t>
    </rPh>
    <rPh sb="2" eb="4">
      <t>ツイカ</t>
    </rPh>
    <phoneticPr fontId="1"/>
  </si>
  <si>
    <t>要望</t>
    <rPh sb="0" eb="2">
      <t>ヨウボウ</t>
    </rPh>
    <phoneticPr fontId="1"/>
  </si>
  <si>
    <t>起票者</t>
    <phoneticPr fontId="1"/>
  </si>
  <si>
    <t>起票者A</t>
  </si>
  <si>
    <t>起票者A</t>
    <phoneticPr fontId="1"/>
  </si>
  <si>
    <t>起票者B</t>
  </si>
  <si>
    <t>起票者B</t>
    <phoneticPr fontId="1"/>
  </si>
  <si>
    <t>起票者C</t>
    <phoneticPr fontId="1"/>
  </si>
  <si>
    <t>起票者D</t>
    <phoneticPr fontId="1"/>
  </si>
  <si>
    <t>起票者E</t>
    <phoneticPr fontId="1"/>
  </si>
  <si>
    <t>IT-01-001</t>
    <phoneticPr fontId="1"/>
  </si>
  <si>
    <t>IT-01-002</t>
    <phoneticPr fontId="1"/>
  </si>
  <si>
    <t>○○○○○○○</t>
  </si>
  <si>
    <t>○○○○○○○○○○○○○○</t>
    <phoneticPr fontId="1"/>
  </si>
  <si>
    <t>○○○○○○○○○○○○○</t>
  </si>
  <si>
    <t>担当者B</t>
  </si>
  <si>
    <t>確認者B</t>
  </si>
  <si>
    <t>※最初に行No1,No2の内容をすべて消してさい</t>
  </si>
  <si>
    <t>バグ管理簿（○○○○○○○○テスト）</t>
    <rPh sb="2" eb="4">
      <t>カンリ</t>
    </rPh>
    <rPh sb="4" eb="5">
      <t>ボ</t>
    </rPh>
    <phoneticPr fontId="1"/>
  </si>
  <si>
    <t>発生バージョン</t>
    <rPh sb="0" eb="2">
      <t>ハッセイ</t>
    </rPh>
    <phoneticPr fontId="1"/>
  </si>
  <si>
    <t>修正後バージョン</t>
    <rPh sb="0" eb="2">
      <t>シュウセイ</t>
    </rPh>
    <rPh sb="2" eb="3">
      <t>ゴ</t>
    </rPh>
    <phoneticPr fontId="1"/>
  </si>
  <si>
    <t>ver1.01.000</t>
    <phoneticPr fontId="1"/>
  </si>
  <si>
    <t>ver1.01.015</t>
    <phoneticPr fontId="1"/>
  </si>
  <si>
    <t>■PlusプロジェクトマネージャーならExcelで行っている様々な業務をWebで効率化します</t>
    <rPh sb="25" eb="26">
      <t>オコナ</t>
    </rPh>
    <rPh sb="30" eb="32">
      <t>サマザマ</t>
    </rPh>
    <rPh sb="33" eb="35">
      <t>ギョウム</t>
    </rPh>
    <rPh sb="40" eb="43">
      <t>コウリツカ</t>
    </rPh>
    <phoneticPr fontId="1"/>
  </si>
  <si>
    <t>・プロジェクト管理</t>
    <rPh sb="7" eb="9">
      <t>カンリ</t>
    </rPh>
    <phoneticPr fontId="1"/>
  </si>
  <si>
    <t>■株式会社クラウドリィ</t>
    <rPh sb="1" eb="5">
      <t>カブシキガイシャ</t>
    </rPh>
    <phoneticPr fontId="1"/>
  </si>
  <si>
    <t>・業務日報</t>
    <rPh sb="1" eb="3">
      <t>ギョウム</t>
    </rPh>
    <rPh sb="3" eb="5">
      <t>ニッポウ</t>
    </rPh>
    <phoneticPr fontId="1"/>
  </si>
  <si>
    <t>・スケジュール管理（ガントチャート）</t>
    <rPh sb="7" eb="9">
      <t>カンリ</t>
    </rPh>
    <phoneticPr fontId="1"/>
  </si>
  <si>
    <t>■ビジネスで必須のノウハウを共有しています</t>
    <rPh sb="6" eb="8">
      <t>ヒッス</t>
    </rPh>
    <rPh sb="14" eb="16">
      <t>キョウユウ</t>
    </rPh>
    <phoneticPr fontId="1"/>
  </si>
  <si>
    <t>今村 誠雄（いまむら まさお）</t>
    <phoneticPr fontId="1"/>
  </si>
  <si>
    <t>Plusプロジェクトマネージャー管理人</t>
    <phoneticPr fontId="1"/>
  </si>
  <si>
    <t>【プロジェクト管理】ガントチャートってなに？作成法のすべてが分かる</t>
    <phoneticPr fontId="1"/>
  </si>
  <si>
    <t>【プロジェクト管理】WBSとは何か？作り方・運用の注意点をカンタンに解説</t>
    <phoneticPr fontId="1"/>
  </si>
  <si>
    <t>【ロジカルシンキング】MECE（ミーシー）絶対分かる・活用できる・論理的思考で問題解決</t>
    <phoneticPr fontId="1"/>
  </si>
  <si>
    <t>【TODOリスト】TODOリストの作り方・活用ポイント・注意点・３つのおすすめツール（おまけ付き）</t>
    <phoneticPr fontId="1"/>
  </si>
  <si>
    <t>・課題の更新履歴・担当者間のコメントのやり取りもすべて記録</t>
    <phoneticPr fontId="1"/>
  </si>
  <si>
    <t>・課題管理／作業進捗管理</t>
    <rPh sb="1" eb="3">
      <t>カダイ</t>
    </rPh>
    <rPh sb="3" eb="5">
      <t>カンリ</t>
    </rPh>
    <rPh sb="6" eb="8">
      <t>サギョウ</t>
    </rPh>
    <rPh sb="8" eb="10">
      <t>シンチョク</t>
    </rPh>
    <rPh sb="10" eb="12">
      <t>カンリ</t>
    </rPh>
    <phoneticPr fontId="1"/>
  </si>
  <si>
    <t>・ファイル共有・履歴管理</t>
    <rPh sb="5" eb="7">
      <t>キョウユウ</t>
    </rPh>
    <rPh sb="8" eb="10">
      <t>リレキ</t>
    </rPh>
    <rPh sb="10" eb="12">
      <t>カンリ</t>
    </rPh>
    <phoneticPr fontId="1"/>
  </si>
  <si>
    <t>・コミュニケーション・活動履歴</t>
    <rPh sb="11" eb="13">
      <t>カツドウ</t>
    </rPh>
    <rPh sb="13" eb="15">
      <t>リレキ</t>
    </rPh>
    <phoneticPr fontId="1"/>
  </si>
  <si>
    <t>・作業の計画・アサイン・進捗管理がすべてWeb上で実施できます</t>
    <rPh sb="1" eb="3">
      <t>サギョウ</t>
    </rPh>
    <rPh sb="4" eb="6">
      <t>ケイカク</t>
    </rPh>
    <rPh sb="12" eb="14">
      <t>シンチョク</t>
    </rPh>
    <rPh sb="14" eb="16">
      <t>カンリ</t>
    </rPh>
    <rPh sb="23" eb="24">
      <t>ウエ</t>
    </rPh>
    <rPh sb="25" eb="27">
      <t>ジッシ</t>
    </rPh>
    <phoneticPr fontId="1"/>
  </si>
  <si>
    <t>・子プロジェクトを利用して種類の違う課題リストを別々に管理できます</t>
    <rPh sb="1" eb="2">
      <t>コ</t>
    </rPh>
    <rPh sb="9" eb="11">
      <t>リヨウ</t>
    </rPh>
    <phoneticPr fontId="1"/>
  </si>
  <si>
    <t>・作業がデータ化されているので、自動でスケジュール（ガントチャート）を作成できます</t>
    <rPh sb="1" eb="3">
      <t>サギョウ</t>
    </rPh>
    <rPh sb="7" eb="8">
      <t>カ</t>
    </rPh>
    <rPh sb="16" eb="18">
      <t>ジドウ</t>
    </rPh>
    <rPh sb="35" eb="37">
      <t>サクセイ</t>
    </rPh>
    <phoneticPr fontId="1"/>
  </si>
  <si>
    <t>・ファイル履歴管理機能でExcelでの業務を効率的にバックアップ</t>
    <rPh sb="5" eb="7">
      <t>リレキ</t>
    </rPh>
    <rPh sb="7" eb="9">
      <t>カンリ</t>
    </rPh>
    <rPh sb="9" eb="11">
      <t>キノウ</t>
    </rPh>
    <rPh sb="19" eb="21">
      <t>ギョウム</t>
    </rPh>
    <rPh sb="22" eb="25">
      <t>コウリツテキ</t>
    </rPh>
    <phoneticPr fontId="1"/>
  </si>
  <si>
    <t>■Plusプロジェクトマネージャーでは、ビジネスですぐに使える便利なExcelテンプレートを配布しています</t>
    <rPh sb="28" eb="29">
      <t>ツカ</t>
    </rPh>
    <rPh sb="31" eb="33">
      <t>ベンリ</t>
    </rPh>
    <rPh sb="46" eb="48">
      <t>ハイフ</t>
    </rPh>
    <phoneticPr fontId="1"/>
  </si>
  <si>
    <t>【タスク管理】Excel・個人向け・進捗率・完了表示</t>
    <phoneticPr fontId="9"/>
  </si>
  <si>
    <t>【タスク管理】Excel・個人向け・シンプル</t>
    <phoneticPr fontId="1"/>
  </si>
  <si>
    <t>【タスク管理】Excel・チーム向け・シンプル</t>
    <phoneticPr fontId="1"/>
  </si>
  <si>
    <t>【タスク管理】Excel・チーム向け・進捗率・完了表示</t>
    <phoneticPr fontId="1"/>
  </si>
  <si>
    <t>【TODOリスト】進捗表示・サンプル・手順付き</t>
    <rPh sb="9" eb="11">
      <t>シンチョク</t>
    </rPh>
    <rPh sb="11" eb="13">
      <t>ヒョウジ</t>
    </rPh>
    <phoneticPr fontId="1"/>
  </si>
  <si>
    <t>【課題管理表】Excel・シンプル・小規模プロジェクト向け・入力補助付き</t>
    <phoneticPr fontId="1"/>
  </si>
  <si>
    <t>https://plus-pm.jp/blog/task-list-excel-simple-for-person/?ref=excel_tmplate</t>
    <phoneticPr fontId="1"/>
  </si>
  <si>
    <t>https://plus-pm.jp/?ref=excel_tmplate</t>
    <phoneticPr fontId="1"/>
  </si>
  <si>
    <t>【課題管理表】Excel・ワークフロー付き・入力補助付き</t>
    <rPh sb="19" eb="20">
      <t>ツ</t>
    </rPh>
    <phoneticPr fontId="1"/>
  </si>
  <si>
    <t>【バグ管理表】Excel・シンプル・実施管理・印刷向け</t>
    <phoneticPr fontId="1"/>
  </si>
  <si>
    <t>【バグ管理表】Excel・ワークフロー・集計表付き付き</t>
    <phoneticPr fontId="1"/>
  </si>
  <si>
    <t>□テストケース</t>
    <phoneticPr fontId="1"/>
  </si>
  <si>
    <t>□バグ管理</t>
    <phoneticPr fontId="1"/>
  </si>
  <si>
    <t>□課題管理</t>
    <phoneticPr fontId="1"/>
  </si>
  <si>
    <t>□TODOリスト</t>
    <phoneticPr fontId="1"/>
  </si>
  <si>
    <t>□タスク管理</t>
    <phoneticPr fontId="1"/>
  </si>
  <si>
    <t>【テストケース】Excel・単体テスト</t>
    <phoneticPr fontId="1"/>
  </si>
  <si>
    <t>【テストケース】Excel・結合テスト</t>
    <phoneticPr fontId="1"/>
  </si>
  <si>
    <t>【テストケース】Excel・システムテスト</t>
    <phoneticPr fontId="1"/>
  </si>
  <si>
    <t>□スケジュール管理</t>
    <phoneticPr fontId="1"/>
  </si>
  <si>
    <t>□主な機能</t>
    <rPh sb="1" eb="2">
      <t>オモ</t>
    </rPh>
    <rPh sb="3" eb="5">
      <t>キノウ</t>
    </rPh>
    <phoneticPr fontId="1"/>
  </si>
  <si>
    <t>□Plusプロジェクトマネージャーを利用すると</t>
    <rPh sb="18" eb="20">
      <t>リヨウ</t>
    </rPh>
    <phoneticPr fontId="1"/>
  </si>
  <si>
    <t>□オフィシャルページ（お申し込みはこちら）</t>
    <rPh sb="12" eb="13">
      <t>モウ</t>
    </rPh>
    <rPh sb="14" eb="15">
      <t>コ</t>
    </rPh>
    <phoneticPr fontId="1"/>
  </si>
  <si>
    <t>【ガントチャート】Excel・週単位</t>
    <phoneticPr fontId="1"/>
  </si>
  <si>
    <t>【ガントチャート】Excel・月単位</t>
    <phoneticPr fontId="1"/>
  </si>
  <si>
    <t>【ガントチャート】Excel・日単位</t>
    <phoneticPr fontId="1"/>
  </si>
  <si>
    <t>□情報共有・ファイル共有</t>
    <phoneticPr fontId="1"/>
  </si>
  <si>
    <t>【議事録】Excel・議事進行形式</t>
    <phoneticPr fontId="1"/>
  </si>
  <si>
    <t>【議事録】Excel・結論と議事</t>
    <phoneticPr fontId="1"/>
  </si>
  <si>
    <t>【議事録】Excel・発言録</t>
    <phoneticPr fontId="1"/>
  </si>
  <si>
    <t>【議事録】Excel・決定事項リスト</t>
    <phoneticPr fontId="1"/>
  </si>
  <si>
    <t>【議事録】Excel・Ｑ＆Ａ方式</t>
    <phoneticPr fontId="1"/>
  </si>
  <si>
    <t>□作業手順書</t>
    <phoneticPr fontId="1"/>
  </si>
  <si>
    <t>【作業手順書】Excel・手順リスト</t>
    <phoneticPr fontId="1"/>
  </si>
  <si>
    <t>【作業手順書】Excel・写真付き手順</t>
    <phoneticPr fontId="1"/>
  </si>
  <si>
    <t>https://plus-pm.jp/blog/task-list-excel-simple-for-team/?ref=excel_tmplate</t>
    <phoneticPr fontId="1"/>
  </si>
  <si>
    <t>https://plus-pm.jp/blog/task-list-excel-for-person-with-progress/?ref=excel_tmplate</t>
    <phoneticPr fontId="1"/>
  </si>
  <si>
    <t>https://plus-pm.jp/blog/task-list-excel-for-team-with-progress/?ref=excel_tmplate</t>
    <phoneticPr fontId="1"/>
  </si>
  <si>
    <t>https://plus-pm.jp/blog/todo-list-excel/?ref=excel_tmplate</t>
    <phoneticPr fontId="1"/>
  </si>
  <si>
    <t>https://plus-pm.jp/blog/issue-list-excel-simple/?ref=excel_tmplate</t>
    <phoneticPr fontId="1"/>
  </si>
  <si>
    <t>https://plus-pm.jp/blog/issue-list-excel/?ref=excel_tmplate</t>
    <phoneticPr fontId="1"/>
  </si>
  <si>
    <t>https://plus-pm.jp/blog/bug-report-excel-simple/?ref=excel_tmplate</t>
    <phoneticPr fontId="1"/>
  </si>
  <si>
    <t>https://plus-pm.jp/blog/bug-report-excel/?ref=excel_tmplate</t>
    <phoneticPr fontId="1"/>
  </si>
  <si>
    <t>https://plus-pm.jp/blog/test-case-excel-unit-test/?ref=excel_tmplate</t>
    <phoneticPr fontId="1"/>
  </si>
  <si>
    <t>https://plus-pm.jp/blog/test-case-excel-integration-test/?ref=excel_tmplate</t>
    <phoneticPr fontId="1"/>
  </si>
  <si>
    <t>https://plus-pm.jp/blog/test-case-excel-system-test/?ref=excel_tmplate</t>
    <phoneticPr fontId="1"/>
  </si>
  <si>
    <t>https://plus-pm.jp/blog/gantt-excel-daily/?ref=excel_tmplate</t>
    <phoneticPr fontId="1"/>
  </si>
  <si>
    <t>https://plus-pm.jp/blog/gantt-excel-weekly/?ref=excel_tmplate</t>
    <phoneticPr fontId="1"/>
  </si>
  <si>
    <t>https://plus-pm.jp/blog/gantt-excel-monthly/?ref=excel_tmplate</t>
    <phoneticPr fontId="1"/>
  </si>
  <si>
    <t>https://plus-pm.jp/blog/minutes-excel/?ref=excel_tmplate</t>
    <phoneticPr fontId="1"/>
  </si>
  <si>
    <t>https://plus-pm.jp/blog/minutes-excel-conclusion-minutes/?ref=excel_tmplate</t>
    <phoneticPr fontId="1"/>
  </si>
  <si>
    <t>https://plus-pm.jp/blog/minutes-excel-minutes/?ref=excel_tmplate</t>
    <phoneticPr fontId="1"/>
  </si>
  <si>
    <t>https://plus-pm.jp/blog/minutes-excel-decisions/?ref=excel_tmplate</t>
    <phoneticPr fontId="1"/>
  </si>
  <si>
    <t>https://plus-pm.jp/blog/minutes-excel-issue-conclusion/?ref=excel_tmplate</t>
    <phoneticPr fontId="1"/>
  </si>
  <si>
    <t>https://plus-pm.jp/blog/manual-excel-operation-list/?ref=excel_tmplate</t>
    <phoneticPr fontId="1"/>
  </si>
  <si>
    <t>https://plus-pm.jp/blog/manual-excel-image-list/?ref=excel_tmplate</t>
    <phoneticPr fontId="1"/>
  </si>
  <si>
    <t>https://plus-pm.jp/blog/gantt/?ref=excel_tmplate</t>
    <phoneticPr fontId="1"/>
  </si>
  <si>
    <t>https://plus-pm.jp/blog/wbs/?ref=excel_tmplate</t>
    <phoneticPr fontId="1"/>
  </si>
  <si>
    <t>https://plus-pm.jp/blog/mece/?ref=excel_tmplate</t>
    <phoneticPr fontId="1"/>
  </si>
  <si>
    <t>https://plus-pm.jp/blog/todo-list/?ref=excel_tmplate</t>
    <phoneticPr fontId="1"/>
  </si>
  <si>
    <t>https://www.cloudly.co.jp/?ref=excel_tmplate</t>
    <phoneticPr fontId="1"/>
  </si>
  <si>
    <t>https://plus-pm.jp/manager/?ref=excel_tmplate</t>
    <phoneticPr fontId="1"/>
  </si>
  <si>
    <t>□HP</t>
    <phoneticPr fontId="1"/>
  </si>
  <si>
    <t>□管理人プロフィール</t>
    <rPh sb="1" eb="4">
      <t>カンリニン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</si>
</sst>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yy;@"/>
    <numFmt numFmtId="177" formatCode="yyyy/m/d;@"/>
  </numFmts>
  <fonts count="10">
    <font>
      <sz val="11"/>
      <name val="ＭＳ Ｐゴシック"/>
      <family val="3"/>
      <charset val="128"/>
    </font>
    <font>
      <sz val="6"/>
      <name val="ＭＳ Ｐゴシック"/>
      <family val="3"/>
      <charset val="128"/>
    </font>
    <font>
      <sz val="11"/>
      <name val="Meiryo UI"/>
      <family val="3"/>
      <charset val="128"/>
    </font>
    <font>
      <sz val="11"/>
      <name val="メイリオ"/>
      <family val="3"/>
      <charset val="128"/>
    </font>
    <font>
      <sz val="11"/>
      <color theme="0"/>
      <name val="メイリオ"/>
      <family val="3"/>
      <charset val="128"/>
    </font>
    <font>
      <b/>
      <sz val="11"/>
      <color rgb="FFFF0000"/>
      <name val="ＭＳ Ｐゴシック"/>
      <family val="3"/>
      <charset val="128"/>
    </font>
    <font>
      <u/>
      <sz val="11"/>
      <color theme="10"/>
      <name val="ＭＳ Ｐゴシック"/>
      <family val="3"/>
      <charset val="128"/>
    </font>
    <font>
      <b/>
      <sz val="11"/>
      <color theme="1" tint="0.34998626667073579"/>
      <name val="ＭＳ Ｐゴシック"/>
      <family val="3"/>
      <charset val="128"/>
    </font>
    <font>
      <sz val="11"/>
      <color theme="1" tint="0.34998626667073579"/>
      <name val="ＭＳ Ｐゴシック"/>
      <family val="3"/>
      <charset val="128"/>
    </font>
    <font>
      <sz val="6"/>
      <name val="游ゴシック"/>
      <family val="3"/>
      <charset val="128"/>
      <scheme val="minor"/>
    </font>
  </fonts>
  <fills count="4">
    <fill>
      <patternFill patternType="none"/>
    </fill>
    <fill>
      <patternFill patternType="gray125"/>
    </fill>
    <fill>
      <patternFill patternType="solid">
        <fgColor theme="8" tint="-0.499984740745262"/>
        <bgColor indexed="64"/>
      </patternFill>
    </fill>
    <fill>
      <patternFill patternType="solid">
        <fgColor theme="0" tint="-0.249977111117893"/>
        <bgColor indexed="64"/>
      </patternFill>
    </fill>
  </fills>
  <borders count="6">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alignment vertical="center"/>
    </xf>
    <xf numFmtId="176" fontId="2" fillId="0" borderId="0" applyFont="0" applyFill="0" applyBorder="0" applyAlignment="0">
      <alignment wrapText="1"/>
    </xf>
    <xf numFmtId="0" fontId="6" fillId="0" borderId="0" applyNumberFormat="0" applyFill="0" applyBorder="0" applyAlignment="0" applyProtection="0">
      <alignment vertical="center"/>
    </xf>
  </cellStyleXfs>
  <cellXfs count="28">
    <xf numFmtId="0" fontId="0" fillId="0" borderId="0" xfId="0">
      <alignment vertical="center"/>
    </xf>
    <xf numFmtId="0" fontId="3" fillId="0" borderId="0" xfId="0" applyFont="1" applyAlignment="1">
      <alignment horizontal="left" vertical="top"/>
    </xf>
    <xf numFmtId="0" fontId="3" fillId="0" borderId="0" xfId="0" applyFont="1" applyAlignment="1">
      <alignment vertical="top"/>
    </xf>
    <xf numFmtId="0" fontId="3" fillId="0" borderId="0" xfId="0" applyFont="1" applyAlignment="1">
      <alignment horizontal="center" vertical="top"/>
    </xf>
    <xf numFmtId="0" fontId="3" fillId="0" borderId="1" xfId="0" applyFont="1" applyFill="1" applyBorder="1" applyAlignment="1">
      <alignment horizontal="center" vertical="center" shrinkToFit="1"/>
    </xf>
    <xf numFmtId="0" fontId="3" fillId="0" borderId="1" xfId="0" applyFont="1" applyFill="1" applyBorder="1" applyAlignment="1">
      <alignment vertical="center"/>
    </xf>
    <xf numFmtId="56"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4" fillId="2" borderId="1" xfId="0" applyFont="1" applyFill="1" applyBorder="1" applyAlignment="1">
      <alignment horizontal="center" vertical="center"/>
    </xf>
    <xf numFmtId="177" fontId="3" fillId="0" borderId="1" xfId="0" applyNumberFormat="1" applyFont="1" applyFill="1" applyBorder="1" applyAlignment="1">
      <alignment horizontal="center" vertical="center"/>
    </xf>
    <xf numFmtId="0" fontId="0" fillId="0" borderId="0" xfId="0" applyFont="1">
      <alignment vertical="center"/>
    </xf>
    <xf numFmtId="0" fontId="4" fillId="2" borderId="2" xfId="0" applyFont="1" applyFill="1" applyBorder="1" applyAlignment="1">
      <alignment horizontal="center" vertical="center"/>
    </xf>
    <xf numFmtId="0" fontId="3" fillId="0" borderId="1" xfId="0" applyFont="1" applyFill="1" applyBorder="1" applyAlignment="1">
      <alignment horizontal="left" vertical="center"/>
    </xf>
    <xf numFmtId="56" fontId="3" fillId="0" borderId="1" xfId="0" applyNumberFormat="1" applyFont="1" applyFill="1" applyBorder="1" applyAlignment="1">
      <alignment horizontal="left" vertical="center"/>
    </xf>
    <xf numFmtId="0" fontId="0" fillId="0" borderId="0" xfId="0" applyFont="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3" borderId="4" xfId="0" applyFont="1" applyFill="1" applyBorder="1" applyAlignment="1">
      <alignment horizontal="center" vertical="center"/>
    </xf>
    <xf numFmtId="0" fontId="0" fillId="0" borderId="5"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56" fontId="0" fillId="0" borderId="0" xfId="0" applyNumberFormat="1" applyAlignment="1">
      <alignment horizontal="center" vertical="center"/>
    </xf>
    <xf numFmtId="0" fontId="0" fillId="0" borderId="0" xfId="0" applyAlignment="1">
      <alignment horizontal="left" vertical="center"/>
    </xf>
    <xf numFmtId="0" fontId="5" fillId="0" borderId="0" xfId="0" applyFont="1">
      <alignment vertical="center"/>
    </xf>
    <xf numFmtId="0" fontId="6" fillId="0" borderId="0" xfId="2">
      <alignment vertical="center"/>
    </xf>
    <xf numFmtId="0" fontId="7" fillId="0" borderId="0" xfId="0" applyFont="1">
      <alignment vertical="center"/>
    </xf>
    <xf numFmtId="0" fontId="8" fillId="0" borderId="0" xfId="0" applyFont="1">
      <alignment vertical="center"/>
    </xf>
    <xf numFmtId="0" fontId="0" fillId="0" borderId="0" xfId="0" applyAlignment="1">
      <alignment vertical="top"/>
    </xf>
  </cellXfs>
  <cellStyles count="3">
    <cellStyle name="ハイパーリンク" xfId="2" builtinId="8"/>
    <cellStyle name="日付" xfId="1" xr:uid="{F34E89F7-D99A-4055-A58F-D5F2B96D359E}"/>
    <cellStyle name="標準" xfId="0" builtinId="0"/>
  </cellStyles>
  <dxfs count="47">
    <dxf>
      <numFmt numFmtId="0" formatCode="General"/>
    </dxf>
    <dxf>
      <numFmt numFmtId="0" formatCode="General"/>
    </dxf>
    <dxf>
      <numFmt numFmtId="0" formatCode="General"/>
    </dxf>
    <dxf>
      <numFmt numFmtId="47" formatCode="m&quot;月&quot;d&quot;日&quot;"/>
      <alignment horizontal="center" vertical="center" textRotation="0" wrapText="0" indent="0" justifyLastLine="0" shrinkToFit="0" readingOrder="0"/>
    </dxf>
    <dxf>
      <alignment horizontal="center" vertical="center" textRotation="0" wrapText="0" indent="0" justifyLastLine="0" shrinkToFit="0" readingOrder="0"/>
    </dxf>
    <dxf>
      <fill>
        <patternFill>
          <bgColor rgb="FFEFF6FB"/>
        </patternFill>
      </fill>
    </dxf>
    <dxf>
      <fill>
        <patternFill>
          <bgColor theme="0" tint="-0.14996795556505021"/>
        </patternFill>
      </fill>
    </dxf>
    <dxf>
      <fill>
        <patternFill>
          <bgColor theme="0" tint="-0.14996795556505021"/>
        </patternFill>
      </fill>
    </dxf>
    <dxf>
      <fill>
        <patternFill>
          <bgColor rgb="FFEFF6FB"/>
        </patternFill>
      </fill>
    </dxf>
    <dxf>
      <fill>
        <patternFill>
          <bgColor theme="0" tint="-0.14996795556505021"/>
        </patternFill>
      </fill>
    </dxf>
    <dxf>
      <fill>
        <patternFill>
          <bgColor theme="0" tint="-0.14996795556505021"/>
        </patternFill>
      </fill>
    </dxf>
    <dxf>
      <fill>
        <patternFill>
          <bgColor rgb="FFEFF6FB"/>
        </patternFill>
      </fill>
    </dxf>
    <dxf>
      <fill>
        <patternFill>
          <bgColor theme="0" tint="-0.14996795556505021"/>
        </patternFill>
      </fill>
    </dxf>
    <dxf>
      <fill>
        <patternFill>
          <bgColor theme="0" tint="-0.14996795556505021"/>
        </patternFill>
      </fill>
    </dxf>
    <dxf>
      <fill>
        <patternFill>
          <bgColor rgb="FFEFF6FB"/>
        </patternFill>
      </fill>
    </dxf>
    <dxf>
      <fill>
        <patternFill>
          <bgColor theme="0" tint="-0.14996795556505021"/>
        </patternFill>
      </fill>
    </dxf>
    <dxf>
      <fill>
        <patternFill>
          <bgColor theme="0" tint="-0.14996795556505021"/>
        </patternFill>
      </fill>
    </dxf>
    <dxf>
      <fill>
        <patternFill>
          <bgColor rgb="FFEFF6FB"/>
        </patternFill>
      </fill>
    </dxf>
    <dxf>
      <fill>
        <patternFill>
          <bgColor theme="0" tint="-0.14996795556505021"/>
        </patternFill>
      </fill>
    </dxf>
    <dxf>
      <fill>
        <patternFill>
          <bgColor theme="0" tint="-0.14996795556505021"/>
        </patternFill>
      </fill>
    </dxf>
    <dxf>
      <fill>
        <patternFill>
          <bgColor rgb="FFEFF6FB"/>
        </patternFill>
      </fill>
    </dxf>
    <dxf>
      <fill>
        <patternFill>
          <bgColor theme="0" tint="-0.14996795556505021"/>
        </patternFill>
      </fill>
    </dxf>
    <dxf>
      <fill>
        <patternFill>
          <bgColor theme="0" tint="-0.14996795556505021"/>
        </patternFill>
      </fill>
    </dxf>
    <dxf>
      <fill>
        <patternFill>
          <bgColor rgb="FFEFF6FB"/>
        </patternFill>
      </fill>
    </dxf>
    <dxf>
      <fill>
        <patternFill>
          <bgColor theme="0" tint="-0.14996795556505021"/>
        </patternFill>
      </fill>
    </dxf>
    <dxf>
      <fill>
        <patternFill>
          <bgColor theme="0" tint="-0.14996795556505021"/>
        </patternFill>
      </fill>
    </dxf>
    <dxf>
      <fill>
        <patternFill>
          <bgColor rgb="FFEFF6FB"/>
        </patternFill>
      </fill>
    </dxf>
    <dxf>
      <fill>
        <patternFill>
          <bgColor theme="0" tint="-0.14996795556505021"/>
        </patternFill>
      </fill>
    </dxf>
    <dxf>
      <fill>
        <patternFill>
          <bgColor theme="0" tint="-0.14996795556505021"/>
        </patternFill>
      </fill>
    </dxf>
    <dxf>
      <fill>
        <patternFill>
          <bgColor rgb="FFEFF6FB"/>
        </patternFill>
      </fill>
    </dxf>
    <dxf>
      <fill>
        <patternFill>
          <bgColor theme="0" tint="-0.14996795556505021"/>
        </patternFill>
      </fill>
    </dxf>
    <dxf>
      <fill>
        <patternFill>
          <bgColor theme="0" tint="-0.14996795556505021"/>
        </patternFill>
      </fill>
    </dxf>
    <dxf>
      <fill>
        <patternFill>
          <bgColor rgb="FFEFF6FB"/>
        </patternFill>
      </fill>
    </dxf>
    <dxf>
      <fill>
        <patternFill>
          <bgColor theme="0" tint="-0.14996795556505021"/>
        </patternFill>
      </fill>
    </dxf>
    <dxf>
      <fill>
        <patternFill>
          <bgColor theme="0" tint="-0.14996795556505021"/>
        </patternFill>
      </fill>
    </dxf>
    <dxf>
      <fill>
        <patternFill>
          <bgColor rgb="FFEFF6FB"/>
        </patternFill>
      </fill>
    </dxf>
    <dxf>
      <fill>
        <patternFill>
          <bgColor theme="0" tint="-0.14996795556505021"/>
        </patternFill>
      </fill>
    </dxf>
    <dxf>
      <fill>
        <patternFill>
          <bgColor theme="0" tint="-0.14996795556505021"/>
        </patternFill>
      </fill>
    </dxf>
    <dxf>
      <fill>
        <patternFill>
          <bgColor rgb="FFEFF6FB"/>
        </patternFill>
      </fill>
    </dxf>
    <dxf>
      <fill>
        <patternFill>
          <bgColor theme="0" tint="-0.14996795556505021"/>
        </patternFill>
      </fill>
    </dxf>
    <dxf>
      <fill>
        <patternFill>
          <bgColor theme="0" tint="-0.14996795556505021"/>
        </patternFill>
      </fill>
    </dxf>
    <dxf>
      <fill>
        <patternFill>
          <bgColor rgb="FFEFF6FB"/>
        </patternFill>
      </fill>
    </dxf>
    <dxf>
      <fill>
        <patternFill>
          <bgColor theme="0" tint="-0.14996795556505021"/>
        </patternFill>
      </fill>
    </dxf>
    <dxf>
      <fill>
        <patternFill>
          <bgColor theme="0" tint="-0.14996795556505021"/>
        </patternFill>
      </fill>
    </dxf>
    <dxf>
      <fill>
        <patternFill>
          <bgColor rgb="FFEFF6FB"/>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5050"/>
      <color rgb="FF669900"/>
      <color rgb="FFFF7C80"/>
      <color rgb="FFFF9999"/>
      <color rgb="FFEFF6FB"/>
      <color rgb="FFF9FBFD"/>
      <color rgb="FFFAFEF8"/>
      <color rgb="FFF0FCFE"/>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solidFill>
                  <a:schemeClr val="tx1">
                    <a:lumMod val="65000"/>
                    <a:lumOff val="35000"/>
                  </a:schemeClr>
                </a:solidFill>
              </a:rPr>
              <a:t>バグ発生件数／完了件数（累計）</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6.9123105066412158E-2"/>
          <c:y val="0.1125588927174918"/>
          <c:w val="0.85976578382247681"/>
          <c:h val="0.72709357960349441"/>
        </c:manualLayout>
      </c:layout>
      <c:lineChart>
        <c:grouping val="standard"/>
        <c:varyColors val="0"/>
        <c:ser>
          <c:idx val="1"/>
          <c:order val="0"/>
          <c:tx>
            <c:strRef>
              <c:f>Summary!$D$49</c:f>
              <c:strCache>
                <c:ptCount val="1"/>
                <c:pt idx="0">
                  <c:v>発生件数（累計）</c:v>
                </c:pt>
              </c:strCache>
            </c:strRef>
          </c:tx>
          <c:spPr>
            <a:ln w="44450" cap="rnd">
              <a:solidFill>
                <a:schemeClr val="tx2">
                  <a:lumMod val="60000"/>
                  <a:lumOff val="40000"/>
                </a:schemeClr>
              </a:solidFill>
              <a:round/>
            </a:ln>
            <a:effectLst>
              <a:outerShdw blurRad="38100" dist="25400" dir="2700000" algn="tl" rotWithShape="0">
                <a:prstClr val="black">
                  <a:alpha val="40000"/>
                </a:prstClr>
              </a:outerShdw>
            </a:effectLst>
          </c:spPr>
          <c:marker>
            <c:symbol val="none"/>
          </c:marker>
          <c:cat>
            <c:numRef>
              <c:f>Summary!$B$50:$B$79</c:f>
              <c:numCache>
                <c:formatCode>m"月"d"日"</c:formatCode>
                <c:ptCount val="30"/>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numCache>
            </c:numRef>
          </c:cat>
          <c:val>
            <c:numRef>
              <c:f>Summary!$D$50:$D$79</c:f>
              <c:numCache>
                <c:formatCode>General</c:formatCode>
                <c:ptCount val="30"/>
                <c:pt idx="0">
                  <c:v>2</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numCache>
            </c:numRef>
          </c:val>
          <c:smooth val="0"/>
          <c:extLst>
            <c:ext xmlns:c16="http://schemas.microsoft.com/office/drawing/2014/chart" uri="{C3380CC4-5D6E-409C-BE32-E72D297353CC}">
              <c16:uniqueId val="{00000000-B5F0-4809-ADE4-523B05C98D40}"/>
            </c:ext>
          </c:extLst>
        </c:ser>
        <c:ser>
          <c:idx val="3"/>
          <c:order val="1"/>
          <c:tx>
            <c:strRef>
              <c:f>Summary!$F$49</c:f>
              <c:strCache>
                <c:ptCount val="1"/>
                <c:pt idx="0">
                  <c:v>完了件数（累計）</c:v>
                </c:pt>
              </c:strCache>
            </c:strRef>
          </c:tx>
          <c:spPr>
            <a:ln w="44450" cap="rnd">
              <a:solidFill>
                <a:srgbClr val="FF7C80"/>
              </a:solidFill>
              <a:round/>
            </a:ln>
            <a:effectLst>
              <a:outerShdw blurRad="38100" dist="25400" dir="2700000" algn="tl" rotWithShape="0">
                <a:prstClr val="black">
                  <a:alpha val="40000"/>
                </a:prstClr>
              </a:outerShdw>
            </a:effectLst>
          </c:spPr>
          <c:marker>
            <c:symbol val="none"/>
          </c:marker>
          <c:cat>
            <c:numRef>
              <c:f>Summary!$B$50:$B$79</c:f>
              <c:numCache>
                <c:formatCode>m"月"d"日"</c:formatCode>
                <c:ptCount val="30"/>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numCache>
            </c:numRef>
          </c:cat>
          <c:val>
            <c:numRef>
              <c:f>Summary!$F$50:$F$79</c:f>
              <c:numCache>
                <c:formatCode>General</c:formatCode>
                <c:ptCount val="30"/>
                <c:pt idx="0">
                  <c:v>1</c:v>
                </c:pt>
                <c:pt idx="1">
                  <c:v>1</c:v>
                </c:pt>
                <c:pt idx="2">
                  <c:v>1</c:v>
                </c:pt>
                <c:pt idx="3">
                  <c:v>1</c:v>
                </c:pt>
                <c:pt idx="4">
                  <c:v>1</c:v>
                </c:pt>
                <c:pt idx="5">
                  <c:v>1</c:v>
                </c:pt>
                <c:pt idx="6">
                  <c:v>1</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numCache>
            </c:numRef>
          </c:val>
          <c:smooth val="0"/>
          <c:extLst>
            <c:ext xmlns:c16="http://schemas.microsoft.com/office/drawing/2014/chart" uri="{C3380CC4-5D6E-409C-BE32-E72D297353CC}">
              <c16:uniqueId val="{00000001-B5F0-4809-ADE4-523B05C98D40}"/>
            </c:ext>
          </c:extLst>
        </c:ser>
        <c:dLbls>
          <c:showLegendKey val="0"/>
          <c:showVal val="0"/>
          <c:showCatName val="0"/>
          <c:showSerName val="0"/>
          <c:showPercent val="0"/>
          <c:showBubbleSize val="0"/>
        </c:dLbls>
        <c:smooth val="0"/>
        <c:axId val="1053951839"/>
        <c:axId val="1053958079"/>
      </c:lineChart>
      <c:catAx>
        <c:axId val="1053951839"/>
        <c:scaling>
          <c:orientation val="minMax"/>
        </c:scaling>
        <c:delete val="0"/>
        <c:axPos val="b"/>
        <c:majorGridlines>
          <c:spPr>
            <a:ln w="9525" cap="flat" cmpd="sng" algn="ctr">
              <a:solidFill>
                <a:schemeClr val="tx1">
                  <a:lumMod val="15000"/>
                  <a:lumOff val="85000"/>
                </a:schemeClr>
              </a:solidFill>
              <a:round/>
            </a:ln>
            <a:effectLst/>
          </c:spPr>
        </c:majorGridlines>
        <c:numFmt formatCode="m&quot;月&quot;d&quot;日&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53958079"/>
        <c:crosses val="autoZero"/>
        <c:auto val="0"/>
        <c:lblAlgn val="ctr"/>
        <c:lblOffset val="100"/>
        <c:noMultiLvlLbl val="0"/>
      </c:catAx>
      <c:valAx>
        <c:axId val="105395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solidFill>
                      <a:schemeClr val="tx1">
                        <a:lumMod val="65000"/>
                        <a:lumOff val="35000"/>
                      </a:schemeClr>
                    </a:solidFill>
                  </a:rPr>
                  <a:t>件数（件）</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53951839"/>
        <c:crosses val="autoZero"/>
        <c:crossBetween val="between"/>
      </c:valAx>
      <c:spPr>
        <a:noFill/>
        <a:ln>
          <a:noFill/>
        </a:ln>
        <a:effectLst/>
      </c:spPr>
    </c:plotArea>
    <c:legend>
      <c:legendPos val="b"/>
      <c:layout>
        <c:manualLayout>
          <c:xMode val="edge"/>
          <c:yMode val="edge"/>
          <c:x val="0.4714381611389486"/>
          <c:y val="0.67465954170059073"/>
          <c:w val="0.44495500345250361"/>
          <c:h val="0.14031439319324659"/>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solidFill>
                  <a:schemeClr val="tx1">
                    <a:lumMod val="65000"/>
                    <a:lumOff val="35000"/>
                  </a:schemeClr>
                </a:solidFill>
              </a:rPr>
              <a:t>バグ発生件数／完了件数／対応残件数</a:t>
            </a:r>
          </a:p>
        </c:rich>
      </c:tx>
      <c:layout>
        <c:manualLayout>
          <c:xMode val="edge"/>
          <c:yMode val="edge"/>
          <c:x val="0.30282825773683381"/>
          <c:y val="3.03030303030303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7.3230837283809719E-2"/>
          <c:y val="0.13949494949494951"/>
          <c:w val="0.85468300067547942"/>
          <c:h val="0.69047694795726289"/>
        </c:manualLayout>
      </c:layout>
      <c:barChart>
        <c:barDir val="col"/>
        <c:grouping val="clustered"/>
        <c:varyColors val="0"/>
        <c:ser>
          <c:idx val="0"/>
          <c:order val="0"/>
          <c:tx>
            <c:strRef>
              <c:f>Summary!$C$49</c:f>
              <c:strCache>
                <c:ptCount val="1"/>
                <c:pt idx="0">
                  <c:v>発生件数</c:v>
                </c:pt>
              </c:strCache>
            </c:strRef>
          </c:tx>
          <c:spPr>
            <a:solidFill>
              <a:schemeClr val="tx2">
                <a:lumMod val="60000"/>
                <a:lumOff val="40000"/>
              </a:schemeClr>
            </a:solidFill>
            <a:ln>
              <a:noFill/>
            </a:ln>
            <a:effectLst>
              <a:outerShdw blurRad="38100" dist="25400" dir="2700000" algn="tl" rotWithShape="0">
                <a:prstClr val="black">
                  <a:alpha val="40000"/>
                </a:prstClr>
              </a:outerShdw>
            </a:effectLst>
          </c:spPr>
          <c:invertIfNegative val="0"/>
          <c:cat>
            <c:numRef>
              <c:f>Summary!$B$50:$B$79</c:f>
              <c:numCache>
                <c:formatCode>m"月"d"日"</c:formatCode>
                <c:ptCount val="30"/>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numCache>
            </c:numRef>
          </c:cat>
          <c:val>
            <c:numRef>
              <c:f>Summary!$C$50:$C$79</c:f>
              <c:numCache>
                <c:formatCode>General</c:formatCode>
                <c:ptCount val="30"/>
                <c:pt idx="0">
                  <c:v>2</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3827-4192-873F-D4626714FE4F}"/>
            </c:ext>
          </c:extLst>
        </c:ser>
        <c:ser>
          <c:idx val="2"/>
          <c:order val="1"/>
          <c:tx>
            <c:strRef>
              <c:f>Summary!$E$49</c:f>
              <c:strCache>
                <c:ptCount val="1"/>
                <c:pt idx="0">
                  <c:v>完了件数</c:v>
                </c:pt>
              </c:strCache>
            </c:strRef>
          </c:tx>
          <c:spPr>
            <a:solidFill>
              <a:srgbClr val="669900"/>
            </a:solidFill>
            <a:ln>
              <a:noFill/>
            </a:ln>
            <a:effectLst>
              <a:outerShdw blurRad="38100" dist="25400" dir="2700000" algn="tl" rotWithShape="0">
                <a:prstClr val="black">
                  <a:alpha val="40000"/>
                </a:prstClr>
              </a:outerShdw>
            </a:effectLst>
          </c:spPr>
          <c:invertIfNegative val="0"/>
          <c:cat>
            <c:numRef>
              <c:f>Summary!$B$50:$B$79</c:f>
              <c:numCache>
                <c:formatCode>m"月"d"日"</c:formatCode>
                <c:ptCount val="30"/>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numCache>
            </c:numRef>
          </c:cat>
          <c:val>
            <c:numRef>
              <c:f>Summary!$E$50:$E$79</c:f>
              <c:numCache>
                <c:formatCode>General</c:formatCode>
                <c:ptCount val="30"/>
                <c:pt idx="0">
                  <c:v>1</c:v>
                </c:pt>
                <c:pt idx="1">
                  <c:v>0</c:v>
                </c:pt>
                <c:pt idx="2">
                  <c:v>0</c:v>
                </c:pt>
                <c:pt idx="3">
                  <c:v>0</c:v>
                </c:pt>
                <c:pt idx="4">
                  <c:v>0</c:v>
                </c:pt>
                <c:pt idx="5">
                  <c:v>0</c:v>
                </c:pt>
                <c:pt idx="6">
                  <c:v>0</c:v>
                </c:pt>
                <c:pt idx="7">
                  <c:v>2</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1-3827-4192-873F-D4626714FE4F}"/>
            </c:ext>
          </c:extLst>
        </c:ser>
        <c:dLbls>
          <c:showLegendKey val="0"/>
          <c:showVal val="0"/>
          <c:showCatName val="0"/>
          <c:showSerName val="0"/>
          <c:showPercent val="0"/>
          <c:showBubbleSize val="0"/>
        </c:dLbls>
        <c:gapWidth val="10"/>
        <c:axId val="1053953503"/>
        <c:axId val="1053958495"/>
      </c:barChart>
      <c:lineChart>
        <c:grouping val="standard"/>
        <c:varyColors val="0"/>
        <c:ser>
          <c:idx val="4"/>
          <c:order val="2"/>
          <c:tx>
            <c:strRef>
              <c:f>Summary!$G$49</c:f>
              <c:strCache>
                <c:ptCount val="1"/>
                <c:pt idx="0">
                  <c:v>対応残件数</c:v>
                </c:pt>
              </c:strCache>
            </c:strRef>
          </c:tx>
          <c:spPr>
            <a:ln w="44450" cap="rnd">
              <a:solidFill>
                <a:srgbClr val="FF7C80"/>
              </a:solidFill>
              <a:round/>
            </a:ln>
            <a:effectLst>
              <a:outerShdw blurRad="38100" dist="25400" dir="2700000" algn="tl" rotWithShape="0">
                <a:prstClr val="black">
                  <a:alpha val="40000"/>
                </a:prstClr>
              </a:outerShdw>
            </a:effectLst>
          </c:spPr>
          <c:marker>
            <c:symbol val="none"/>
          </c:marker>
          <c:cat>
            <c:numRef>
              <c:f>Summary!$B$50:$B$79</c:f>
              <c:numCache>
                <c:formatCode>m"月"d"日"</c:formatCode>
                <c:ptCount val="30"/>
                <c:pt idx="0">
                  <c:v>44287</c:v>
                </c:pt>
                <c:pt idx="1">
                  <c:v>44288</c:v>
                </c:pt>
                <c:pt idx="2">
                  <c:v>44289</c:v>
                </c:pt>
                <c:pt idx="3">
                  <c:v>44290</c:v>
                </c:pt>
                <c:pt idx="4">
                  <c:v>44291</c:v>
                </c:pt>
                <c:pt idx="5">
                  <c:v>44292</c:v>
                </c:pt>
                <c:pt idx="6">
                  <c:v>44293</c:v>
                </c:pt>
                <c:pt idx="7">
                  <c:v>44294</c:v>
                </c:pt>
                <c:pt idx="8">
                  <c:v>44295</c:v>
                </c:pt>
                <c:pt idx="9">
                  <c:v>44296</c:v>
                </c:pt>
                <c:pt idx="10">
                  <c:v>44297</c:v>
                </c:pt>
                <c:pt idx="11">
                  <c:v>44298</c:v>
                </c:pt>
                <c:pt idx="12">
                  <c:v>44299</c:v>
                </c:pt>
                <c:pt idx="13">
                  <c:v>44300</c:v>
                </c:pt>
                <c:pt idx="14">
                  <c:v>44301</c:v>
                </c:pt>
                <c:pt idx="15">
                  <c:v>44302</c:v>
                </c:pt>
                <c:pt idx="16">
                  <c:v>44303</c:v>
                </c:pt>
                <c:pt idx="17">
                  <c:v>44304</c:v>
                </c:pt>
                <c:pt idx="18">
                  <c:v>44305</c:v>
                </c:pt>
                <c:pt idx="19">
                  <c:v>44306</c:v>
                </c:pt>
                <c:pt idx="20">
                  <c:v>44307</c:v>
                </c:pt>
                <c:pt idx="21">
                  <c:v>44308</c:v>
                </c:pt>
                <c:pt idx="22">
                  <c:v>44309</c:v>
                </c:pt>
                <c:pt idx="23">
                  <c:v>44310</c:v>
                </c:pt>
                <c:pt idx="24">
                  <c:v>44311</c:v>
                </c:pt>
                <c:pt idx="25">
                  <c:v>44312</c:v>
                </c:pt>
                <c:pt idx="26">
                  <c:v>44313</c:v>
                </c:pt>
                <c:pt idx="27">
                  <c:v>44314</c:v>
                </c:pt>
                <c:pt idx="28">
                  <c:v>44315</c:v>
                </c:pt>
                <c:pt idx="29">
                  <c:v>44316</c:v>
                </c:pt>
              </c:numCache>
            </c:numRef>
          </c:cat>
          <c:val>
            <c:numRef>
              <c:f>Summary!$G$50:$G$79</c:f>
              <c:numCache>
                <c:formatCode>General</c:formatCode>
                <c:ptCount val="30"/>
                <c:pt idx="0">
                  <c:v>1</c:v>
                </c:pt>
                <c:pt idx="1">
                  <c:v>2</c:v>
                </c:pt>
                <c:pt idx="2">
                  <c:v>2</c:v>
                </c:pt>
                <c:pt idx="3">
                  <c:v>2</c:v>
                </c:pt>
                <c:pt idx="4">
                  <c:v>2</c:v>
                </c:pt>
                <c:pt idx="5">
                  <c:v>2</c:v>
                </c:pt>
                <c:pt idx="6">
                  <c:v>2</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2-3827-4192-873F-D4626714FE4F}"/>
            </c:ext>
          </c:extLst>
        </c:ser>
        <c:dLbls>
          <c:showLegendKey val="0"/>
          <c:showVal val="0"/>
          <c:showCatName val="0"/>
          <c:showSerName val="0"/>
          <c:showPercent val="0"/>
          <c:showBubbleSize val="0"/>
        </c:dLbls>
        <c:marker val="1"/>
        <c:smooth val="0"/>
        <c:axId val="751422671"/>
        <c:axId val="751409359"/>
      </c:lineChart>
      <c:catAx>
        <c:axId val="1053953503"/>
        <c:scaling>
          <c:orientation val="minMax"/>
        </c:scaling>
        <c:delete val="0"/>
        <c:axPos val="b"/>
        <c:majorGridlines>
          <c:spPr>
            <a:ln w="9525" cap="flat" cmpd="sng" algn="ctr">
              <a:solidFill>
                <a:schemeClr val="tx1">
                  <a:lumMod val="15000"/>
                  <a:lumOff val="85000"/>
                </a:schemeClr>
              </a:solidFill>
              <a:round/>
            </a:ln>
            <a:effectLst/>
          </c:spPr>
        </c:majorGridlines>
        <c:numFmt formatCode="m&quot;月&quot;d&quot;日&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53958495"/>
        <c:crosses val="autoZero"/>
        <c:auto val="0"/>
        <c:lblAlgn val="ctr"/>
        <c:lblOffset val="100"/>
        <c:noMultiLvlLbl val="0"/>
      </c:catAx>
      <c:valAx>
        <c:axId val="105395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solidFill>
                      <a:schemeClr val="tx1">
                        <a:lumMod val="65000"/>
                        <a:lumOff val="35000"/>
                      </a:schemeClr>
                    </a:solidFill>
                  </a:rPr>
                  <a:t>バグ発生件数／完了件数（件）</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53953503"/>
        <c:crosses val="autoZero"/>
        <c:crossBetween val="between"/>
        <c:majorUnit val="1"/>
        <c:minorUnit val="1"/>
      </c:valAx>
      <c:valAx>
        <c:axId val="75140935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solidFill>
                      <a:schemeClr val="tx1">
                        <a:lumMod val="65000"/>
                        <a:lumOff val="35000"/>
                      </a:schemeClr>
                    </a:solidFill>
                  </a:rPr>
                  <a:t>対応残件数（件）</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51422671"/>
        <c:crosses val="max"/>
        <c:crossBetween val="between"/>
      </c:valAx>
      <c:dateAx>
        <c:axId val="751422671"/>
        <c:scaling>
          <c:orientation val="minMax"/>
        </c:scaling>
        <c:delete val="1"/>
        <c:axPos val="b"/>
        <c:numFmt formatCode="m&quot;月&quot;d&quot;日&quot;" sourceLinked="1"/>
        <c:majorTickMark val="out"/>
        <c:minorTickMark val="none"/>
        <c:tickLblPos val="nextTo"/>
        <c:crossAx val="751409359"/>
        <c:crosses val="autoZero"/>
        <c:auto val="1"/>
        <c:lblOffset val="100"/>
        <c:baseTimeUnit val="days"/>
      </c:dateAx>
      <c:spPr>
        <a:noFill/>
        <a:ln>
          <a:noFill/>
        </a:ln>
        <a:effectLst/>
      </c:spPr>
    </c:plotArea>
    <c:legend>
      <c:legendPos val="b"/>
      <c:layout>
        <c:manualLayout>
          <c:xMode val="edge"/>
          <c:yMode val="edge"/>
          <c:x val="8.0067329046983687E-2"/>
          <c:y val="0.15866963599247064"/>
          <c:w val="0.38181818181818183"/>
          <c:h val="0.134259656936822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7</xdr:col>
      <xdr:colOff>0</xdr:colOff>
      <xdr:row>23</xdr:row>
      <xdr:rowOff>1</xdr:rowOff>
    </xdr:to>
    <xdr:graphicFrame macro="">
      <xdr:nvGraphicFramePr>
        <xdr:cNvPr id="9" name="グラフ 8">
          <a:extLst>
            <a:ext uri="{FF2B5EF4-FFF2-40B4-BE49-F238E27FC236}">
              <a16:creationId xmlns:a16="http://schemas.microsoft.com/office/drawing/2014/main" id="{7FEFCA33-679B-4E79-B1B4-99D4E6996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24</xdr:row>
      <xdr:rowOff>1</xdr:rowOff>
    </xdr:from>
    <xdr:to>
      <xdr:col>7</xdr:col>
      <xdr:colOff>0</xdr:colOff>
      <xdr:row>46</xdr:row>
      <xdr:rowOff>1</xdr:rowOff>
    </xdr:to>
    <xdr:graphicFrame macro="">
      <xdr:nvGraphicFramePr>
        <xdr:cNvPr id="10" name="グラフ 9">
          <a:extLst>
            <a:ext uri="{FF2B5EF4-FFF2-40B4-BE49-F238E27FC236}">
              <a16:creationId xmlns:a16="http://schemas.microsoft.com/office/drawing/2014/main" id="{D55B7A77-1AAC-4B6D-83BB-F2CF55240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48</xdr:row>
      <xdr:rowOff>95250</xdr:rowOff>
    </xdr:from>
    <xdr:to>
      <xdr:col>2</xdr:col>
      <xdr:colOff>57150</xdr:colOff>
      <xdr:row>50</xdr:row>
      <xdr:rowOff>66675</xdr:rowOff>
    </xdr:to>
    <xdr:sp macro="" textlink="">
      <xdr:nvSpPr>
        <xdr:cNvPr id="11" name="正方形/長方形 10">
          <a:extLst>
            <a:ext uri="{FF2B5EF4-FFF2-40B4-BE49-F238E27FC236}">
              <a16:creationId xmlns:a16="http://schemas.microsoft.com/office/drawing/2014/main" id="{1144611A-C155-4FED-8F2E-C1A29E62BE67}"/>
            </a:ext>
          </a:extLst>
        </xdr:cNvPr>
        <xdr:cNvSpPr/>
      </xdr:nvSpPr>
      <xdr:spPr>
        <a:xfrm>
          <a:off x="190500" y="8324850"/>
          <a:ext cx="1162050" cy="314325"/>
        </a:xfrm>
        <a:prstGeom prst="rect">
          <a:avLst/>
        </a:prstGeom>
        <a:noFill/>
        <a:ln w="38100">
          <a:solidFill>
            <a:srgbClr val="FF5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381001</xdr:colOff>
      <xdr:row>44</xdr:row>
      <xdr:rowOff>22412</xdr:rowOff>
    </xdr:from>
    <xdr:to>
      <xdr:col>2</xdr:col>
      <xdr:colOff>1210236</xdr:colOff>
      <xdr:row>47</xdr:row>
      <xdr:rowOff>78440</xdr:rowOff>
    </xdr:to>
    <xdr:sp macro="" textlink="">
      <xdr:nvSpPr>
        <xdr:cNvPr id="12" name="吹き出し: 四角形 11">
          <a:extLst>
            <a:ext uri="{FF2B5EF4-FFF2-40B4-BE49-F238E27FC236}">
              <a16:creationId xmlns:a16="http://schemas.microsoft.com/office/drawing/2014/main" id="{B2281612-511C-4B46-8CB0-832BF9A47952}"/>
            </a:ext>
          </a:extLst>
        </xdr:cNvPr>
        <xdr:cNvSpPr/>
      </xdr:nvSpPr>
      <xdr:spPr>
        <a:xfrm>
          <a:off x="627530" y="7418294"/>
          <a:ext cx="1882588" cy="560293"/>
        </a:xfrm>
        <a:prstGeom prst="wedgeRectCallout">
          <a:avLst>
            <a:gd name="adj1" fmla="val -22024"/>
            <a:gd name="adj2" fmla="val 83692"/>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a:t>
          </a:r>
          <a:r>
            <a:rPr kumimoji="1" lang="ja-JP" altLang="en-US" sz="1100"/>
            <a:t>最初に日付を設定してください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304799</xdr:colOff>
      <xdr:row>0</xdr:row>
      <xdr:rowOff>200025</xdr:rowOff>
    </xdr:from>
    <xdr:to>
      <xdr:col>12</xdr:col>
      <xdr:colOff>523874</xdr:colOff>
      <xdr:row>3</xdr:row>
      <xdr:rowOff>45943</xdr:rowOff>
    </xdr:to>
    <xdr:sp macro="" textlink="">
      <xdr:nvSpPr>
        <xdr:cNvPr id="2" name="吹き出し: 四角形 1">
          <a:extLst>
            <a:ext uri="{FF2B5EF4-FFF2-40B4-BE49-F238E27FC236}">
              <a16:creationId xmlns:a16="http://schemas.microsoft.com/office/drawing/2014/main" id="{BAA03F91-20C4-4A4F-82D4-F1E8896A0508}"/>
            </a:ext>
          </a:extLst>
        </xdr:cNvPr>
        <xdr:cNvSpPr/>
      </xdr:nvSpPr>
      <xdr:spPr>
        <a:xfrm>
          <a:off x="4076699" y="200025"/>
          <a:ext cx="2276475" cy="560293"/>
        </a:xfrm>
        <a:prstGeom prst="wedgeRectCallout">
          <a:avLst>
            <a:gd name="adj1" fmla="val -64093"/>
            <a:gd name="adj2" fmla="val -2050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a:t>
          </a:r>
          <a:r>
            <a:rPr kumimoji="1" lang="ja-JP" altLang="en-US" sz="1100"/>
            <a:t>リストは空白を開けずに、上詰めで記載してください</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102</xdr:row>
      <xdr:rowOff>0</xdr:rowOff>
    </xdr:from>
    <xdr:to>
      <xdr:col>4</xdr:col>
      <xdr:colOff>219075</xdr:colOff>
      <xdr:row>108</xdr:row>
      <xdr:rowOff>114300</xdr:rowOff>
    </xdr:to>
    <xdr:pic>
      <xdr:nvPicPr>
        <xdr:cNvPr id="5" name="図 4">
          <a:extLst>
            <a:ext uri="{FF2B5EF4-FFF2-40B4-BE49-F238E27FC236}">
              <a16:creationId xmlns:a16="http://schemas.microsoft.com/office/drawing/2014/main" id="{2EE11933-6493-41AE-9DD4-E05233B76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5657850"/>
          <a:ext cx="11430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514F04-15E3-4538-8D7B-D941AAECC527}" name="テーブル1" displayName="テーブル1" ref="B49:G79" totalsRowShown="0" headerRowDxfId="4">
  <autoFilter ref="B49:G79" xr:uid="{A60C0BB7-4754-479F-9C97-956A4900747B}"/>
  <tableColumns count="6">
    <tableColumn id="1" xr3:uid="{77A45AAD-FC2B-4EDA-BFD4-F11EAAD9658A}" name="日付" dataDxfId="3">
      <calculatedColumnFormula>B49+1</calculatedColumnFormula>
    </tableColumn>
    <tableColumn id="2" xr3:uid="{DABBBB85-90B2-4FF4-8FC6-AEB8FC781A3C}" name="発生件数">
      <calculatedColumnFormula>COUNTIF(BugReport!$B$3:$B$102,Summary!B50)</calculatedColumnFormula>
    </tableColumn>
    <tableColumn id="3" xr3:uid="{36A3D43F-B99D-4354-A872-E3F777FD4DA1}" name="発生件数（累計）" dataDxfId="2">
      <calculatedColumnFormula xml:space="preserve">
IF(ISNUMBER(D49), D49, 0)+テーブル1[[#This Row],[発生件数]]</calculatedColumnFormula>
    </tableColumn>
    <tableColumn id="4" xr3:uid="{2A6E1DE6-812A-4053-B7DE-272943BFAE7F}" name="完了件数"/>
    <tableColumn id="5" xr3:uid="{5A1914EC-F68E-4351-856A-B0E1945D3720}" name="完了件数（累計）" dataDxfId="1">
      <calculatedColumnFormula xml:space="preserve">
IF(ISNUMBER(F49), F49, 0)+テーブル1[[#This Row],[完了件数]]</calculatedColumnFormula>
    </tableColumn>
    <tableColumn id="6" xr3:uid="{07C13871-7858-4B12-9148-FB31990A0966}" name="対応残件数" dataDxfId="0">
      <calculatedColumnFormula>テーブル1[[#This Row],[発生件数（累計）]]-テーブル1[[#This Row],[完了件数（累計）]]</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plus-pm.jp/blog/task-list-excel-simple-for-person/?ref=excel_tmplate" TargetMode="External"/><Relationship Id="rId13" Type="http://schemas.openxmlformats.org/officeDocument/2006/relationships/hyperlink" Target="https://plus-pm.jp/blog/issue-list-excel-simple/?ref=excel_tmplate" TargetMode="External"/><Relationship Id="rId18" Type="http://schemas.openxmlformats.org/officeDocument/2006/relationships/hyperlink" Target="https://plus-pm.jp/blog/test-case-excel-integration-test/?ref=excel_tmplate" TargetMode="External"/><Relationship Id="rId26" Type="http://schemas.openxmlformats.org/officeDocument/2006/relationships/hyperlink" Target="https://plus-pm.jp/blog/minutes-excel-decisions/?ref=excel_tmplate" TargetMode="External"/><Relationship Id="rId3" Type="http://schemas.openxmlformats.org/officeDocument/2006/relationships/hyperlink" Target="https://plus-pm.jp/manager/?ref=excel_tmplate" TargetMode="External"/><Relationship Id="rId21" Type="http://schemas.openxmlformats.org/officeDocument/2006/relationships/hyperlink" Target="https://plus-pm.jp/blog/gantt-excel-monthly/?ref=excel_tmplate" TargetMode="External"/><Relationship Id="rId7" Type="http://schemas.openxmlformats.org/officeDocument/2006/relationships/hyperlink" Target="https://plus-pm.jp/blog/todo-list/?ref=excel_tmplate" TargetMode="External"/><Relationship Id="rId12" Type="http://schemas.openxmlformats.org/officeDocument/2006/relationships/hyperlink" Target="https://plus-pm.jp/blog/todo-list-excel/?ref=excel_tmplate" TargetMode="External"/><Relationship Id="rId17" Type="http://schemas.openxmlformats.org/officeDocument/2006/relationships/hyperlink" Target="https://plus-pm.jp/blog/test-case-excel-unit-test/?ref=excel_tmplate" TargetMode="External"/><Relationship Id="rId25" Type="http://schemas.openxmlformats.org/officeDocument/2006/relationships/hyperlink" Target="https://plus-pm.jp/blog/minutes-excel-minutes/?ref=excel_tmplate" TargetMode="External"/><Relationship Id="rId2" Type="http://schemas.openxmlformats.org/officeDocument/2006/relationships/hyperlink" Target="https://www.cloudly.co.jp/?ref=excel_tmplate" TargetMode="External"/><Relationship Id="rId16" Type="http://schemas.openxmlformats.org/officeDocument/2006/relationships/hyperlink" Target="https://plus-pm.jp/blog/bug-report-excel/?ref=excel_tmplate" TargetMode="External"/><Relationship Id="rId20" Type="http://schemas.openxmlformats.org/officeDocument/2006/relationships/hyperlink" Target="https://plus-pm.jp/blog/gantt-excel-weekly/?ref=excel_tmplate" TargetMode="External"/><Relationship Id="rId29" Type="http://schemas.openxmlformats.org/officeDocument/2006/relationships/hyperlink" Target="https://plus-pm.jp/blog/manual-excel-image-list/?ref=excel_tmplate" TargetMode="External"/><Relationship Id="rId1" Type="http://schemas.openxmlformats.org/officeDocument/2006/relationships/hyperlink" Target="https://plus-pm.jp/?ref=excel_tmplate" TargetMode="External"/><Relationship Id="rId6" Type="http://schemas.openxmlformats.org/officeDocument/2006/relationships/hyperlink" Target="https://plus-pm.jp/blog/mece/?ref=excel_tmplate" TargetMode="External"/><Relationship Id="rId11" Type="http://schemas.openxmlformats.org/officeDocument/2006/relationships/hyperlink" Target="https://plus-pm.jp/blog/task-list-excel-for-team-with-progress/?ref=excel_tmplate" TargetMode="External"/><Relationship Id="rId24" Type="http://schemas.openxmlformats.org/officeDocument/2006/relationships/hyperlink" Target="https://plus-pm.jp/blog/minutes-excel-conclusion-minutes/?ref=excel_tmplate" TargetMode="External"/><Relationship Id="rId5" Type="http://schemas.openxmlformats.org/officeDocument/2006/relationships/hyperlink" Target="https://plus-pm.jp/blog/wbs/?ref=excel_tmplate" TargetMode="External"/><Relationship Id="rId15" Type="http://schemas.openxmlformats.org/officeDocument/2006/relationships/hyperlink" Target="https://plus-pm.jp/blog/bug-report-excel-simple/?ref=excel_tmplate" TargetMode="External"/><Relationship Id="rId23" Type="http://schemas.openxmlformats.org/officeDocument/2006/relationships/hyperlink" Target="https://plus-pm.jp/blog/minutes-excel/?ref=excel_tmplate" TargetMode="External"/><Relationship Id="rId28" Type="http://schemas.openxmlformats.org/officeDocument/2006/relationships/hyperlink" Target="https://plus-pm.jp/blog/manual-excel-operation-list/?ref=excel_tmplate" TargetMode="External"/><Relationship Id="rId10" Type="http://schemas.openxmlformats.org/officeDocument/2006/relationships/hyperlink" Target="https://plus-pm.jp/blog/task-list-excel-for-person-with-progress/?ref=excel_tmplate" TargetMode="External"/><Relationship Id="rId19" Type="http://schemas.openxmlformats.org/officeDocument/2006/relationships/hyperlink" Target="https://plus-pm.jp/blog/test-case-excel-system-test/?ref=excel_tmplate" TargetMode="External"/><Relationship Id="rId4" Type="http://schemas.openxmlformats.org/officeDocument/2006/relationships/hyperlink" Target="https://plus-pm.jp/blog/gantt/?ref=excel_tmplate" TargetMode="External"/><Relationship Id="rId9" Type="http://schemas.openxmlformats.org/officeDocument/2006/relationships/hyperlink" Target="https://plus-pm.jp/blog/task-list-excel-simple-for-team/?ref=excel_tmplate" TargetMode="External"/><Relationship Id="rId14" Type="http://schemas.openxmlformats.org/officeDocument/2006/relationships/hyperlink" Target="https://plus-pm.jp/blog/issue-list-excel/?ref=excel_tmplate" TargetMode="External"/><Relationship Id="rId22" Type="http://schemas.openxmlformats.org/officeDocument/2006/relationships/hyperlink" Target="https://plus-pm.jp/blog/gantt-excel-daily/?ref=excel_tmplate" TargetMode="External"/><Relationship Id="rId27" Type="http://schemas.openxmlformats.org/officeDocument/2006/relationships/hyperlink" Target="https://plus-pm.jp/blog/minutes-excel-issue-conclusion/?ref=excel_tmplate" TargetMode="External"/><Relationship Id="rId30"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E540C-CFE4-46E4-83A9-C3F67209797D}">
  <dimension ref="A1:Q102"/>
  <sheetViews>
    <sheetView showGridLines="0" tabSelected="1" workbookViewId="0">
      <pane xSplit="1" ySplit="2" topLeftCell="B3" activePane="bottomRight" state="frozen"/>
      <selection pane="topRight" activeCell="B1" sqref="B1"/>
      <selection pane="bottomLeft" activeCell="A3" sqref="A3"/>
      <selection pane="bottomRight" activeCell="B6" sqref="B6"/>
    </sheetView>
  </sheetViews>
  <sheetFormatPr defaultRowHeight="17.399999999999999"/>
  <cols>
    <col min="1" max="1" width="14.88671875" style="3" customWidth="1"/>
    <col min="2" max="2" width="12.44140625" style="3" customWidth="1"/>
    <col min="3" max="3" width="13.109375" style="2" customWidth="1"/>
    <col min="4" max="4" width="16.109375" style="2" bestFit="1" customWidth="1"/>
    <col min="5" max="5" width="29.88671875" style="2" customWidth="1"/>
    <col min="6" max="6" width="51.21875" style="2" customWidth="1"/>
    <col min="7" max="7" width="9.77734375" style="2" customWidth="1"/>
    <col min="8" max="8" width="44.44140625" style="2" customWidth="1"/>
    <col min="9" max="9" width="12.44140625" style="3" customWidth="1"/>
    <col min="10" max="10" width="11.109375" style="2" customWidth="1"/>
    <col min="11" max="11" width="12.44140625" style="2" customWidth="1"/>
    <col min="12" max="12" width="11.109375" style="2" customWidth="1"/>
    <col min="13" max="13" width="12.44140625" style="2" customWidth="1"/>
    <col min="14" max="14" width="12.77734375" style="2" customWidth="1"/>
    <col min="15" max="16" width="16.6640625" style="2" customWidth="1"/>
    <col min="17" max="17" width="49.33203125" style="2" customWidth="1"/>
  </cols>
  <sheetData>
    <row r="1" spans="1:17">
      <c r="A1" s="1" t="s">
        <v>66</v>
      </c>
    </row>
    <row r="2" spans="1:17">
      <c r="A2" s="8" t="s">
        <v>26</v>
      </c>
      <c r="B2" s="8" t="s">
        <v>2</v>
      </c>
      <c r="C2" s="8" t="s">
        <v>25</v>
      </c>
      <c r="D2" s="8" t="s">
        <v>29</v>
      </c>
      <c r="E2" s="8" t="s">
        <v>27</v>
      </c>
      <c r="F2" s="8" t="s">
        <v>28</v>
      </c>
      <c r="G2" s="8" t="s">
        <v>21</v>
      </c>
      <c r="H2" s="8" t="s">
        <v>3</v>
      </c>
      <c r="I2" s="8" t="s">
        <v>22</v>
      </c>
      <c r="J2" s="8" t="s">
        <v>5</v>
      </c>
      <c r="K2" s="8" t="s">
        <v>30</v>
      </c>
      <c r="L2" s="8" t="s">
        <v>31</v>
      </c>
      <c r="M2" s="8" t="s">
        <v>35</v>
      </c>
      <c r="N2" s="8" t="s">
        <v>6</v>
      </c>
      <c r="O2" s="8" t="s">
        <v>67</v>
      </c>
      <c r="P2" s="8" t="s">
        <v>68</v>
      </c>
      <c r="Q2" s="8" t="s">
        <v>0</v>
      </c>
    </row>
    <row r="3" spans="1:17">
      <c r="A3" s="4">
        <f t="shared" ref="A3:A34" si="0">ROW()-2</f>
        <v>1</v>
      </c>
      <c r="B3" s="9">
        <v>44287</v>
      </c>
      <c r="C3" s="6" t="s">
        <v>51</v>
      </c>
      <c r="D3" s="5" t="s">
        <v>58</v>
      </c>
      <c r="E3" s="5" t="s">
        <v>23</v>
      </c>
      <c r="F3" s="5" t="s">
        <v>65</v>
      </c>
      <c r="G3" s="7" t="s">
        <v>9</v>
      </c>
      <c r="H3" s="12" t="s">
        <v>1</v>
      </c>
      <c r="I3" s="9">
        <v>44292</v>
      </c>
      <c r="J3" s="7" t="s">
        <v>10</v>
      </c>
      <c r="K3" s="9"/>
      <c r="L3" s="7"/>
      <c r="M3" s="9">
        <v>44287</v>
      </c>
      <c r="N3" s="7" t="s">
        <v>17</v>
      </c>
      <c r="O3" s="5"/>
      <c r="P3" s="5"/>
      <c r="Q3" s="5"/>
    </row>
    <row r="4" spans="1:17">
      <c r="A4" s="4">
        <f t="shared" si="0"/>
        <v>2</v>
      </c>
      <c r="B4" s="9">
        <v>44287</v>
      </c>
      <c r="C4" s="6" t="s">
        <v>53</v>
      </c>
      <c r="D4" s="5" t="s">
        <v>59</v>
      </c>
      <c r="E4" s="5" t="s">
        <v>60</v>
      </c>
      <c r="F4" s="5" t="s">
        <v>61</v>
      </c>
      <c r="G4" s="7" t="s">
        <v>8</v>
      </c>
      <c r="H4" s="13" t="s">
        <v>62</v>
      </c>
      <c r="I4" s="9">
        <v>44294</v>
      </c>
      <c r="J4" s="7" t="s">
        <v>63</v>
      </c>
      <c r="K4" s="9">
        <v>44294</v>
      </c>
      <c r="L4" s="7" t="s">
        <v>64</v>
      </c>
      <c r="M4" s="9">
        <v>44294</v>
      </c>
      <c r="N4" s="7" t="s">
        <v>7</v>
      </c>
      <c r="O4" s="5" t="s">
        <v>69</v>
      </c>
      <c r="P4" s="5" t="s">
        <v>70</v>
      </c>
      <c r="Q4" s="5"/>
    </row>
    <row r="5" spans="1:17">
      <c r="A5" s="4">
        <f t="shared" si="0"/>
        <v>3</v>
      </c>
      <c r="B5" s="9">
        <v>44288</v>
      </c>
      <c r="C5" s="6" t="s">
        <v>53</v>
      </c>
      <c r="D5" s="5" t="s">
        <v>59</v>
      </c>
      <c r="E5" s="5" t="s">
        <v>60</v>
      </c>
      <c r="F5" s="5" t="s">
        <v>61</v>
      </c>
      <c r="G5" s="7" t="s">
        <v>8</v>
      </c>
      <c r="H5" s="13" t="s">
        <v>62</v>
      </c>
      <c r="I5" s="9">
        <v>44294</v>
      </c>
      <c r="J5" s="7" t="s">
        <v>63</v>
      </c>
      <c r="K5" s="9">
        <v>44294</v>
      </c>
      <c r="L5" s="7" t="s">
        <v>64</v>
      </c>
      <c r="M5" s="9">
        <v>44294</v>
      </c>
      <c r="N5" s="7" t="s">
        <v>7</v>
      </c>
      <c r="O5" s="5" t="s">
        <v>69</v>
      </c>
      <c r="P5" s="5" t="s">
        <v>70</v>
      </c>
      <c r="Q5" s="5"/>
    </row>
    <row r="6" spans="1:17">
      <c r="A6" s="4">
        <f t="shared" si="0"/>
        <v>4</v>
      </c>
      <c r="B6" s="9"/>
      <c r="C6" s="6"/>
      <c r="D6" s="5"/>
      <c r="E6" s="5"/>
      <c r="F6" s="5"/>
      <c r="G6" s="7"/>
      <c r="H6" s="13"/>
      <c r="I6" s="9"/>
      <c r="J6" s="7"/>
      <c r="K6" s="9"/>
      <c r="L6" s="7"/>
      <c r="M6" s="9"/>
      <c r="N6" s="7"/>
      <c r="O6" s="5"/>
      <c r="P6" s="5"/>
      <c r="Q6" s="5"/>
    </row>
    <row r="7" spans="1:17">
      <c r="A7" s="4">
        <f t="shared" si="0"/>
        <v>5</v>
      </c>
      <c r="B7" s="9"/>
      <c r="C7" s="6"/>
      <c r="D7" s="5"/>
      <c r="E7" s="5"/>
      <c r="F7" s="5"/>
      <c r="G7" s="7"/>
      <c r="H7" s="13"/>
      <c r="I7" s="9"/>
      <c r="J7" s="7"/>
      <c r="K7" s="9"/>
      <c r="L7" s="7"/>
      <c r="M7" s="9"/>
      <c r="N7" s="7"/>
      <c r="O7" s="5"/>
      <c r="P7" s="5"/>
      <c r="Q7" s="5"/>
    </row>
    <row r="8" spans="1:17">
      <c r="A8" s="4">
        <f t="shared" si="0"/>
        <v>6</v>
      </c>
      <c r="B8" s="9"/>
      <c r="C8" s="6"/>
      <c r="D8" s="5"/>
      <c r="E8" s="5"/>
      <c r="F8" s="5"/>
      <c r="G8" s="7"/>
      <c r="H8" s="13"/>
      <c r="I8" s="9"/>
      <c r="J8" s="7"/>
      <c r="K8" s="9"/>
      <c r="L8" s="7"/>
      <c r="M8" s="9"/>
      <c r="N8" s="7"/>
      <c r="O8" s="5"/>
      <c r="P8" s="5"/>
      <c r="Q8" s="5"/>
    </row>
    <row r="9" spans="1:17">
      <c r="A9" s="4">
        <f t="shared" si="0"/>
        <v>7</v>
      </c>
      <c r="B9" s="9"/>
      <c r="C9" s="6"/>
      <c r="D9" s="5"/>
      <c r="E9" s="5"/>
      <c r="F9" s="5"/>
      <c r="G9" s="7"/>
      <c r="H9" s="13"/>
      <c r="I9" s="9"/>
      <c r="J9" s="7"/>
      <c r="K9" s="9"/>
      <c r="L9" s="7"/>
      <c r="M9" s="9"/>
      <c r="N9" s="7"/>
      <c r="O9" s="5"/>
      <c r="P9" s="5"/>
      <c r="Q9" s="5"/>
    </row>
    <row r="10" spans="1:17">
      <c r="A10" s="4">
        <f t="shared" si="0"/>
        <v>8</v>
      </c>
      <c r="B10" s="9"/>
      <c r="C10" s="6"/>
      <c r="D10" s="5"/>
      <c r="E10" s="5"/>
      <c r="F10" s="5"/>
      <c r="G10" s="7"/>
      <c r="H10" s="13"/>
      <c r="I10" s="9"/>
      <c r="J10" s="7"/>
      <c r="K10" s="9"/>
      <c r="L10" s="7"/>
      <c r="M10" s="9"/>
      <c r="N10" s="7"/>
      <c r="O10" s="5"/>
      <c r="P10" s="5"/>
      <c r="Q10" s="5"/>
    </row>
    <row r="11" spans="1:17">
      <c r="A11" s="4">
        <f t="shared" si="0"/>
        <v>9</v>
      </c>
      <c r="B11" s="9"/>
      <c r="C11" s="6"/>
      <c r="D11" s="5"/>
      <c r="E11" s="5"/>
      <c r="F11" s="5"/>
      <c r="G11" s="7"/>
      <c r="H11" s="13"/>
      <c r="I11" s="9"/>
      <c r="J11" s="7"/>
      <c r="K11" s="9"/>
      <c r="L11" s="7"/>
      <c r="M11" s="9"/>
      <c r="N11" s="7"/>
      <c r="O11" s="5"/>
      <c r="P11" s="5"/>
      <c r="Q11" s="5"/>
    </row>
    <row r="12" spans="1:17">
      <c r="A12" s="4">
        <f t="shared" si="0"/>
        <v>10</v>
      </c>
      <c r="B12" s="9"/>
      <c r="C12" s="6"/>
      <c r="D12" s="5"/>
      <c r="E12" s="5"/>
      <c r="F12" s="5"/>
      <c r="G12" s="7"/>
      <c r="H12" s="13"/>
      <c r="I12" s="9"/>
      <c r="J12" s="7"/>
      <c r="K12" s="9"/>
      <c r="L12" s="7"/>
      <c r="M12" s="9"/>
      <c r="N12" s="7"/>
      <c r="O12" s="5"/>
      <c r="P12" s="5"/>
      <c r="Q12" s="5"/>
    </row>
    <row r="13" spans="1:17">
      <c r="A13" s="4">
        <f t="shared" si="0"/>
        <v>11</v>
      </c>
      <c r="B13" s="9"/>
      <c r="C13" s="6"/>
      <c r="D13" s="5"/>
      <c r="E13" s="5"/>
      <c r="F13" s="5"/>
      <c r="G13" s="7"/>
      <c r="H13" s="13"/>
      <c r="I13" s="9"/>
      <c r="J13" s="7"/>
      <c r="K13" s="9"/>
      <c r="L13" s="7"/>
      <c r="M13" s="9"/>
      <c r="N13" s="7"/>
      <c r="O13" s="5"/>
      <c r="P13" s="5"/>
      <c r="Q13" s="5"/>
    </row>
    <row r="14" spans="1:17">
      <c r="A14" s="4">
        <f t="shared" si="0"/>
        <v>12</v>
      </c>
      <c r="B14" s="9"/>
      <c r="C14" s="6"/>
      <c r="D14" s="5"/>
      <c r="E14" s="5"/>
      <c r="F14" s="5"/>
      <c r="G14" s="7"/>
      <c r="H14" s="13"/>
      <c r="I14" s="9"/>
      <c r="J14" s="7"/>
      <c r="K14" s="9"/>
      <c r="L14" s="7"/>
      <c r="M14" s="9"/>
      <c r="N14" s="7"/>
      <c r="O14" s="5"/>
      <c r="P14" s="5"/>
      <c r="Q14" s="5"/>
    </row>
    <row r="15" spans="1:17">
      <c r="A15" s="4">
        <f t="shared" si="0"/>
        <v>13</v>
      </c>
      <c r="B15" s="9"/>
      <c r="C15" s="6"/>
      <c r="D15" s="5"/>
      <c r="E15" s="5"/>
      <c r="F15" s="5"/>
      <c r="G15" s="7"/>
      <c r="H15" s="13"/>
      <c r="I15" s="9"/>
      <c r="J15" s="7"/>
      <c r="K15" s="9"/>
      <c r="L15" s="7"/>
      <c r="M15" s="9"/>
      <c r="N15" s="7"/>
      <c r="O15" s="5"/>
      <c r="P15" s="5"/>
      <c r="Q15" s="5"/>
    </row>
    <row r="16" spans="1:17">
      <c r="A16" s="4">
        <f t="shared" si="0"/>
        <v>14</v>
      </c>
      <c r="B16" s="9"/>
      <c r="C16" s="6"/>
      <c r="D16" s="5"/>
      <c r="E16" s="5"/>
      <c r="F16" s="5"/>
      <c r="G16" s="7"/>
      <c r="H16" s="13"/>
      <c r="I16" s="9"/>
      <c r="J16" s="7"/>
      <c r="K16" s="9"/>
      <c r="L16" s="7"/>
      <c r="M16" s="9"/>
      <c r="N16" s="7"/>
      <c r="O16" s="5"/>
      <c r="P16" s="5"/>
      <c r="Q16" s="5"/>
    </row>
    <row r="17" spans="1:17">
      <c r="A17" s="4">
        <f t="shared" si="0"/>
        <v>15</v>
      </c>
      <c r="B17" s="9"/>
      <c r="C17" s="6"/>
      <c r="D17" s="5"/>
      <c r="E17" s="5"/>
      <c r="F17" s="5"/>
      <c r="G17" s="7"/>
      <c r="H17" s="13"/>
      <c r="I17" s="9"/>
      <c r="J17" s="7"/>
      <c r="K17" s="9"/>
      <c r="L17" s="7"/>
      <c r="M17" s="9"/>
      <c r="N17" s="7"/>
      <c r="O17" s="5"/>
      <c r="P17" s="5"/>
      <c r="Q17" s="5"/>
    </row>
    <row r="18" spans="1:17">
      <c r="A18" s="4">
        <f t="shared" si="0"/>
        <v>16</v>
      </c>
      <c r="B18" s="9"/>
      <c r="C18" s="6"/>
      <c r="D18" s="5"/>
      <c r="E18" s="5"/>
      <c r="F18" s="5"/>
      <c r="G18" s="7"/>
      <c r="H18" s="13"/>
      <c r="I18" s="9"/>
      <c r="J18" s="7"/>
      <c r="K18" s="9"/>
      <c r="L18" s="7"/>
      <c r="M18" s="9"/>
      <c r="N18" s="7"/>
      <c r="O18" s="5"/>
      <c r="P18" s="5"/>
      <c r="Q18" s="5"/>
    </row>
    <row r="19" spans="1:17">
      <c r="A19" s="4">
        <f t="shared" si="0"/>
        <v>17</v>
      </c>
      <c r="B19" s="9"/>
      <c r="C19" s="6"/>
      <c r="D19" s="5"/>
      <c r="E19" s="5"/>
      <c r="F19" s="5"/>
      <c r="G19" s="7"/>
      <c r="H19" s="13"/>
      <c r="I19" s="9"/>
      <c r="J19" s="7"/>
      <c r="K19" s="9"/>
      <c r="L19" s="7"/>
      <c r="M19" s="9"/>
      <c r="N19" s="7"/>
      <c r="O19" s="5"/>
      <c r="P19" s="5"/>
      <c r="Q19" s="5"/>
    </row>
    <row r="20" spans="1:17">
      <c r="A20" s="4">
        <f t="shared" si="0"/>
        <v>18</v>
      </c>
      <c r="B20" s="9"/>
      <c r="C20" s="6"/>
      <c r="D20" s="5"/>
      <c r="E20" s="5"/>
      <c r="F20" s="5"/>
      <c r="G20" s="7"/>
      <c r="H20" s="13"/>
      <c r="I20" s="9"/>
      <c r="J20" s="7"/>
      <c r="K20" s="9"/>
      <c r="L20" s="7"/>
      <c r="M20" s="9"/>
      <c r="N20" s="7"/>
      <c r="O20" s="5"/>
      <c r="P20" s="5"/>
      <c r="Q20" s="5"/>
    </row>
    <row r="21" spans="1:17">
      <c r="A21" s="4">
        <f t="shared" si="0"/>
        <v>19</v>
      </c>
      <c r="B21" s="9"/>
      <c r="C21" s="6"/>
      <c r="D21" s="5"/>
      <c r="E21" s="5"/>
      <c r="F21" s="5"/>
      <c r="G21" s="7"/>
      <c r="H21" s="13"/>
      <c r="I21" s="9"/>
      <c r="J21" s="7"/>
      <c r="K21" s="9"/>
      <c r="L21" s="7"/>
      <c r="M21" s="9"/>
      <c r="N21" s="7"/>
      <c r="O21" s="5"/>
      <c r="P21" s="5"/>
      <c r="Q21" s="5"/>
    </row>
    <row r="22" spans="1:17">
      <c r="A22" s="4">
        <f t="shared" si="0"/>
        <v>20</v>
      </c>
      <c r="B22" s="9"/>
      <c r="C22" s="6"/>
      <c r="D22" s="5"/>
      <c r="E22" s="5"/>
      <c r="F22" s="5"/>
      <c r="G22" s="7"/>
      <c r="H22" s="13"/>
      <c r="I22" s="9"/>
      <c r="J22" s="7"/>
      <c r="K22" s="9"/>
      <c r="L22" s="7"/>
      <c r="M22" s="9"/>
      <c r="N22" s="7"/>
      <c r="O22" s="5"/>
      <c r="P22" s="5"/>
      <c r="Q22" s="5"/>
    </row>
    <row r="23" spans="1:17">
      <c r="A23" s="4">
        <f t="shared" si="0"/>
        <v>21</v>
      </c>
      <c r="B23" s="9"/>
      <c r="C23" s="6"/>
      <c r="D23" s="5"/>
      <c r="E23" s="5"/>
      <c r="F23" s="5"/>
      <c r="G23" s="7"/>
      <c r="H23" s="13"/>
      <c r="I23" s="9"/>
      <c r="J23" s="7"/>
      <c r="K23" s="9"/>
      <c r="L23" s="7"/>
      <c r="M23" s="9"/>
      <c r="N23" s="7"/>
      <c r="O23" s="5"/>
      <c r="P23" s="5"/>
      <c r="Q23" s="5"/>
    </row>
    <row r="24" spans="1:17">
      <c r="A24" s="4">
        <f t="shared" si="0"/>
        <v>22</v>
      </c>
      <c r="B24" s="9"/>
      <c r="C24" s="6"/>
      <c r="D24" s="5"/>
      <c r="E24" s="5"/>
      <c r="F24" s="5"/>
      <c r="G24" s="7"/>
      <c r="H24" s="13"/>
      <c r="I24" s="9"/>
      <c r="J24" s="7"/>
      <c r="K24" s="9"/>
      <c r="L24" s="7"/>
      <c r="M24" s="9"/>
      <c r="N24" s="7"/>
      <c r="O24" s="5"/>
      <c r="P24" s="5"/>
      <c r="Q24" s="5"/>
    </row>
    <row r="25" spans="1:17">
      <c r="A25" s="4">
        <f t="shared" si="0"/>
        <v>23</v>
      </c>
      <c r="B25" s="9"/>
      <c r="C25" s="6"/>
      <c r="D25" s="5"/>
      <c r="E25" s="5"/>
      <c r="F25" s="5"/>
      <c r="G25" s="7"/>
      <c r="H25" s="13"/>
      <c r="I25" s="9"/>
      <c r="J25" s="7"/>
      <c r="K25" s="9"/>
      <c r="L25" s="7"/>
      <c r="M25" s="9"/>
      <c r="N25" s="7"/>
      <c r="O25" s="5"/>
      <c r="P25" s="5"/>
      <c r="Q25" s="5"/>
    </row>
    <row r="26" spans="1:17">
      <c r="A26" s="4">
        <f t="shared" si="0"/>
        <v>24</v>
      </c>
      <c r="B26" s="9"/>
      <c r="C26" s="6"/>
      <c r="D26" s="5"/>
      <c r="E26" s="5"/>
      <c r="F26" s="5"/>
      <c r="G26" s="7"/>
      <c r="H26" s="13"/>
      <c r="I26" s="9"/>
      <c r="J26" s="7"/>
      <c r="K26" s="9"/>
      <c r="L26" s="7"/>
      <c r="M26" s="9"/>
      <c r="N26" s="7"/>
      <c r="O26" s="5"/>
      <c r="P26" s="5"/>
      <c r="Q26" s="5"/>
    </row>
    <row r="27" spans="1:17">
      <c r="A27" s="4">
        <f t="shared" si="0"/>
        <v>25</v>
      </c>
      <c r="B27" s="9"/>
      <c r="C27" s="6"/>
      <c r="D27" s="5"/>
      <c r="E27" s="5"/>
      <c r="F27" s="5"/>
      <c r="G27" s="7"/>
      <c r="H27" s="13"/>
      <c r="I27" s="9"/>
      <c r="J27" s="7"/>
      <c r="K27" s="9"/>
      <c r="L27" s="7"/>
      <c r="M27" s="9"/>
      <c r="N27" s="7"/>
      <c r="O27" s="5"/>
      <c r="P27" s="5"/>
      <c r="Q27" s="5"/>
    </row>
    <row r="28" spans="1:17">
      <c r="A28" s="4">
        <f t="shared" si="0"/>
        <v>26</v>
      </c>
      <c r="B28" s="9"/>
      <c r="C28" s="6"/>
      <c r="D28" s="5"/>
      <c r="E28" s="5"/>
      <c r="F28" s="5"/>
      <c r="G28" s="7"/>
      <c r="H28" s="13"/>
      <c r="I28" s="9"/>
      <c r="J28" s="7"/>
      <c r="K28" s="9"/>
      <c r="L28" s="7"/>
      <c r="M28" s="9"/>
      <c r="N28" s="7"/>
      <c r="O28" s="5"/>
      <c r="P28" s="5"/>
      <c r="Q28" s="5"/>
    </row>
    <row r="29" spans="1:17">
      <c r="A29" s="4">
        <f t="shared" si="0"/>
        <v>27</v>
      </c>
      <c r="B29" s="9"/>
      <c r="C29" s="6"/>
      <c r="D29" s="5"/>
      <c r="E29" s="5"/>
      <c r="F29" s="5"/>
      <c r="G29" s="7"/>
      <c r="H29" s="13"/>
      <c r="I29" s="9"/>
      <c r="J29" s="7"/>
      <c r="K29" s="9"/>
      <c r="L29" s="7"/>
      <c r="M29" s="9"/>
      <c r="N29" s="7"/>
      <c r="O29" s="5"/>
      <c r="P29" s="5"/>
      <c r="Q29" s="5"/>
    </row>
    <row r="30" spans="1:17">
      <c r="A30" s="4">
        <f t="shared" si="0"/>
        <v>28</v>
      </c>
      <c r="B30" s="9"/>
      <c r="C30" s="6"/>
      <c r="D30" s="5"/>
      <c r="E30" s="5"/>
      <c r="F30" s="5"/>
      <c r="G30" s="7"/>
      <c r="H30" s="13"/>
      <c r="I30" s="9"/>
      <c r="J30" s="7"/>
      <c r="K30" s="9"/>
      <c r="L30" s="7"/>
      <c r="M30" s="9"/>
      <c r="N30" s="7"/>
      <c r="O30" s="5"/>
      <c r="P30" s="5"/>
      <c r="Q30" s="5"/>
    </row>
    <row r="31" spans="1:17">
      <c r="A31" s="4">
        <f t="shared" si="0"/>
        <v>29</v>
      </c>
      <c r="B31" s="9"/>
      <c r="C31" s="6"/>
      <c r="D31" s="5"/>
      <c r="E31" s="5"/>
      <c r="F31" s="5"/>
      <c r="G31" s="7"/>
      <c r="H31" s="13"/>
      <c r="I31" s="9"/>
      <c r="J31" s="7"/>
      <c r="K31" s="9"/>
      <c r="L31" s="7"/>
      <c r="M31" s="9"/>
      <c r="N31" s="7"/>
      <c r="O31" s="5"/>
      <c r="P31" s="5"/>
      <c r="Q31" s="5"/>
    </row>
    <row r="32" spans="1:17">
      <c r="A32" s="4">
        <f t="shared" si="0"/>
        <v>30</v>
      </c>
      <c r="B32" s="9"/>
      <c r="C32" s="6"/>
      <c r="D32" s="5"/>
      <c r="E32" s="5"/>
      <c r="F32" s="5"/>
      <c r="G32" s="7"/>
      <c r="H32" s="13"/>
      <c r="I32" s="9"/>
      <c r="J32" s="7"/>
      <c r="K32" s="9"/>
      <c r="L32" s="7"/>
      <c r="M32" s="9"/>
      <c r="N32" s="7"/>
      <c r="O32" s="5"/>
      <c r="P32" s="5"/>
      <c r="Q32" s="5"/>
    </row>
    <row r="33" spans="1:17">
      <c r="A33" s="4">
        <f t="shared" si="0"/>
        <v>31</v>
      </c>
      <c r="B33" s="9"/>
      <c r="C33" s="6"/>
      <c r="D33" s="5"/>
      <c r="E33" s="5"/>
      <c r="F33" s="5"/>
      <c r="G33" s="7"/>
      <c r="H33" s="13"/>
      <c r="I33" s="9"/>
      <c r="J33" s="7"/>
      <c r="K33" s="9"/>
      <c r="L33" s="7"/>
      <c r="M33" s="9"/>
      <c r="N33" s="7"/>
      <c r="O33" s="5"/>
      <c r="P33" s="5"/>
      <c r="Q33" s="5"/>
    </row>
    <row r="34" spans="1:17">
      <c r="A34" s="4">
        <f t="shared" si="0"/>
        <v>32</v>
      </c>
      <c r="B34" s="9"/>
      <c r="C34" s="6"/>
      <c r="D34" s="5"/>
      <c r="E34" s="5"/>
      <c r="F34" s="5"/>
      <c r="G34" s="7"/>
      <c r="H34" s="13"/>
      <c r="I34" s="9"/>
      <c r="J34" s="7"/>
      <c r="K34" s="9"/>
      <c r="L34" s="7"/>
      <c r="M34" s="9"/>
      <c r="N34" s="7"/>
      <c r="O34" s="5"/>
      <c r="P34" s="5"/>
      <c r="Q34" s="5"/>
    </row>
    <row r="35" spans="1:17">
      <c r="A35" s="4">
        <f t="shared" ref="A35:A66" si="1">ROW()-2</f>
        <v>33</v>
      </c>
      <c r="B35" s="9"/>
      <c r="C35" s="6"/>
      <c r="D35" s="5"/>
      <c r="E35" s="5"/>
      <c r="F35" s="5"/>
      <c r="G35" s="7"/>
      <c r="H35" s="13"/>
      <c r="I35" s="9"/>
      <c r="J35" s="7"/>
      <c r="K35" s="9"/>
      <c r="L35" s="7"/>
      <c r="M35" s="9"/>
      <c r="N35" s="7"/>
      <c r="O35" s="5"/>
      <c r="P35" s="5"/>
      <c r="Q35" s="5"/>
    </row>
    <row r="36" spans="1:17">
      <c r="A36" s="4">
        <f t="shared" si="1"/>
        <v>34</v>
      </c>
      <c r="B36" s="9"/>
      <c r="C36" s="6"/>
      <c r="D36" s="5"/>
      <c r="E36" s="5"/>
      <c r="F36" s="5"/>
      <c r="G36" s="7"/>
      <c r="H36" s="13"/>
      <c r="I36" s="9"/>
      <c r="J36" s="7"/>
      <c r="K36" s="9"/>
      <c r="L36" s="7"/>
      <c r="M36" s="9"/>
      <c r="N36" s="7"/>
      <c r="O36" s="5"/>
      <c r="P36" s="5"/>
      <c r="Q36" s="5"/>
    </row>
    <row r="37" spans="1:17">
      <c r="A37" s="4">
        <f t="shared" si="1"/>
        <v>35</v>
      </c>
      <c r="B37" s="9"/>
      <c r="C37" s="6"/>
      <c r="D37" s="5"/>
      <c r="E37" s="5"/>
      <c r="F37" s="5"/>
      <c r="G37" s="7"/>
      <c r="H37" s="13"/>
      <c r="I37" s="9"/>
      <c r="J37" s="7"/>
      <c r="K37" s="9"/>
      <c r="L37" s="7"/>
      <c r="M37" s="9"/>
      <c r="N37" s="7"/>
      <c r="O37" s="5"/>
      <c r="P37" s="5"/>
      <c r="Q37" s="5"/>
    </row>
    <row r="38" spans="1:17">
      <c r="A38" s="4">
        <f t="shared" si="1"/>
        <v>36</v>
      </c>
      <c r="B38" s="9"/>
      <c r="C38" s="6"/>
      <c r="D38" s="5"/>
      <c r="E38" s="5"/>
      <c r="F38" s="5"/>
      <c r="G38" s="7"/>
      <c r="H38" s="13"/>
      <c r="I38" s="9"/>
      <c r="J38" s="7"/>
      <c r="K38" s="9"/>
      <c r="L38" s="7"/>
      <c r="M38" s="9"/>
      <c r="N38" s="7"/>
      <c r="O38" s="5"/>
      <c r="P38" s="5"/>
      <c r="Q38" s="5"/>
    </row>
    <row r="39" spans="1:17">
      <c r="A39" s="4">
        <f t="shared" si="1"/>
        <v>37</v>
      </c>
      <c r="B39" s="9"/>
      <c r="C39" s="6"/>
      <c r="D39" s="5"/>
      <c r="E39" s="5"/>
      <c r="F39" s="5"/>
      <c r="G39" s="7"/>
      <c r="H39" s="13"/>
      <c r="I39" s="9"/>
      <c r="J39" s="7"/>
      <c r="K39" s="9"/>
      <c r="L39" s="7"/>
      <c r="M39" s="9"/>
      <c r="N39" s="7"/>
      <c r="O39" s="5"/>
      <c r="P39" s="5"/>
      <c r="Q39" s="5"/>
    </row>
    <row r="40" spans="1:17">
      <c r="A40" s="4">
        <f t="shared" si="1"/>
        <v>38</v>
      </c>
      <c r="B40" s="9"/>
      <c r="C40" s="6"/>
      <c r="D40" s="5"/>
      <c r="E40" s="5"/>
      <c r="F40" s="5"/>
      <c r="G40" s="7"/>
      <c r="H40" s="13"/>
      <c r="I40" s="9"/>
      <c r="J40" s="7"/>
      <c r="K40" s="9"/>
      <c r="L40" s="7"/>
      <c r="M40" s="9"/>
      <c r="N40" s="7"/>
      <c r="O40" s="5"/>
      <c r="P40" s="5"/>
      <c r="Q40" s="5"/>
    </row>
    <row r="41" spans="1:17">
      <c r="A41" s="4">
        <f t="shared" si="1"/>
        <v>39</v>
      </c>
      <c r="B41" s="9"/>
      <c r="C41" s="6"/>
      <c r="D41" s="5"/>
      <c r="E41" s="5"/>
      <c r="F41" s="5"/>
      <c r="G41" s="7"/>
      <c r="H41" s="13"/>
      <c r="I41" s="9"/>
      <c r="J41" s="7"/>
      <c r="K41" s="9"/>
      <c r="L41" s="7"/>
      <c r="M41" s="9"/>
      <c r="N41" s="7"/>
      <c r="O41" s="5"/>
      <c r="P41" s="5"/>
      <c r="Q41" s="5"/>
    </row>
    <row r="42" spans="1:17">
      <c r="A42" s="4">
        <f t="shared" si="1"/>
        <v>40</v>
      </c>
      <c r="B42" s="9"/>
      <c r="C42" s="6"/>
      <c r="D42" s="5"/>
      <c r="E42" s="5"/>
      <c r="F42" s="5"/>
      <c r="G42" s="7"/>
      <c r="H42" s="13"/>
      <c r="I42" s="9"/>
      <c r="J42" s="7"/>
      <c r="K42" s="9"/>
      <c r="L42" s="7"/>
      <c r="M42" s="9"/>
      <c r="N42" s="7"/>
      <c r="O42" s="5"/>
      <c r="P42" s="5"/>
      <c r="Q42" s="5"/>
    </row>
    <row r="43" spans="1:17">
      <c r="A43" s="4">
        <f t="shared" si="1"/>
        <v>41</v>
      </c>
      <c r="B43" s="9"/>
      <c r="C43" s="6"/>
      <c r="D43" s="5"/>
      <c r="E43" s="5"/>
      <c r="F43" s="5"/>
      <c r="G43" s="7"/>
      <c r="H43" s="13"/>
      <c r="I43" s="9"/>
      <c r="J43" s="7"/>
      <c r="K43" s="9"/>
      <c r="L43" s="7"/>
      <c r="M43" s="9"/>
      <c r="N43" s="7"/>
      <c r="O43" s="5"/>
      <c r="P43" s="5"/>
      <c r="Q43" s="5"/>
    </row>
    <row r="44" spans="1:17">
      <c r="A44" s="4">
        <f t="shared" si="1"/>
        <v>42</v>
      </c>
      <c r="B44" s="9"/>
      <c r="C44" s="6"/>
      <c r="D44" s="5"/>
      <c r="E44" s="5"/>
      <c r="F44" s="5"/>
      <c r="G44" s="7"/>
      <c r="H44" s="13"/>
      <c r="I44" s="9"/>
      <c r="J44" s="7"/>
      <c r="K44" s="9"/>
      <c r="L44" s="7"/>
      <c r="M44" s="9"/>
      <c r="N44" s="7"/>
      <c r="O44" s="5"/>
      <c r="P44" s="5"/>
      <c r="Q44" s="5"/>
    </row>
    <row r="45" spans="1:17">
      <c r="A45" s="4">
        <f t="shared" si="1"/>
        <v>43</v>
      </c>
      <c r="B45" s="9"/>
      <c r="C45" s="6"/>
      <c r="D45" s="5"/>
      <c r="E45" s="5"/>
      <c r="F45" s="5"/>
      <c r="G45" s="7"/>
      <c r="H45" s="13"/>
      <c r="I45" s="9"/>
      <c r="J45" s="7"/>
      <c r="K45" s="9"/>
      <c r="L45" s="7"/>
      <c r="M45" s="9"/>
      <c r="N45" s="7"/>
      <c r="O45" s="5"/>
      <c r="P45" s="5"/>
      <c r="Q45" s="5"/>
    </row>
    <row r="46" spans="1:17">
      <c r="A46" s="4">
        <f t="shared" si="1"/>
        <v>44</v>
      </c>
      <c r="B46" s="9"/>
      <c r="C46" s="6"/>
      <c r="D46" s="5"/>
      <c r="E46" s="5"/>
      <c r="F46" s="5"/>
      <c r="G46" s="7"/>
      <c r="H46" s="13"/>
      <c r="I46" s="9"/>
      <c r="J46" s="7"/>
      <c r="K46" s="9"/>
      <c r="L46" s="7"/>
      <c r="M46" s="9"/>
      <c r="N46" s="7"/>
      <c r="O46" s="5"/>
      <c r="P46" s="5"/>
      <c r="Q46" s="5"/>
    </row>
    <row r="47" spans="1:17">
      <c r="A47" s="4">
        <f t="shared" si="1"/>
        <v>45</v>
      </c>
      <c r="B47" s="9"/>
      <c r="C47" s="6"/>
      <c r="D47" s="5"/>
      <c r="E47" s="5"/>
      <c r="F47" s="5"/>
      <c r="G47" s="7"/>
      <c r="H47" s="13"/>
      <c r="I47" s="9"/>
      <c r="J47" s="7"/>
      <c r="K47" s="9"/>
      <c r="L47" s="7"/>
      <c r="M47" s="9"/>
      <c r="N47" s="7"/>
      <c r="O47" s="5"/>
      <c r="P47" s="5"/>
      <c r="Q47" s="5"/>
    </row>
    <row r="48" spans="1:17">
      <c r="A48" s="4">
        <f t="shared" si="1"/>
        <v>46</v>
      </c>
      <c r="B48" s="9"/>
      <c r="C48" s="6"/>
      <c r="D48" s="5"/>
      <c r="E48" s="5"/>
      <c r="F48" s="5"/>
      <c r="G48" s="7"/>
      <c r="H48" s="13"/>
      <c r="I48" s="9"/>
      <c r="J48" s="7"/>
      <c r="K48" s="9"/>
      <c r="L48" s="7"/>
      <c r="M48" s="9"/>
      <c r="N48" s="7"/>
      <c r="O48" s="5"/>
      <c r="P48" s="5"/>
      <c r="Q48" s="5"/>
    </row>
    <row r="49" spans="1:17">
      <c r="A49" s="4">
        <f t="shared" si="1"/>
        <v>47</v>
      </c>
      <c r="B49" s="9"/>
      <c r="C49" s="6"/>
      <c r="D49" s="5"/>
      <c r="E49" s="5"/>
      <c r="F49" s="5"/>
      <c r="G49" s="7"/>
      <c r="H49" s="13"/>
      <c r="I49" s="9"/>
      <c r="J49" s="7"/>
      <c r="K49" s="9"/>
      <c r="L49" s="7"/>
      <c r="M49" s="9"/>
      <c r="N49" s="7"/>
      <c r="O49" s="5"/>
      <c r="P49" s="5"/>
      <c r="Q49" s="5"/>
    </row>
    <row r="50" spans="1:17">
      <c r="A50" s="4">
        <f t="shared" si="1"/>
        <v>48</v>
      </c>
      <c r="B50" s="9"/>
      <c r="C50" s="6"/>
      <c r="D50" s="5"/>
      <c r="E50" s="5"/>
      <c r="F50" s="5"/>
      <c r="G50" s="7"/>
      <c r="H50" s="13"/>
      <c r="I50" s="9"/>
      <c r="J50" s="7"/>
      <c r="K50" s="9"/>
      <c r="L50" s="7"/>
      <c r="M50" s="9"/>
      <c r="N50" s="7"/>
      <c r="O50" s="5"/>
      <c r="P50" s="5"/>
      <c r="Q50" s="5"/>
    </row>
    <row r="51" spans="1:17">
      <c r="A51" s="4">
        <f t="shared" si="1"/>
        <v>49</v>
      </c>
      <c r="B51" s="9"/>
      <c r="C51" s="6"/>
      <c r="D51" s="5"/>
      <c r="E51" s="5"/>
      <c r="F51" s="5"/>
      <c r="G51" s="7"/>
      <c r="H51" s="13"/>
      <c r="I51" s="9"/>
      <c r="J51" s="7"/>
      <c r="K51" s="9"/>
      <c r="L51" s="7"/>
      <c r="M51" s="9"/>
      <c r="N51" s="7"/>
      <c r="O51" s="5"/>
      <c r="P51" s="5"/>
      <c r="Q51" s="5"/>
    </row>
    <row r="52" spans="1:17">
      <c r="A52" s="4">
        <f t="shared" si="1"/>
        <v>50</v>
      </c>
      <c r="B52" s="9"/>
      <c r="C52" s="6"/>
      <c r="D52" s="5"/>
      <c r="E52" s="5"/>
      <c r="F52" s="5"/>
      <c r="G52" s="7"/>
      <c r="H52" s="13"/>
      <c r="I52" s="9"/>
      <c r="J52" s="7"/>
      <c r="K52" s="9"/>
      <c r="L52" s="7"/>
      <c r="M52" s="9"/>
      <c r="N52" s="7"/>
      <c r="O52" s="5"/>
      <c r="P52" s="5"/>
      <c r="Q52" s="5"/>
    </row>
    <row r="53" spans="1:17">
      <c r="A53" s="4">
        <f t="shared" si="1"/>
        <v>51</v>
      </c>
      <c r="B53" s="9"/>
      <c r="C53" s="6"/>
      <c r="D53" s="5"/>
      <c r="E53" s="5"/>
      <c r="F53" s="5"/>
      <c r="G53" s="7"/>
      <c r="H53" s="13"/>
      <c r="I53" s="9"/>
      <c r="J53" s="7"/>
      <c r="K53" s="9"/>
      <c r="L53" s="7"/>
      <c r="M53" s="9"/>
      <c r="N53" s="7"/>
      <c r="O53" s="5"/>
      <c r="P53" s="5"/>
      <c r="Q53" s="5"/>
    </row>
    <row r="54" spans="1:17">
      <c r="A54" s="4">
        <f t="shared" si="1"/>
        <v>52</v>
      </c>
      <c r="B54" s="9"/>
      <c r="C54" s="6"/>
      <c r="D54" s="5"/>
      <c r="E54" s="5"/>
      <c r="F54" s="5"/>
      <c r="G54" s="7"/>
      <c r="H54" s="13"/>
      <c r="I54" s="9"/>
      <c r="J54" s="7"/>
      <c r="K54" s="9"/>
      <c r="L54" s="7"/>
      <c r="M54" s="9"/>
      <c r="N54" s="7"/>
      <c r="O54" s="5"/>
      <c r="P54" s="5"/>
      <c r="Q54" s="5"/>
    </row>
    <row r="55" spans="1:17">
      <c r="A55" s="4">
        <f t="shared" si="1"/>
        <v>53</v>
      </c>
      <c r="B55" s="9"/>
      <c r="C55" s="6"/>
      <c r="D55" s="5"/>
      <c r="E55" s="5"/>
      <c r="F55" s="5"/>
      <c r="G55" s="7"/>
      <c r="H55" s="13"/>
      <c r="I55" s="9"/>
      <c r="J55" s="7"/>
      <c r="K55" s="9"/>
      <c r="L55" s="7"/>
      <c r="M55" s="9"/>
      <c r="N55" s="7"/>
      <c r="O55" s="5"/>
      <c r="P55" s="5"/>
      <c r="Q55" s="5"/>
    </row>
    <row r="56" spans="1:17">
      <c r="A56" s="4">
        <f t="shared" si="1"/>
        <v>54</v>
      </c>
      <c r="B56" s="9"/>
      <c r="C56" s="6"/>
      <c r="D56" s="5"/>
      <c r="E56" s="5"/>
      <c r="F56" s="5"/>
      <c r="G56" s="7"/>
      <c r="H56" s="13"/>
      <c r="I56" s="9"/>
      <c r="J56" s="7"/>
      <c r="K56" s="9"/>
      <c r="L56" s="7"/>
      <c r="M56" s="9"/>
      <c r="N56" s="7"/>
      <c r="O56" s="5"/>
      <c r="P56" s="5"/>
      <c r="Q56" s="5"/>
    </row>
    <row r="57" spans="1:17">
      <c r="A57" s="4">
        <f t="shared" si="1"/>
        <v>55</v>
      </c>
      <c r="B57" s="9"/>
      <c r="C57" s="6"/>
      <c r="D57" s="5"/>
      <c r="E57" s="5"/>
      <c r="F57" s="5"/>
      <c r="G57" s="7"/>
      <c r="H57" s="13"/>
      <c r="I57" s="9"/>
      <c r="J57" s="7"/>
      <c r="K57" s="9"/>
      <c r="L57" s="7"/>
      <c r="M57" s="9"/>
      <c r="N57" s="7"/>
      <c r="O57" s="5"/>
      <c r="P57" s="5"/>
      <c r="Q57" s="5"/>
    </row>
    <row r="58" spans="1:17">
      <c r="A58" s="4">
        <f t="shared" si="1"/>
        <v>56</v>
      </c>
      <c r="B58" s="9"/>
      <c r="C58" s="6"/>
      <c r="D58" s="5"/>
      <c r="E58" s="5"/>
      <c r="F58" s="5"/>
      <c r="G58" s="7"/>
      <c r="H58" s="13"/>
      <c r="I58" s="9"/>
      <c r="J58" s="7"/>
      <c r="K58" s="9"/>
      <c r="L58" s="7"/>
      <c r="M58" s="9"/>
      <c r="N58" s="7"/>
      <c r="O58" s="5"/>
      <c r="P58" s="5"/>
      <c r="Q58" s="5"/>
    </row>
    <row r="59" spans="1:17">
      <c r="A59" s="4">
        <f t="shared" si="1"/>
        <v>57</v>
      </c>
      <c r="B59" s="9"/>
      <c r="C59" s="6"/>
      <c r="D59" s="5"/>
      <c r="E59" s="5"/>
      <c r="F59" s="5"/>
      <c r="G59" s="7"/>
      <c r="H59" s="13"/>
      <c r="I59" s="9"/>
      <c r="J59" s="7"/>
      <c r="K59" s="9"/>
      <c r="L59" s="7"/>
      <c r="M59" s="9"/>
      <c r="N59" s="7"/>
      <c r="O59" s="5"/>
      <c r="P59" s="5"/>
      <c r="Q59" s="5"/>
    </row>
    <row r="60" spans="1:17">
      <c r="A60" s="4">
        <f t="shared" si="1"/>
        <v>58</v>
      </c>
      <c r="B60" s="9"/>
      <c r="C60" s="6"/>
      <c r="D60" s="5"/>
      <c r="E60" s="5"/>
      <c r="F60" s="5"/>
      <c r="G60" s="7"/>
      <c r="H60" s="13"/>
      <c r="I60" s="9"/>
      <c r="J60" s="7"/>
      <c r="K60" s="9"/>
      <c r="L60" s="7"/>
      <c r="M60" s="9"/>
      <c r="N60" s="7"/>
      <c r="O60" s="5"/>
      <c r="P60" s="5"/>
      <c r="Q60" s="5"/>
    </row>
    <row r="61" spans="1:17">
      <c r="A61" s="4">
        <f t="shared" si="1"/>
        <v>59</v>
      </c>
      <c r="B61" s="9"/>
      <c r="C61" s="6"/>
      <c r="D61" s="5"/>
      <c r="E61" s="5"/>
      <c r="F61" s="5"/>
      <c r="G61" s="7"/>
      <c r="H61" s="13"/>
      <c r="I61" s="9"/>
      <c r="J61" s="7"/>
      <c r="K61" s="9"/>
      <c r="L61" s="7"/>
      <c r="M61" s="9"/>
      <c r="N61" s="7"/>
      <c r="O61" s="5"/>
      <c r="P61" s="5"/>
      <c r="Q61" s="5"/>
    </row>
    <row r="62" spans="1:17">
      <c r="A62" s="4">
        <f t="shared" si="1"/>
        <v>60</v>
      </c>
      <c r="B62" s="9"/>
      <c r="C62" s="6"/>
      <c r="D62" s="5"/>
      <c r="E62" s="5"/>
      <c r="F62" s="5"/>
      <c r="G62" s="7"/>
      <c r="H62" s="13"/>
      <c r="I62" s="9"/>
      <c r="J62" s="7"/>
      <c r="K62" s="9"/>
      <c r="L62" s="7"/>
      <c r="M62" s="9"/>
      <c r="N62" s="7"/>
      <c r="O62" s="5"/>
      <c r="P62" s="5"/>
      <c r="Q62" s="5"/>
    </row>
    <row r="63" spans="1:17">
      <c r="A63" s="4">
        <f t="shared" si="1"/>
        <v>61</v>
      </c>
      <c r="B63" s="9"/>
      <c r="C63" s="6"/>
      <c r="D63" s="5"/>
      <c r="E63" s="5"/>
      <c r="F63" s="5"/>
      <c r="G63" s="7"/>
      <c r="H63" s="13"/>
      <c r="I63" s="9"/>
      <c r="J63" s="7"/>
      <c r="K63" s="9"/>
      <c r="L63" s="7"/>
      <c r="M63" s="9"/>
      <c r="N63" s="7"/>
      <c r="O63" s="5"/>
      <c r="P63" s="5"/>
      <c r="Q63" s="5"/>
    </row>
    <row r="64" spans="1:17">
      <c r="A64" s="4">
        <f t="shared" si="1"/>
        <v>62</v>
      </c>
      <c r="B64" s="9"/>
      <c r="C64" s="6"/>
      <c r="D64" s="5"/>
      <c r="E64" s="5"/>
      <c r="F64" s="5"/>
      <c r="G64" s="7"/>
      <c r="H64" s="13"/>
      <c r="I64" s="9"/>
      <c r="J64" s="7"/>
      <c r="K64" s="9"/>
      <c r="L64" s="7"/>
      <c r="M64" s="9"/>
      <c r="N64" s="7"/>
      <c r="O64" s="5"/>
      <c r="P64" s="5"/>
      <c r="Q64" s="5"/>
    </row>
    <row r="65" spans="1:17">
      <c r="A65" s="4">
        <f t="shared" si="1"/>
        <v>63</v>
      </c>
      <c r="B65" s="9"/>
      <c r="C65" s="6"/>
      <c r="D65" s="5"/>
      <c r="E65" s="5"/>
      <c r="F65" s="5"/>
      <c r="G65" s="7"/>
      <c r="H65" s="13"/>
      <c r="I65" s="9"/>
      <c r="J65" s="7"/>
      <c r="K65" s="9"/>
      <c r="L65" s="7"/>
      <c r="M65" s="9"/>
      <c r="N65" s="7"/>
      <c r="O65" s="5"/>
      <c r="P65" s="5"/>
      <c r="Q65" s="5"/>
    </row>
    <row r="66" spans="1:17">
      <c r="A66" s="4">
        <f t="shared" si="1"/>
        <v>64</v>
      </c>
      <c r="B66" s="9"/>
      <c r="C66" s="6"/>
      <c r="D66" s="5"/>
      <c r="E66" s="5"/>
      <c r="F66" s="5"/>
      <c r="G66" s="7"/>
      <c r="H66" s="13"/>
      <c r="I66" s="9"/>
      <c r="J66" s="7"/>
      <c r="K66" s="9"/>
      <c r="L66" s="7"/>
      <c r="M66" s="9"/>
      <c r="N66" s="7"/>
      <c r="O66" s="5"/>
      <c r="P66" s="5"/>
      <c r="Q66" s="5"/>
    </row>
    <row r="67" spans="1:17">
      <c r="A67" s="4">
        <f t="shared" ref="A67:A102" si="2">ROW()-2</f>
        <v>65</v>
      </c>
      <c r="B67" s="9"/>
      <c r="C67" s="6"/>
      <c r="D67" s="5"/>
      <c r="E67" s="5"/>
      <c r="F67" s="5"/>
      <c r="G67" s="7"/>
      <c r="H67" s="13"/>
      <c r="I67" s="9"/>
      <c r="J67" s="7"/>
      <c r="K67" s="9"/>
      <c r="L67" s="7"/>
      <c r="M67" s="9"/>
      <c r="N67" s="7"/>
      <c r="O67" s="5"/>
      <c r="P67" s="5"/>
      <c r="Q67" s="5"/>
    </row>
    <row r="68" spans="1:17">
      <c r="A68" s="4">
        <f t="shared" si="2"/>
        <v>66</v>
      </c>
      <c r="B68" s="9"/>
      <c r="C68" s="6"/>
      <c r="D68" s="5"/>
      <c r="E68" s="5"/>
      <c r="F68" s="5"/>
      <c r="G68" s="7"/>
      <c r="H68" s="13"/>
      <c r="I68" s="9"/>
      <c r="J68" s="7"/>
      <c r="K68" s="9"/>
      <c r="L68" s="7"/>
      <c r="M68" s="9"/>
      <c r="N68" s="7"/>
      <c r="O68" s="5"/>
      <c r="P68" s="5"/>
      <c r="Q68" s="5"/>
    </row>
    <row r="69" spans="1:17">
      <c r="A69" s="4">
        <f t="shared" si="2"/>
        <v>67</v>
      </c>
      <c r="B69" s="9"/>
      <c r="C69" s="6"/>
      <c r="D69" s="5"/>
      <c r="E69" s="5"/>
      <c r="F69" s="5"/>
      <c r="G69" s="7"/>
      <c r="H69" s="13"/>
      <c r="I69" s="9"/>
      <c r="J69" s="7"/>
      <c r="K69" s="9"/>
      <c r="L69" s="7"/>
      <c r="M69" s="9"/>
      <c r="N69" s="7"/>
      <c r="O69" s="5"/>
      <c r="P69" s="5"/>
      <c r="Q69" s="5"/>
    </row>
    <row r="70" spans="1:17">
      <c r="A70" s="4">
        <f t="shared" si="2"/>
        <v>68</v>
      </c>
      <c r="B70" s="9"/>
      <c r="C70" s="6"/>
      <c r="D70" s="5"/>
      <c r="E70" s="5"/>
      <c r="F70" s="5"/>
      <c r="G70" s="7"/>
      <c r="H70" s="13"/>
      <c r="I70" s="9"/>
      <c r="J70" s="7"/>
      <c r="K70" s="9"/>
      <c r="L70" s="7"/>
      <c r="M70" s="9"/>
      <c r="N70" s="7"/>
      <c r="O70" s="5"/>
      <c r="P70" s="5"/>
      <c r="Q70" s="5"/>
    </row>
    <row r="71" spans="1:17">
      <c r="A71" s="4">
        <f t="shared" si="2"/>
        <v>69</v>
      </c>
      <c r="B71" s="9"/>
      <c r="C71" s="6"/>
      <c r="D71" s="5"/>
      <c r="E71" s="5"/>
      <c r="F71" s="5"/>
      <c r="G71" s="7"/>
      <c r="H71" s="13"/>
      <c r="I71" s="9"/>
      <c r="J71" s="7"/>
      <c r="K71" s="9"/>
      <c r="L71" s="7"/>
      <c r="M71" s="9"/>
      <c r="N71" s="7"/>
      <c r="O71" s="5"/>
      <c r="P71" s="5"/>
      <c r="Q71" s="5"/>
    </row>
    <row r="72" spans="1:17">
      <c r="A72" s="4">
        <f t="shared" si="2"/>
        <v>70</v>
      </c>
      <c r="B72" s="9"/>
      <c r="C72" s="6"/>
      <c r="D72" s="5"/>
      <c r="E72" s="5"/>
      <c r="F72" s="5"/>
      <c r="G72" s="7"/>
      <c r="H72" s="13"/>
      <c r="I72" s="9"/>
      <c r="J72" s="7"/>
      <c r="K72" s="9"/>
      <c r="L72" s="7"/>
      <c r="M72" s="9"/>
      <c r="N72" s="7"/>
      <c r="O72" s="5"/>
      <c r="P72" s="5"/>
      <c r="Q72" s="5"/>
    </row>
    <row r="73" spans="1:17">
      <c r="A73" s="4">
        <f t="shared" si="2"/>
        <v>71</v>
      </c>
      <c r="B73" s="9"/>
      <c r="C73" s="6"/>
      <c r="D73" s="5"/>
      <c r="E73" s="5"/>
      <c r="F73" s="5"/>
      <c r="G73" s="7"/>
      <c r="H73" s="13"/>
      <c r="I73" s="9"/>
      <c r="J73" s="7"/>
      <c r="K73" s="9"/>
      <c r="L73" s="7"/>
      <c r="M73" s="9"/>
      <c r="N73" s="7"/>
      <c r="O73" s="5"/>
      <c r="P73" s="5"/>
      <c r="Q73" s="5"/>
    </row>
    <row r="74" spans="1:17">
      <c r="A74" s="4">
        <f t="shared" si="2"/>
        <v>72</v>
      </c>
      <c r="B74" s="9"/>
      <c r="C74" s="6"/>
      <c r="D74" s="5"/>
      <c r="E74" s="5"/>
      <c r="F74" s="5"/>
      <c r="G74" s="7"/>
      <c r="H74" s="13"/>
      <c r="I74" s="9"/>
      <c r="J74" s="7"/>
      <c r="K74" s="9"/>
      <c r="L74" s="7"/>
      <c r="M74" s="9"/>
      <c r="N74" s="7"/>
      <c r="O74" s="5"/>
      <c r="P74" s="5"/>
      <c r="Q74" s="5"/>
    </row>
    <row r="75" spans="1:17">
      <c r="A75" s="4">
        <f t="shared" si="2"/>
        <v>73</v>
      </c>
      <c r="B75" s="9"/>
      <c r="C75" s="6"/>
      <c r="D75" s="5"/>
      <c r="E75" s="5"/>
      <c r="F75" s="5"/>
      <c r="G75" s="7"/>
      <c r="H75" s="13"/>
      <c r="I75" s="9"/>
      <c r="J75" s="7"/>
      <c r="K75" s="9"/>
      <c r="L75" s="7"/>
      <c r="M75" s="9"/>
      <c r="N75" s="7"/>
      <c r="O75" s="5"/>
      <c r="P75" s="5"/>
      <c r="Q75" s="5"/>
    </row>
    <row r="76" spans="1:17">
      <c r="A76" s="4">
        <f t="shared" si="2"/>
        <v>74</v>
      </c>
      <c r="B76" s="9"/>
      <c r="C76" s="6"/>
      <c r="D76" s="5"/>
      <c r="E76" s="5"/>
      <c r="F76" s="5"/>
      <c r="G76" s="7"/>
      <c r="H76" s="13"/>
      <c r="I76" s="9"/>
      <c r="J76" s="7"/>
      <c r="K76" s="9"/>
      <c r="L76" s="7"/>
      <c r="M76" s="9"/>
      <c r="N76" s="7"/>
      <c r="O76" s="5"/>
      <c r="P76" s="5"/>
      <c r="Q76" s="5"/>
    </row>
    <row r="77" spans="1:17">
      <c r="A77" s="4">
        <f t="shared" si="2"/>
        <v>75</v>
      </c>
      <c r="B77" s="9"/>
      <c r="C77" s="6"/>
      <c r="D77" s="5"/>
      <c r="E77" s="5"/>
      <c r="F77" s="5"/>
      <c r="G77" s="7"/>
      <c r="H77" s="13"/>
      <c r="I77" s="9"/>
      <c r="J77" s="7"/>
      <c r="K77" s="9"/>
      <c r="L77" s="7"/>
      <c r="M77" s="9"/>
      <c r="N77" s="7"/>
      <c r="O77" s="5"/>
      <c r="P77" s="5"/>
      <c r="Q77" s="5"/>
    </row>
    <row r="78" spans="1:17">
      <c r="A78" s="4">
        <f t="shared" si="2"/>
        <v>76</v>
      </c>
      <c r="B78" s="9"/>
      <c r="C78" s="6"/>
      <c r="D78" s="5"/>
      <c r="E78" s="5"/>
      <c r="F78" s="5"/>
      <c r="G78" s="7"/>
      <c r="H78" s="13"/>
      <c r="I78" s="9"/>
      <c r="J78" s="7"/>
      <c r="K78" s="9"/>
      <c r="L78" s="7"/>
      <c r="M78" s="9"/>
      <c r="N78" s="7"/>
      <c r="O78" s="5"/>
      <c r="P78" s="5"/>
      <c r="Q78" s="5"/>
    </row>
    <row r="79" spans="1:17">
      <c r="A79" s="4">
        <f t="shared" si="2"/>
        <v>77</v>
      </c>
      <c r="B79" s="9"/>
      <c r="C79" s="6"/>
      <c r="D79" s="5"/>
      <c r="E79" s="5"/>
      <c r="F79" s="5"/>
      <c r="G79" s="7"/>
      <c r="H79" s="13"/>
      <c r="I79" s="9"/>
      <c r="J79" s="7"/>
      <c r="K79" s="9"/>
      <c r="L79" s="7"/>
      <c r="M79" s="9"/>
      <c r="N79" s="7"/>
      <c r="O79" s="5"/>
      <c r="P79" s="5"/>
      <c r="Q79" s="5"/>
    </row>
    <row r="80" spans="1:17">
      <c r="A80" s="4">
        <f t="shared" si="2"/>
        <v>78</v>
      </c>
      <c r="B80" s="9"/>
      <c r="C80" s="6"/>
      <c r="D80" s="5"/>
      <c r="E80" s="5"/>
      <c r="F80" s="5"/>
      <c r="G80" s="7"/>
      <c r="H80" s="13"/>
      <c r="I80" s="9"/>
      <c r="J80" s="7"/>
      <c r="K80" s="9"/>
      <c r="L80" s="7"/>
      <c r="M80" s="9"/>
      <c r="N80" s="7"/>
      <c r="O80" s="5"/>
      <c r="P80" s="5"/>
      <c r="Q80" s="5"/>
    </row>
    <row r="81" spans="1:17">
      <c r="A81" s="4">
        <f t="shared" si="2"/>
        <v>79</v>
      </c>
      <c r="B81" s="9"/>
      <c r="C81" s="6"/>
      <c r="D81" s="5"/>
      <c r="E81" s="5"/>
      <c r="F81" s="5"/>
      <c r="G81" s="7"/>
      <c r="H81" s="13"/>
      <c r="I81" s="9"/>
      <c r="J81" s="7"/>
      <c r="K81" s="9"/>
      <c r="L81" s="7"/>
      <c r="M81" s="9"/>
      <c r="N81" s="7"/>
      <c r="O81" s="5"/>
      <c r="P81" s="5"/>
      <c r="Q81" s="5"/>
    </row>
    <row r="82" spans="1:17">
      <c r="A82" s="4">
        <f t="shared" si="2"/>
        <v>80</v>
      </c>
      <c r="B82" s="9"/>
      <c r="C82" s="6"/>
      <c r="D82" s="5"/>
      <c r="E82" s="5"/>
      <c r="F82" s="5"/>
      <c r="G82" s="7"/>
      <c r="H82" s="13"/>
      <c r="I82" s="9"/>
      <c r="J82" s="7"/>
      <c r="K82" s="9"/>
      <c r="L82" s="7"/>
      <c r="M82" s="9"/>
      <c r="N82" s="7"/>
      <c r="O82" s="5"/>
      <c r="P82" s="5"/>
      <c r="Q82" s="5"/>
    </row>
    <row r="83" spans="1:17">
      <c r="A83" s="4">
        <f t="shared" si="2"/>
        <v>81</v>
      </c>
      <c r="B83" s="9"/>
      <c r="C83" s="6"/>
      <c r="D83" s="5"/>
      <c r="E83" s="5"/>
      <c r="F83" s="5"/>
      <c r="G83" s="7"/>
      <c r="H83" s="13"/>
      <c r="I83" s="9"/>
      <c r="J83" s="7"/>
      <c r="K83" s="9"/>
      <c r="L83" s="7"/>
      <c r="M83" s="9"/>
      <c r="N83" s="7"/>
      <c r="O83" s="5"/>
      <c r="P83" s="5"/>
      <c r="Q83" s="5"/>
    </row>
    <row r="84" spans="1:17">
      <c r="A84" s="4">
        <f t="shared" si="2"/>
        <v>82</v>
      </c>
      <c r="B84" s="9"/>
      <c r="C84" s="6"/>
      <c r="D84" s="5"/>
      <c r="E84" s="5"/>
      <c r="F84" s="5"/>
      <c r="G84" s="7"/>
      <c r="H84" s="13"/>
      <c r="I84" s="9"/>
      <c r="J84" s="7"/>
      <c r="K84" s="9"/>
      <c r="L84" s="7"/>
      <c r="M84" s="9"/>
      <c r="N84" s="7"/>
      <c r="O84" s="5"/>
      <c r="P84" s="5"/>
      <c r="Q84" s="5"/>
    </row>
    <row r="85" spans="1:17">
      <c r="A85" s="4">
        <f t="shared" si="2"/>
        <v>83</v>
      </c>
      <c r="B85" s="9"/>
      <c r="C85" s="6"/>
      <c r="D85" s="5"/>
      <c r="E85" s="5"/>
      <c r="F85" s="5"/>
      <c r="G85" s="7"/>
      <c r="H85" s="13"/>
      <c r="I85" s="9"/>
      <c r="J85" s="7"/>
      <c r="K85" s="9"/>
      <c r="L85" s="7"/>
      <c r="M85" s="9"/>
      <c r="N85" s="7"/>
      <c r="O85" s="5"/>
      <c r="P85" s="5"/>
      <c r="Q85" s="5"/>
    </row>
    <row r="86" spans="1:17">
      <c r="A86" s="4">
        <f t="shared" si="2"/>
        <v>84</v>
      </c>
      <c r="B86" s="9"/>
      <c r="C86" s="6"/>
      <c r="D86" s="5"/>
      <c r="E86" s="5"/>
      <c r="F86" s="5"/>
      <c r="G86" s="7"/>
      <c r="H86" s="13"/>
      <c r="I86" s="9"/>
      <c r="J86" s="7"/>
      <c r="K86" s="9"/>
      <c r="L86" s="7"/>
      <c r="M86" s="9"/>
      <c r="N86" s="7"/>
      <c r="O86" s="5"/>
      <c r="P86" s="5"/>
      <c r="Q86" s="5"/>
    </row>
    <row r="87" spans="1:17">
      <c r="A87" s="4">
        <f t="shared" si="2"/>
        <v>85</v>
      </c>
      <c r="B87" s="9"/>
      <c r="C87" s="6"/>
      <c r="D87" s="5"/>
      <c r="E87" s="5"/>
      <c r="F87" s="5"/>
      <c r="G87" s="7"/>
      <c r="H87" s="13"/>
      <c r="I87" s="9"/>
      <c r="J87" s="7"/>
      <c r="K87" s="9"/>
      <c r="L87" s="7"/>
      <c r="M87" s="9"/>
      <c r="N87" s="7"/>
      <c r="O87" s="5"/>
      <c r="P87" s="5"/>
      <c r="Q87" s="5"/>
    </row>
    <row r="88" spans="1:17">
      <c r="A88" s="4">
        <f t="shared" si="2"/>
        <v>86</v>
      </c>
      <c r="B88" s="9"/>
      <c r="C88" s="6"/>
      <c r="D88" s="5"/>
      <c r="E88" s="5"/>
      <c r="F88" s="5"/>
      <c r="G88" s="7"/>
      <c r="H88" s="13"/>
      <c r="I88" s="9"/>
      <c r="J88" s="7"/>
      <c r="K88" s="9"/>
      <c r="L88" s="7"/>
      <c r="M88" s="9"/>
      <c r="N88" s="7"/>
      <c r="O88" s="5"/>
      <c r="P88" s="5"/>
      <c r="Q88" s="5"/>
    </row>
    <row r="89" spans="1:17">
      <c r="A89" s="4">
        <f t="shared" si="2"/>
        <v>87</v>
      </c>
      <c r="B89" s="9"/>
      <c r="C89" s="6"/>
      <c r="D89" s="5"/>
      <c r="E89" s="5"/>
      <c r="F89" s="5"/>
      <c r="G89" s="7"/>
      <c r="H89" s="13"/>
      <c r="I89" s="9"/>
      <c r="J89" s="7"/>
      <c r="K89" s="9"/>
      <c r="L89" s="7"/>
      <c r="M89" s="9"/>
      <c r="N89" s="7"/>
      <c r="O89" s="5"/>
      <c r="P89" s="5"/>
      <c r="Q89" s="5"/>
    </row>
    <row r="90" spans="1:17">
      <c r="A90" s="4">
        <f t="shared" si="2"/>
        <v>88</v>
      </c>
      <c r="B90" s="9"/>
      <c r="C90" s="6"/>
      <c r="D90" s="5"/>
      <c r="E90" s="5"/>
      <c r="F90" s="5"/>
      <c r="G90" s="7"/>
      <c r="H90" s="13"/>
      <c r="I90" s="9"/>
      <c r="J90" s="7"/>
      <c r="K90" s="9"/>
      <c r="L90" s="7"/>
      <c r="M90" s="9"/>
      <c r="N90" s="7"/>
      <c r="O90" s="5"/>
      <c r="P90" s="5"/>
      <c r="Q90" s="5"/>
    </row>
    <row r="91" spans="1:17">
      <c r="A91" s="4">
        <f t="shared" si="2"/>
        <v>89</v>
      </c>
      <c r="B91" s="9"/>
      <c r="C91" s="6"/>
      <c r="D91" s="5"/>
      <c r="E91" s="5"/>
      <c r="F91" s="5"/>
      <c r="G91" s="7"/>
      <c r="H91" s="13"/>
      <c r="I91" s="9"/>
      <c r="J91" s="7"/>
      <c r="K91" s="9"/>
      <c r="L91" s="7"/>
      <c r="M91" s="9"/>
      <c r="N91" s="7"/>
      <c r="O91" s="5"/>
      <c r="P91" s="5"/>
      <c r="Q91" s="5"/>
    </row>
    <row r="92" spans="1:17">
      <c r="A92" s="4">
        <f t="shared" si="2"/>
        <v>90</v>
      </c>
      <c r="B92" s="9"/>
      <c r="C92" s="6"/>
      <c r="D92" s="5"/>
      <c r="E92" s="5"/>
      <c r="F92" s="5"/>
      <c r="G92" s="7"/>
      <c r="H92" s="13"/>
      <c r="I92" s="9"/>
      <c r="J92" s="7"/>
      <c r="K92" s="9"/>
      <c r="L92" s="7"/>
      <c r="M92" s="9"/>
      <c r="N92" s="7"/>
      <c r="O92" s="5"/>
      <c r="P92" s="5"/>
      <c r="Q92" s="5"/>
    </row>
    <row r="93" spans="1:17">
      <c r="A93" s="4">
        <f t="shared" si="2"/>
        <v>91</v>
      </c>
      <c r="B93" s="9"/>
      <c r="C93" s="6"/>
      <c r="D93" s="5"/>
      <c r="E93" s="5"/>
      <c r="F93" s="5"/>
      <c r="G93" s="7"/>
      <c r="H93" s="13"/>
      <c r="I93" s="9"/>
      <c r="J93" s="7"/>
      <c r="K93" s="9"/>
      <c r="L93" s="7"/>
      <c r="M93" s="9"/>
      <c r="N93" s="7"/>
      <c r="O93" s="5"/>
      <c r="P93" s="5"/>
      <c r="Q93" s="5"/>
    </row>
    <row r="94" spans="1:17">
      <c r="A94" s="4">
        <f t="shared" si="2"/>
        <v>92</v>
      </c>
      <c r="B94" s="9"/>
      <c r="C94" s="6"/>
      <c r="D94" s="5"/>
      <c r="E94" s="5"/>
      <c r="F94" s="5"/>
      <c r="G94" s="7"/>
      <c r="H94" s="13"/>
      <c r="I94" s="9"/>
      <c r="J94" s="7"/>
      <c r="K94" s="9"/>
      <c r="L94" s="7"/>
      <c r="M94" s="9"/>
      <c r="N94" s="7"/>
      <c r="O94" s="5"/>
      <c r="P94" s="5"/>
      <c r="Q94" s="5"/>
    </row>
    <row r="95" spans="1:17">
      <c r="A95" s="4">
        <f t="shared" si="2"/>
        <v>93</v>
      </c>
      <c r="B95" s="9"/>
      <c r="C95" s="6"/>
      <c r="D95" s="5"/>
      <c r="E95" s="5"/>
      <c r="F95" s="5"/>
      <c r="G95" s="7"/>
      <c r="H95" s="13"/>
      <c r="I95" s="9"/>
      <c r="J95" s="7"/>
      <c r="K95" s="9"/>
      <c r="L95" s="7"/>
      <c r="M95" s="9"/>
      <c r="N95" s="7"/>
      <c r="O95" s="5"/>
      <c r="P95" s="5"/>
      <c r="Q95" s="5"/>
    </row>
    <row r="96" spans="1:17">
      <c r="A96" s="4">
        <f t="shared" si="2"/>
        <v>94</v>
      </c>
      <c r="B96" s="9"/>
      <c r="C96" s="6"/>
      <c r="D96" s="5"/>
      <c r="E96" s="5"/>
      <c r="F96" s="5"/>
      <c r="G96" s="7"/>
      <c r="H96" s="13"/>
      <c r="I96" s="9"/>
      <c r="J96" s="7"/>
      <c r="K96" s="9"/>
      <c r="L96" s="7"/>
      <c r="M96" s="9"/>
      <c r="N96" s="7"/>
      <c r="O96" s="5"/>
      <c r="P96" s="5"/>
      <c r="Q96" s="5"/>
    </row>
    <row r="97" spans="1:17">
      <c r="A97" s="4">
        <f t="shared" si="2"/>
        <v>95</v>
      </c>
      <c r="B97" s="9"/>
      <c r="C97" s="6"/>
      <c r="D97" s="5"/>
      <c r="E97" s="5"/>
      <c r="F97" s="5"/>
      <c r="G97" s="7"/>
      <c r="H97" s="13"/>
      <c r="I97" s="9"/>
      <c r="J97" s="7"/>
      <c r="K97" s="9"/>
      <c r="L97" s="7"/>
      <c r="M97" s="9"/>
      <c r="N97" s="7"/>
      <c r="O97" s="5"/>
      <c r="P97" s="5"/>
      <c r="Q97" s="5"/>
    </row>
    <row r="98" spans="1:17">
      <c r="A98" s="4">
        <f t="shared" si="2"/>
        <v>96</v>
      </c>
      <c r="B98" s="9"/>
      <c r="C98" s="6"/>
      <c r="D98" s="5"/>
      <c r="E98" s="5"/>
      <c r="F98" s="5"/>
      <c r="G98" s="7"/>
      <c r="H98" s="13"/>
      <c r="I98" s="9"/>
      <c r="J98" s="7"/>
      <c r="K98" s="9"/>
      <c r="L98" s="7"/>
      <c r="M98" s="9"/>
      <c r="N98" s="7"/>
      <c r="O98" s="5"/>
      <c r="P98" s="5"/>
      <c r="Q98" s="5"/>
    </row>
    <row r="99" spans="1:17">
      <c r="A99" s="4">
        <f t="shared" si="2"/>
        <v>97</v>
      </c>
      <c r="B99" s="9"/>
      <c r="C99" s="6"/>
      <c r="D99" s="5"/>
      <c r="E99" s="5"/>
      <c r="F99" s="5"/>
      <c r="G99" s="7"/>
      <c r="H99" s="13"/>
      <c r="I99" s="9"/>
      <c r="J99" s="7"/>
      <c r="K99" s="9"/>
      <c r="L99" s="7"/>
      <c r="M99" s="9"/>
      <c r="N99" s="7"/>
      <c r="O99" s="5"/>
      <c r="P99" s="5"/>
      <c r="Q99" s="5"/>
    </row>
    <row r="100" spans="1:17">
      <c r="A100" s="4">
        <f t="shared" si="2"/>
        <v>98</v>
      </c>
      <c r="B100" s="9"/>
      <c r="C100" s="6"/>
      <c r="D100" s="5"/>
      <c r="E100" s="5"/>
      <c r="F100" s="5"/>
      <c r="G100" s="7"/>
      <c r="H100" s="13"/>
      <c r="I100" s="9"/>
      <c r="J100" s="7"/>
      <c r="K100" s="9"/>
      <c r="L100" s="7"/>
      <c r="M100" s="9"/>
      <c r="N100" s="7"/>
      <c r="O100" s="5"/>
      <c r="P100" s="5"/>
      <c r="Q100" s="5"/>
    </row>
    <row r="101" spans="1:17">
      <c r="A101" s="4">
        <f t="shared" si="2"/>
        <v>99</v>
      </c>
      <c r="B101" s="9"/>
      <c r="C101" s="6"/>
      <c r="D101" s="5"/>
      <c r="E101" s="5"/>
      <c r="F101" s="5"/>
      <c r="G101" s="7"/>
      <c r="H101" s="13"/>
      <c r="I101" s="9"/>
      <c r="J101" s="7"/>
      <c r="K101" s="9"/>
      <c r="L101" s="7"/>
      <c r="M101" s="9"/>
      <c r="N101" s="7"/>
      <c r="O101" s="5"/>
      <c r="P101" s="5"/>
      <c r="Q101" s="5"/>
    </row>
    <row r="102" spans="1:17">
      <c r="A102" s="4">
        <f t="shared" si="2"/>
        <v>100</v>
      </c>
      <c r="B102" s="9"/>
      <c r="C102" s="6"/>
      <c r="D102" s="5"/>
      <c r="E102" s="5"/>
      <c r="F102" s="5"/>
      <c r="G102" s="7"/>
      <c r="H102" s="13"/>
      <c r="I102" s="9"/>
      <c r="J102" s="7"/>
      <c r="K102" s="9"/>
      <c r="L102" s="7"/>
      <c r="M102" s="9"/>
      <c r="N102" s="7"/>
      <c r="O102" s="5"/>
      <c r="P102" s="5"/>
      <c r="Q102" s="5"/>
    </row>
  </sheetData>
  <phoneticPr fontId="1"/>
  <conditionalFormatting sqref="A3:C102 N3:N102 E3:K102 Q3:Q102">
    <cfRule type="expression" dxfId="46" priority="43">
      <formula>$N3="完了"</formula>
    </cfRule>
    <cfRule type="expression" dxfId="45" priority="44">
      <formula>$N3="対応不要"</formula>
    </cfRule>
    <cfRule type="expression" dxfId="44" priority="46">
      <formula>MOD(ROW(),2)=0</formula>
    </cfRule>
  </conditionalFormatting>
  <conditionalFormatting sqref="D3:D102">
    <cfRule type="expression" dxfId="43" priority="40">
      <formula>$N3="完了"</formula>
    </cfRule>
    <cfRule type="expression" dxfId="42" priority="41">
      <formula>$N3="対応不要"</formula>
    </cfRule>
    <cfRule type="expression" dxfId="41" priority="42">
      <formula>MOD(ROW(),2)=0</formula>
    </cfRule>
  </conditionalFormatting>
  <conditionalFormatting sqref="L3:L102">
    <cfRule type="expression" dxfId="40" priority="37">
      <formula>$N3="完了"</formula>
    </cfRule>
    <cfRule type="expression" dxfId="39" priority="38">
      <formula>$N3="対応不要"</formula>
    </cfRule>
    <cfRule type="expression" dxfId="38" priority="39">
      <formula>MOD(ROW(),2)=0</formula>
    </cfRule>
  </conditionalFormatting>
  <conditionalFormatting sqref="M16 M18:M102">
    <cfRule type="expression" dxfId="37" priority="34">
      <formula>$N16="完了"</formula>
    </cfRule>
    <cfRule type="expression" dxfId="36" priority="35">
      <formula>$N16="対応不要"</formula>
    </cfRule>
    <cfRule type="expression" dxfId="35" priority="36">
      <formula>MOD(ROW(),2)=0</formula>
    </cfRule>
  </conditionalFormatting>
  <conditionalFormatting sqref="M7:M9 M11:M13 M3:M5">
    <cfRule type="expression" dxfId="34" priority="31">
      <formula>$N3="完了"</formula>
    </cfRule>
    <cfRule type="expression" dxfId="33" priority="32">
      <formula>$N3="対応不要"</formula>
    </cfRule>
    <cfRule type="expression" dxfId="32" priority="33">
      <formula>MOD(ROW(),2)=0</formula>
    </cfRule>
  </conditionalFormatting>
  <conditionalFormatting sqref="M14">
    <cfRule type="expression" dxfId="31" priority="19">
      <formula>$N14="完了"</formula>
    </cfRule>
    <cfRule type="expression" dxfId="30" priority="20">
      <formula>$N14="対応不要"</formula>
    </cfRule>
    <cfRule type="expression" dxfId="29" priority="21">
      <formula>MOD(ROW(),2)=0</formula>
    </cfRule>
  </conditionalFormatting>
  <conditionalFormatting sqref="M6">
    <cfRule type="expression" dxfId="28" priority="25">
      <formula>$N6="完了"</formula>
    </cfRule>
    <cfRule type="expression" dxfId="27" priority="26">
      <formula>$N6="対応不要"</formula>
    </cfRule>
    <cfRule type="expression" dxfId="26" priority="27">
      <formula>MOD(ROW(),2)=0</formula>
    </cfRule>
  </conditionalFormatting>
  <conditionalFormatting sqref="M10">
    <cfRule type="expression" dxfId="25" priority="22">
      <formula>$N10="完了"</formula>
    </cfRule>
    <cfRule type="expression" dxfId="24" priority="23">
      <formula>$N10="対応不要"</formula>
    </cfRule>
    <cfRule type="expression" dxfId="23" priority="24">
      <formula>MOD(ROW(),2)=0</formula>
    </cfRule>
  </conditionalFormatting>
  <conditionalFormatting sqref="M15">
    <cfRule type="expression" dxfId="22" priority="16">
      <formula>$N15="完了"</formula>
    </cfRule>
    <cfRule type="expression" dxfId="21" priority="17">
      <formula>$N15="対応不要"</formula>
    </cfRule>
    <cfRule type="expression" dxfId="20" priority="18">
      <formula>MOD(ROW(),2)=0</formula>
    </cfRule>
  </conditionalFormatting>
  <conditionalFormatting sqref="M17">
    <cfRule type="expression" dxfId="19" priority="13">
      <formula>$N17="完了"</formula>
    </cfRule>
    <cfRule type="expression" dxfId="18" priority="14">
      <formula>$N17="対応不要"</formula>
    </cfRule>
    <cfRule type="expression" dxfId="17" priority="15">
      <formula>MOD(ROW(),2)=0</formula>
    </cfRule>
  </conditionalFormatting>
  <conditionalFormatting sqref="O3 O6:O102">
    <cfRule type="expression" dxfId="16" priority="10">
      <formula>$N3="完了"</formula>
    </cfRule>
    <cfRule type="expression" dxfId="15" priority="11">
      <formula>$N3="対応不要"</formula>
    </cfRule>
    <cfRule type="expression" dxfId="14" priority="12">
      <formula>MOD(ROW(),2)=0</formula>
    </cfRule>
  </conditionalFormatting>
  <conditionalFormatting sqref="P3 P6:P102">
    <cfRule type="expression" dxfId="13" priority="7">
      <formula>$N3="完了"</formula>
    </cfRule>
    <cfRule type="expression" dxfId="12" priority="8">
      <formula>$N3="対応不要"</formula>
    </cfRule>
    <cfRule type="expression" dxfId="11" priority="9">
      <formula>MOD(ROW(),2)=0</formula>
    </cfRule>
  </conditionalFormatting>
  <conditionalFormatting sqref="O4:O5">
    <cfRule type="expression" dxfId="10" priority="4">
      <formula>$N4="完了"</formula>
    </cfRule>
    <cfRule type="expression" dxfId="9" priority="5">
      <formula>$N4="対応不要"</formula>
    </cfRule>
    <cfRule type="expression" dxfId="8" priority="6">
      <formula>MOD(ROW(),2)=0</formula>
    </cfRule>
  </conditionalFormatting>
  <conditionalFormatting sqref="P4:P5">
    <cfRule type="expression" dxfId="7" priority="1">
      <formula>$N4="完了"</formula>
    </cfRule>
    <cfRule type="expression" dxfId="6" priority="2">
      <formula>$N4="対応不要"</formula>
    </cfRule>
    <cfRule type="expression" dxfId="5" priority="3">
      <formula>MOD(ROW(),2)=0</formula>
    </cfRule>
  </conditionalFormatting>
  <dataValidations count="2">
    <dataValidation imeMode="on" allowBlank="1" showInputMessage="1" showErrorMessage="1" sqref="I2 B2:C2 A2:A102" xr:uid="{00000000-0002-0000-0000-000000000000}"/>
    <dataValidation imeMode="off" allowBlank="1" showInputMessage="1" showErrorMessage="1" sqref="K3:K102 M3:M102 I3:I102 B3:B102" xr:uid="{693F2AEA-A583-4B5B-B0DB-F893BC2E28F5}"/>
  </dataValidations>
  <printOptions horizontalCentered="1" verticalCentered="1"/>
  <pageMargins left="0.70866141732283472" right="0.70866141732283472" top="0.74803149606299213" bottom="0.74803149606299213" header="0.31496062992125984" footer="0.31496062992125984"/>
  <pageSetup paperSize="9" orientation="landscape" horizontalDpi="360" verticalDpi="360" r:id="rId1"/>
  <headerFooter>
    <oddHeader>&amp;R&amp;D - &amp;T</oddHeader>
    <oddFooter>&amp;C&amp;P / &amp;N</oddFooter>
  </headerFooter>
  <extLst>
    <ext xmlns:x14="http://schemas.microsoft.com/office/spreadsheetml/2009/9/main" uri="{CCE6A557-97BC-4b89-ADB6-D9C93CAAB3DF}">
      <x14:dataValidations xmlns:xm="http://schemas.microsoft.com/office/excel/2006/main" count="6">
        <x14:dataValidation type="list" imeMode="on" allowBlank="1" showInputMessage="1" xr:uid="{8BC833AA-1E5F-469B-9810-33A66DF7E91A}">
          <x14:formula1>
            <xm:f>OFFSET(Master!$A$2,,,COUNTA(Master!$A$2:$A$40)+1)</xm:f>
          </x14:formula1>
          <xm:sqref>C3:C102</xm:sqref>
        </x14:dataValidation>
        <x14:dataValidation type="list" allowBlank="1" showInputMessage="1" showErrorMessage="1" xr:uid="{A566B06A-71D4-4052-BCDE-6D594D3E71A7}">
          <x14:formula1>
            <xm:f>Master!$I$2:$I$6</xm:f>
          </x14:formula1>
          <xm:sqref>N3:N102</xm:sqref>
        </x14:dataValidation>
        <x14:dataValidation type="list" allowBlank="1" showInputMessage="1" showErrorMessage="1" xr:uid="{2C176B1A-7C04-4AC4-93FA-7FD02D4374AA}">
          <x14:formula1>
            <xm:f>Master!$E$2:$E$6</xm:f>
          </x14:formula1>
          <xm:sqref>K3:K5 I21:I102 I3:I5</xm:sqref>
        </x14:dataValidation>
        <x14:dataValidation type="list" allowBlank="1" showInputMessage="1" showErrorMessage="1" xr:uid="{CEFB19C7-5DA4-49D5-A690-FB10C3BE6B38}">
          <x14:formula1>
            <xm:f>OFFSET(Master!$E$2,,,COUNTA(Master!$E$2:$E$40)+1)</xm:f>
          </x14:formula1>
          <xm:sqref>J3:J102</xm:sqref>
        </x14:dataValidation>
        <x14:dataValidation type="list" allowBlank="1" showInputMessage="1" showErrorMessage="1" xr:uid="{6B02E3C0-2C25-4F78-8A32-19BD3F5C1823}">
          <x14:formula1>
            <xm:f>OFFSET(Master!$G$2,,,COUNTA(Master!$G$2:$G$40)+1)</xm:f>
          </x14:formula1>
          <xm:sqref>L3:L102</xm:sqref>
        </x14:dataValidation>
        <x14:dataValidation type="list" allowBlank="1" showInputMessage="1" xr:uid="{0337071D-BA37-4E26-BFBA-7BD75E6D845B}">
          <x14:formula1>
            <xm:f>OFFSET(Master!$C$2,,,COUNTA(Master!$C$2:$C$40)+1)</xm:f>
          </x14:formula1>
          <xm:sqref>G3:G102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37376-8DEE-40E0-AAE9-5AE63649FEBF}">
  <dimension ref="B48:G79"/>
  <sheetViews>
    <sheetView showGridLines="0" topLeftCell="A25" zoomScaleNormal="100" workbookViewId="0">
      <selection activeCell="D50" sqref="D50"/>
    </sheetView>
  </sheetViews>
  <sheetFormatPr defaultRowHeight="13.2"/>
  <cols>
    <col min="1" max="1" width="3.21875" customWidth="1"/>
    <col min="2" max="2" width="13.77734375" style="19" customWidth="1"/>
    <col min="3" max="7" width="17.88671875" customWidth="1"/>
    <col min="8" max="8" width="3.6640625" customWidth="1"/>
  </cols>
  <sheetData>
    <row r="48" spans="2:2">
      <c r="B48" s="22" t="s">
        <v>39</v>
      </c>
    </row>
    <row r="49" spans="2:7">
      <c r="B49" s="19" t="s">
        <v>24</v>
      </c>
      <c r="C49" s="19" t="s">
        <v>32</v>
      </c>
      <c r="D49" s="20" t="s">
        <v>33</v>
      </c>
      <c r="E49" s="19" t="s">
        <v>37</v>
      </c>
      <c r="F49" s="20" t="s">
        <v>38</v>
      </c>
      <c r="G49" s="19" t="s">
        <v>34</v>
      </c>
    </row>
    <row r="50" spans="2:7">
      <c r="B50" s="21">
        <v>44287</v>
      </c>
      <c r="C50">
        <f>COUNTIF(BugReport!$B$3:$B$102,Summary!B50)</f>
        <v>2</v>
      </c>
      <c r="D50">
        <f xml:space="preserve">
IF(ISNUMBER(D49), D49, 0)+テーブル1[[#This Row],[発生件数]]</f>
        <v>2</v>
      </c>
      <c r="E50">
        <f>COUNTIF(BugReport!$M$3:$M$102,Summary!B50)</f>
        <v>1</v>
      </c>
      <c r="F50">
        <f xml:space="preserve">
IF(ISNUMBER(F49), F49, 0)+テーブル1[[#This Row],[完了件数]]</f>
        <v>1</v>
      </c>
      <c r="G50">
        <f>テーブル1[[#This Row],[発生件数（累計）]]-テーブル1[[#This Row],[完了件数（累計）]]</f>
        <v>1</v>
      </c>
    </row>
    <row r="51" spans="2:7">
      <c r="B51" s="21">
        <f>B50+1</f>
        <v>44288</v>
      </c>
      <c r="C51">
        <f>COUNTIF(BugReport!$B$3:$B$102,Summary!B51)</f>
        <v>1</v>
      </c>
      <c r="D51">
        <f xml:space="preserve">
IF(ISNUMBER(D50), D50, 0)+テーブル1[[#This Row],[発生件数]]</f>
        <v>3</v>
      </c>
      <c r="E51">
        <f>COUNTIF(BugReport!$M$3:$M$102,Summary!B51)</f>
        <v>0</v>
      </c>
      <c r="F51">
        <f xml:space="preserve">
IF(ISNUMBER(F50), F50, 0)+テーブル1[[#This Row],[完了件数]]</f>
        <v>1</v>
      </c>
      <c r="G51">
        <f>テーブル1[[#This Row],[発生件数（累計）]]-テーブル1[[#This Row],[完了件数（累計）]]</f>
        <v>2</v>
      </c>
    </row>
    <row r="52" spans="2:7">
      <c r="B52" s="21">
        <f t="shared" ref="B52:B79" si="0">B51+1</f>
        <v>44289</v>
      </c>
      <c r="C52">
        <f>COUNTIF(BugReport!$B$3:$B$102,Summary!B52)</f>
        <v>0</v>
      </c>
      <c r="D52">
        <f xml:space="preserve">
IF(ISNUMBER(D51), D51, 0)+テーブル1[[#This Row],[発生件数]]</f>
        <v>3</v>
      </c>
      <c r="E52">
        <f>COUNTIF(BugReport!$M$3:$M$102,Summary!B52)</f>
        <v>0</v>
      </c>
      <c r="F52">
        <f xml:space="preserve">
IF(ISNUMBER(F51), F51, 0)+テーブル1[[#This Row],[完了件数]]</f>
        <v>1</v>
      </c>
      <c r="G52">
        <f>テーブル1[[#This Row],[発生件数（累計）]]-テーブル1[[#This Row],[完了件数（累計）]]</f>
        <v>2</v>
      </c>
    </row>
    <row r="53" spans="2:7">
      <c r="B53" s="21">
        <f t="shared" si="0"/>
        <v>44290</v>
      </c>
      <c r="C53">
        <f>COUNTIF(BugReport!$B$3:$B$102,Summary!B53)</f>
        <v>0</v>
      </c>
      <c r="D53">
        <f xml:space="preserve">
IF(ISNUMBER(D52), D52, 0)+テーブル1[[#This Row],[発生件数]]</f>
        <v>3</v>
      </c>
      <c r="E53">
        <f>COUNTIF(BugReport!$M$3:$M$102,Summary!B53)</f>
        <v>0</v>
      </c>
      <c r="F53">
        <f xml:space="preserve">
IF(ISNUMBER(F52), F52, 0)+テーブル1[[#This Row],[完了件数]]</f>
        <v>1</v>
      </c>
      <c r="G53">
        <f>テーブル1[[#This Row],[発生件数（累計）]]-テーブル1[[#This Row],[完了件数（累計）]]</f>
        <v>2</v>
      </c>
    </row>
    <row r="54" spans="2:7">
      <c r="B54" s="21">
        <f t="shared" si="0"/>
        <v>44291</v>
      </c>
      <c r="C54">
        <f>COUNTIF(BugReport!$B$3:$B$102,Summary!B54)</f>
        <v>0</v>
      </c>
      <c r="D54">
        <f xml:space="preserve">
IF(ISNUMBER(D53), D53, 0)+テーブル1[[#This Row],[発生件数]]</f>
        <v>3</v>
      </c>
      <c r="E54">
        <f>COUNTIF(BugReport!$M$3:$M$102,Summary!B54)</f>
        <v>0</v>
      </c>
      <c r="F54">
        <f xml:space="preserve">
IF(ISNUMBER(F53), F53, 0)+テーブル1[[#This Row],[完了件数]]</f>
        <v>1</v>
      </c>
      <c r="G54">
        <f>テーブル1[[#This Row],[発生件数（累計）]]-テーブル1[[#This Row],[完了件数（累計）]]</f>
        <v>2</v>
      </c>
    </row>
    <row r="55" spans="2:7">
      <c r="B55" s="21">
        <f t="shared" si="0"/>
        <v>44292</v>
      </c>
      <c r="C55">
        <f>COUNTIF(BugReport!$B$3:$B$102,Summary!B55)</f>
        <v>0</v>
      </c>
      <c r="D55">
        <f xml:space="preserve">
IF(ISNUMBER(D54), D54, 0)+テーブル1[[#This Row],[発生件数]]</f>
        <v>3</v>
      </c>
      <c r="E55">
        <f>COUNTIF(BugReport!$M$3:$M$102,Summary!B55)</f>
        <v>0</v>
      </c>
      <c r="F55">
        <f xml:space="preserve">
IF(ISNUMBER(F54), F54, 0)+テーブル1[[#This Row],[完了件数]]</f>
        <v>1</v>
      </c>
      <c r="G55">
        <f>テーブル1[[#This Row],[発生件数（累計）]]-テーブル1[[#This Row],[完了件数（累計）]]</f>
        <v>2</v>
      </c>
    </row>
    <row r="56" spans="2:7">
      <c r="B56" s="21">
        <f t="shared" si="0"/>
        <v>44293</v>
      </c>
      <c r="C56">
        <f>COUNTIF(BugReport!$B$3:$B$102,Summary!B56)</f>
        <v>0</v>
      </c>
      <c r="D56">
        <f xml:space="preserve">
IF(ISNUMBER(D55), D55, 0)+テーブル1[[#This Row],[発生件数]]</f>
        <v>3</v>
      </c>
      <c r="E56">
        <f>COUNTIF(BugReport!$M$3:$M$102,Summary!B56)</f>
        <v>0</v>
      </c>
      <c r="F56">
        <f xml:space="preserve">
IF(ISNUMBER(F55), F55, 0)+テーブル1[[#This Row],[完了件数]]</f>
        <v>1</v>
      </c>
      <c r="G56">
        <f>テーブル1[[#This Row],[発生件数（累計）]]-テーブル1[[#This Row],[完了件数（累計）]]</f>
        <v>2</v>
      </c>
    </row>
    <row r="57" spans="2:7">
      <c r="B57" s="21">
        <f t="shared" si="0"/>
        <v>44294</v>
      </c>
      <c r="C57">
        <f>COUNTIF(BugReport!$B$3:$B$102,Summary!B57)</f>
        <v>0</v>
      </c>
      <c r="D57">
        <f xml:space="preserve">
IF(ISNUMBER(D56), D56, 0)+テーブル1[[#This Row],[発生件数]]</f>
        <v>3</v>
      </c>
      <c r="E57">
        <f>COUNTIF(BugReport!$M$3:$M$102,Summary!B57)</f>
        <v>2</v>
      </c>
      <c r="F57">
        <f xml:space="preserve">
IF(ISNUMBER(F56), F56, 0)+テーブル1[[#This Row],[完了件数]]</f>
        <v>3</v>
      </c>
      <c r="G57">
        <f>テーブル1[[#This Row],[発生件数（累計）]]-テーブル1[[#This Row],[完了件数（累計）]]</f>
        <v>0</v>
      </c>
    </row>
    <row r="58" spans="2:7">
      <c r="B58" s="21">
        <f t="shared" si="0"/>
        <v>44295</v>
      </c>
      <c r="C58">
        <f>COUNTIF(BugReport!$B$3:$B$102,Summary!B58)</f>
        <v>0</v>
      </c>
      <c r="D58">
        <f xml:space="preserve">
IF(ISNUMBER(D57), D57, 0)+テーブル1[[#This Row],[発生件数]]</f>
        <v>3</v>
      </c>
      <c r="E58">
        <f>COUNTIF(BugReport!$M$3:$M$102,Summary!B58)</f>
        <v>0</v>
      </c>
      <c r="F58">
        <f xml:space="preserve">
IF(ISNUMBER(F57), F57, 0)+テーブル1[[#This Row],[完了件数]]</f>
        <v>3</v>
      </c>
      <c r="G58">
        <f>テーブル1[[#This Row],[発生件数（累計）]]-テーブル1[[#This Row],[完了件数（累計）]]</f>
        <v>0</v>
      </c>
    </row>
    <row r="59" spans="2:7">
      <c r="B59" s="21">
        <f t="shared" si="0"/>
        <v>44296</v>
      </c>
      <c r="C59">
        <f>COUNTIF(BugReport!$B$3:$B$102,Summary!B59)</f>
        <v>0</v>
      </c>
      <c r="D59">
        <f xml:space="preserve">
IF(ISNUMBER(D58), D58, 0)+テーブル1[[#This Row],[発生件数]]</f>
        <v>3</v>
      </c>
      <c r="E59">
        <f>COUNTIF(BugReport!$M$3:$M$102,Summary!B59)</f>
        <v>0</v>
      </c>
      <c r="F59">
        <f xml:space="preserve">
IF(ISNUMBER(F58), F58, 0)+テーブル1[[#This Row],[完了件数]]</f>
        <v>3</v>
      </c>
      <c r="G59">
        <f>テーブル1[[#This Row],[発生件数（累計）]]-テーブル1[[#This Row],[完了件数（累計）]]</f>
        <v>0</v>
      </c>
    </row>
    <row r="60" spans="2:7">
      <c r="B60" s="21">
        <f t="shared" si="0"/>
        <v>44297</v>
      </c>
      <c r="C60">
        <f>COUNTIF(BugReport!$B$3:$B$102,Summary!B60)</f>
        <v>0</v>
      </c>
      <c r="D60">
        <f xml:space="preserve">
IF(ISNUMBER(D59), D59, 0)+テーブル1[[#This Row],[発生件数]]</f>
        <v>3</v>
      </c>
      <c r="E60">
        <f>COUNTIF(BugReport!$M$3:$M$102,Summary!B60)</f>
        <v>0</v>
      </c>
      <c r="F60">
        <f xml:space="preserve">
IF(ISNUMBER(F59), F59, 0)+テーブル1[[#This Row],[完了件数]]</f>
        <v>3</v>
      </c>
      <c r="G60">
        <f>テーブル1[[#This Row],[発生件数（累計）]]-テーブル1[[#This Row],[完了件数（累計）]]</f>
        <v>0</v>
      </c>
    </row>
    <row r="61" spans="2:7">
      <c r="B61" s="21">
        <f t="shared" si="0"/>
        <v>44298</v>
      </c>
      <c r="C61">
        <f>COUNTIF(BugReport!$B$3:$B$102,Summary!B61)</f>
        <v>0</v>
      </c>
      <c r="D61">
        <f xml:space="preserve">
IF(ISNUMBER(D60), D60, 0)+テーブル1[[#This Row],[発生件数]]</f>
        <v>3</v>
      </c>
      <c r="E61">
        <f>COUNTIF(BugReport!$M$3:$M$102,Summary!B61)</f>
        <v>0</v>
      </c>
      <c r="F61">
        <f xml:space="preserve">
IF(ISNUMBER(F60), F60, 0)+テーブル1[[#This Row],[完了件数]]</f>
        <v>3</v>
      </c>
      <c r="G61">
        <f>テーブル1[[#This Row],[発生件数（累計）]]-テーブル1[[#This Row],[完了件数（累計）]]</f>
        <v>0</v>
      </c>
    </row>
    <row r="62" spans="2:7">
      <c r="B62" s="21">
        <f t="shared" si="0"/>
        <v>44299</v>
      </c>
      <c r="C62">
        <f>COUNTIF(BugReport!$B$3:$B$102,Summary!B62)</f>
        <v>0</v>
      </c>
      <c r="D62">
        <f xml:space="preserve">
IF(ISNUMBER(D61), D61, 0)+テーブル1[[#This Row],[発生件数]]</f>
        <v>3</v>
      </c>
      <c r="E62">
        <f>COUNTIF(BugReport!$M$3:$M$102,Summary!B62)</f>
        <v>0</v>
      </c>
      <c r="F62">
        <f xml:space="preserve">
IF(ISNUMBER(F61), F61, 0)+テーブル1[[#This Row],[完了件数]]</f>
        <v>3</v>
      </c>
      <c r="G62">
        <f>テーブル1[[#This Row],[発生件数（累計）]]-テーブル1[[#This Row],[完了件数（累計）]]</f>
        <v>0</v>
      </c>
    </row>
    <row r="63" spans="2:7">
      <c r="B63" s="21">
        <f t="shared" si="0"/>
        <v>44300</v>
      </c>
      <c r="C63">
        <f>COUNTIF(BugReport!$B$3:$B$102,Summary!B63)</f>
        <v>0</v>
      </c>
      <c r="D63">
        <f xml:space="preserve">
IF(ISNUMBER(D62), D62, 0)+テーブル1[[#This Row],[発生件数]]</f>
        <v>3</v>
      </c>
      <c r="E63">
        <f>COUNTIF(BugReport!$M$3:$M$102,Summary!B63)</f>
        <v>0</v>
      </c>
      <c r="F63">
        <f xml:space="preserve">
IF(ISNUMBER(F62), F62, 0)+テーブル1[[#This Row],[完了件数]]</f>
        <v>3</v>
      </c>
      <c r="G63">
        <f>テーブル1[[#This Row],[発生件数（累計）]]-テーブル1[[#This Row],[完了件数（累計）]]</f>
        <v>0</v>
      </c>
    </row>
    <row r="64" spans="2:7">
      <c r="B64" s="21">
        <f t="shared" si="0"/>
        <v>44301</v>
      </c>
      <c r="C64">
        <f>COUNTIF(BugReport!$B$3:$B$102,Summary!B64)</f>
        <v>0</v>
      </c>
      <c r="D64">
        <f xml:space="preserve">
IF(ISNUMBER(D63), D63, 0)+テーブル1[[#This Row],[発生件数]]</f>
        <v>3</v>
      </c>
      <c r="E64">
        <f>COUNTIF(BugReport!$M$3:$M$102,Summary!B64)</f>
        <v>0</v>
      </c>
      <c r="F64">
        <f xml:space="preserve">
IF(ISNUMBER(F63), F63, 0)+テーブル1[[#This Row],[完了件数]]</f>
        <v>3</v>
      </c>
      <c r="G64">
        <f>テーブル1[[#This Row],[発生件数（累計）]]-テーブル1[[#This Row],[完了件数（累計）]]</f>
        <v>0</v>
      </c>
    </row>
    <row r="65" spans="2:7">
      <c r="B65" s="21">
        <f t="shared" si="0"/>
        <v>44302</v>
      </c>
      <c r="C65">
        <f>COUNTIF(BugReport!$B$3:$B$102,Summary!B65)</f>
        <v>0</v>
      </c>
      <c r="D65">
        <f xml:space="preserve">
IF(ISNUMBER(D64), D64, 0)+テーブル1[[#This Row],[発生件数]]</f>
        <v>3</v>
      </c>
      <c r="E65">
        <f>COUNTIF(BugReport!$M$3:$M$102,Summary!B65)</f>
        <v>0</v>
      </c>
      <c r="F65">
        <f xml:space="preserve">
IF(ISNUMBER(F64), F64, 0)+テーブル1[[#This Row],[完了件数]]</f>
        <v>3</v>
      </c>
      <c r="G65">
        <f>テーブル1[[#This Row],[発生件数（累計）]]-テーブル1[[#This Row],[完了件数（累計）]]</f>
        <v>0</v>
      </c>
    </row>
    <row r="66" spans="2:7">
      <c r="B66" s="21">
        <f t="shared" si="0"/>
        <v>44303</v>
      </c>
      <c r="C66">
        <f>COUNTIF(BugReport!$B$3:$B$102,Summary!B66)</f>
        <v>0</v>
      </c>
      <c r="D66">
        <f xml:space="preserve">
IF(ISNUMBER(D65), D65, 0)+テーブル1[[#This Row],[発生件数]]</f>
        <v>3</v>
      </c>
      <c r="E66">
        <f>COUNTIF(BugReport!$M$3:$M$102,Summary!B66)</f>
        <v>0</v>
      </c>
      <c r="F66">
        <f xml:space="preserve">
IF(ISNUMBER(F65), F65, 0)+テーブル1[[#This Row],[完了件数]]</f>
        <v>3</v>
      </c>
      <c r="G66">
        <f>テーブル1[[#This Row],[発生件数（累計）]]-テーブル1[[#This Row],[完了件数（累計）]]</f>
        <v>0</v>
      </c>
    </row>
    <row r="67" spans="2:7">
      <c r="B67" s="21">
        <f t="shared" si="0"/>
        <v>44304</v>
      </c>
      <c r="C67">
        <f>COUNTIF(BugReport!$B$3:$B$102,Summary!B67)</f>
        <v>0</v>
      </c>
      <c r="D67">
        <f xml:space="preserve">
IF(ISNUMBER(D66), D66, 0)+テーブル1[[#This Row],[発生件数]]</f>
        <v>3</v>
      </c>
      <c r="E67">
        <f>COUNTIF(BugReport!$M$3:$M$102,Summary!B67)</f>
        <v>0</v>
      </c>
      <c r="F67">
        <f xml:space="preserve">
IF(ISNUMBER(F66), F66, 0)+テーブル1[[#This Row],[完了件数]]</f>
        <v>3</v>
      </c>
      <c r="G67">
        <f>テーブル1[[#This Row],[発生件数（累計）]]-テーブル1[[#This Row],[完了件数（累計）]]</f>
        <v>0</v>
      </c>
    </row>
    <row r="68" spans="2:7">
      <c r="B68" s="21">
        <f t="shared" si="0"/>
        <v>44305</v>
      </c>
      <c r="C68">
        <f>COUNTIF(BugReport!$B$3:$B$102,Summary!B68)</f>
        <v>0</v>
      </c>
      <c r="D68">
        <f xml:space="preserve">
IF(ISNUMBER(D67), D67, 0)+テーブル1[[#This Row],[発生件数]]</f>
        <v>3</v>
      </c>
      <c r="E68">
        <f>COUNTIF(BugReport!$M$3:$M$102,Summary!B68)</f>
        <v>0</v>
      </c>
      <c r="F68">
        <f xml:space="preserve">
IF(ISNUMBER(F67), F67, 0)+テーブル1[[#This Row],[完了件数]]</f>
        <v>3</v>
      </c>
      <c r="G68">
        <f>テーブル1[[#This Row],[発生件数（累計）]]-テーブル1[[#This Row],[完了件数（累計）]]</f>
        <v>0</v>
      </c>
    </row>
    <row r="69" spans="2:7">
      <c r="B69" s="21">
        <f t="shared" si="0"/>
        <v>44306</v>
      </c>
      <c r="C69">
        <f>COUNTIF(BugReport!$B$3:$B$102,Summary!B69)</f>
        <v>0</v>
      </c>
      <c r="D69">
        <f xml:space="preserve">
IF(ISNUMBER(D68), D68, 0)+テーブル1[[#This Row],[発生件数]]</f>
        <v>3</v>
      </c>
      <c r="E69">
        <f>COUNTIF(BugReport!$M$3:$M$102,Summary!B69)</f>
        <v>0</v>
      </c>
      <c r="F69">
        <f xml:space="preserve">
IF(ISNUMBER(F68), F68, 0)+テーブル1[[#This Row],[完了件数]]</f>
        <v>3</v>
      </c>
      <c r="G69">
        <f>テーブル1[[#This Row],[発生件数（累計）]]-テーブル1[[#This Row],[完了件数（累計）]]</f>
        <v>0</v>
      </c>
    </row>
    <row r="70" spans="2:7">
      <c r="B70" s="21">
        <f t="shared" si="0"/>
        <v>44307</v>
      </c>
      <c r="C70">
        <f>COUNTIF(BugReport!$B$3:$B$102,Summary!B70)</f>
        <v>0</v>
      </c>
      <c r="D70">
        <f xml:space="preserve">
IF(ISNUMBER(D69), D69, 0)+テーブル1[[#This Row],[発生件数]]</f>
        <v>3</v>
      </c>
      <c r="E70">
        <f>COUNTIF(BugReport!$M$3:$M$102,Summary!B70)</f>
        <v>0</v>
      </c>
      <c r="F70">
        <f xml:space="preserve">
IF(ISNUMBER(F69), F69, 0)+テーブル1[[#This Row],[完了件数]]</f>
        <v>3</v>
      </c>
      <c r="G70">
        <f>テーブル1[[#This Row],[発生件数（累計）]]-テーブル1[[#This Row],[完了件数（累計）]]</f>
        <v>0</v>
      </c>
    </row>
    <row r="71" spans="2:7">
      <c r="B71" s="21">
        <f t="shared" si="0"/>
        <v>44308</v>
      </c>
      <c r="C71">
        <f>COUNTIF(BugReport!$B$3:$B$102,Summary!B71)</f>
        <v>0</v>
      </c>
      <c r="D71">
        <f xml:space="preserve">
IF(ISNUMBER(D70), D70, 0)+テーブル1[[#This Row],[発生件数]]</f>
        <v>3</v>
      </c>
      <c r="E71">
        <f>COUNTIF(BugReport!$M$3:$M$102,Summary!B71)</f>
        <v>0</v>
      </c>
      <c r="F71">
        <f xml:space="preserve">
IF(ISNUMBER(F70), F70, 0)+テーブル1[[#This Row],[完了件数]]</f>
        <v>3</v>
      </c>
      <c r="G71">
        <f>テーブル1[[#This Row],[発生件数（累計）]]-テーブル1[[#This Row],[完了件数（累計）]]</f>
        <v>0</v>
      </c>
    </row>
    <row r="72" spans="2:7">
      <c r="B72" s="21">
        <f t="shared" si="0"/>
        <v>44309</v>
      </c>
      <c r="C72">
        <f>COUNTIF(BugReport!$B$3:$B$102,Summary!B72)</f>
        <v>0</v>
      </c>
      <c r="D72">
        <f xml:space="preserve">
IF(ISNUMBER(D71), D71, 0)+テーブル1[[#This Row],[発生件数]]</f>
        <v>3</v>
      </c>
      <c r="E72">
        <f>COUNTIF(BugReport!$M$3:$M$102,Summary!B72)</f>
        <v>0</v>
      </c>
      <c r="F72">
        <f xml:space="preserve">
IF(ISNUMBER(F71), F71, 0)+テーブル1[[#This Row],[完了件数]]</f>
        <v>3</v>
      </c>
      <c r="G72">
        <f>テーブル1[[#This Row],[発生件数（累計）]]-テーブル1[[#This Row],[完了件数（累計）]]</f>
        <v>0</v>
      </c>
    </row>
    <row r="73" spans="2:7">
      <c r="B73" s="21">
        <f t="shared" si="0"/>
        <v>44310</v>
      </c>
      <c r="C73">
        <f>COUNTIF(BugReport!$B$3:$B$102,Summary!B73)</f>
        <v>0</v>
      </c>
      <c r="D73">
        <f xml:space="preserve">
IF(ISNUMBER(D72), D72, 0)+テーブル1[[#This Row],[発生件数]]</f>
        <v>3</v>
      </c>
      <c r="E73">
        <f>COUNTIF(BugReport!$M$3:$M$102,Summary!B73)</f>
        <v>0</v>
      </c>
      <c r="F73">
        <f xml:space="preserve">
IF(ISNUMBER(F72), F72, 0)+テーブル1[[#This Row],[完了件数]]</f>
        <v>3</v>
      </c>
      <c r="G73">
        <f>テーブル1[[#This Row],[発生件数（累計）]]-テーブル1[[#This Row],[完了件数（累計）]]</f>
        <v>0</v>
      </c>
    </row>
    <row r="74" spans="2:7">
      <c r="B74" s="21">
        <f t="shared" si="0"/>
        <v>44311</v>
      </c>
      <c r="C74">
        <f>COUNTIF(BugReport!$B$3:$B$102,Summary!B74)</f>
        <v>0</v>
      </c>
      <c r="D74">
        <f xml:space="preserve">
IF(ISNUMBER(D73), D73, 0)+テーブル1[[#This Row],[発生件数]]</f>
        <v>3</v>
      </c>
      <c r="E74">
        <f>COUNTIF(BugReport!$M$3:$M$102,Summary!B74)</f>
        <v>0</v>
      </c>
      <c r="F74">
        <f xml:space="preserve">
IF(ISNUMBER(F73), F73, 0)+テーブル1[[#This Row],[完了件数]]</f>
        <v>3</v>
      </c>
      <c r="G74">
        <f>テーブル1[[#This Row],[発生件数（累計）]]-テーブル1[[#This Row],[完了件数（累計）]]</f>
        <v>0</v>
      </c>
    </row>
    <row r="75" spans="2:7">
      <c r="B75" s="21">
        <f t="shared" si="0"/>
        <v>44312</v>
      </c>
      <c r="C75">
        <f>COUNTIF(BugReport!$B$3:$B$102,Summary!B75)</f>
        <v>0</v>
      </c>
      <c r="D75">
        <f xml:space="preserve">
IF(ISNUMBER(D74), D74, 0)+テーブル1[[#This Row],[発生件数]]</f>
        <v>3</v>
      </c>
      <c r="E75">
        <f>COUNTIF(BugReport!$M$3:$M$102,Summary!B75)</f>
        <v>0</v>
      </c>
      <c r="F75">
        <f xml:space="preserve">
IF(ISNUMBER(F74), F74, 0)+テーブル1[[#This Row],[完了件数]]</f>
        <v>3</v>
      </c>
      <c r="G75">
        <f>テーブル1[[#This Row],[発生件数（累計）]]-テーブル1[[#This Row],[完了件数（累計）]]</f>
        <v>0</v>
      </c>
    </row>
    <row r="76" spans="2:7">
      <c r="B76" s="21">
        <f t="shared" si="0"/>
        <v>44313</v>
      </c>
      <c r="C76">
        <f>COUNTIF(BugReport!$B$3:$B$102,Summary!B76)</f>
        <v>0</v>
      </c>
      <c r="D76">
        <f xml:space="preserve">
IF(ISNUMBER(D75), D75, 0)+テーブル1[[#This Row],[発生件数]]</f>
        <v>3</v>
      </c>
      <c r="E76">
        <f>COUNTIF(BugReport!$M$3:$M$102,Summary!B76)</f>
        <v>0</v>
      </c>
      <c r="F76">
        <f xml:space="preserve">
IF(ISNUMBER(F75), F75, 0)+テーブル1[[#This Row],[完了件数]]</f>
        <v>3</v>
      </c>
      <c r="G76">
        <f>テーブル1[[#This Row],[発生件数（累計）]]-テーブル1[[#This Row],[完了件数（累計）]]</f>
        <v>0</v>
      </c>
    </row>
    <row r="77" spans="2:7">
      <c r="B77" s="21">
        <f t="shared" si="0"/>
        <v>44314</v>
      </c>
      <c r="C77">
        <f>COUNTIF(BugReport!$B$3:$B$102,Summary!B77)</f>
        <v>0</v>
      </c>
      <c r="D77">
        <f xml:space="preserve">
IF(ISNUMBER(D76), D76, 0)+テーブル1[[#This Row],[発生件数]]</f>
        <v>3</v>
      </c>
      <c r="E77">
        <f>COUNTIF(BugReport!$M$3:$M$102,Summary!B77)</f>
        <v>0</v>
      </c>
      <c r="F77">
        <f xml:space="preserve">
IF(ISNUMBER(F76), F76, 0)+テーブル1[[#This Row],[完了件数]]</f>
        <v>3</v>
      </c>
      <c r="G77">
        <f>テーブル1[[#This Row],[発生件数（累計）]]-テーブル1[[#This Row],[完了件数（累計）]]</f>
        <v>0</v>
      </c>
    </row>
    <row r="78" spans="2:7">
      <c r="B78" s="21">
        <f t="shared" si="0"/>
        <v>44315</v>
      </c>
      <c r="C78">
        <f>COUNTIF(BugReport!$B$3:$B$102,Summary!B78)</f>
        <v>0</v>
      </c>
      <c r="D78">
        <f xml:space="preserve">
IF(ISNUMBER(D77), D77, 0)+テーブル1[[#This Row],[発生件数]]</f>
        <v>3</v>
      </c>
      <c r="E78">
        <f>COUNTIF(BugReport!$M$3:$M$102,Summary!B78)</f>
        <v>0</v>
      </c>
      <c r="F78">
        <f xml:space="preserve">
IF(ISNUMBER(F77), F77, 0)+テーブル1[[#This Row],[完了件数]]</f>
        <v>3</v>
      </c>
      <c r="G78">
        <f>テーブル1[[#This Row],[発生件数（累計）]]-テーブル1[[#This Row],[完了件数（累計）]]</f>
        <v>0</v>
      </c>
    </row>
    <row r="79" spans="2:7">
      <c r="B79" s="21">
        <f t="shared" si="0"/>
        <v>44316</v>
      </c>
      <c r="C79">
        <f>COUNTIF(BugReport!$B$3:$B$102,Summary!B79)</f>
        <v>0</v>
      </c>
      <c r="D79">
        <f xml:space="preserve">
IF(ISNUMBER(D78), D78, 0)+テーブル1[[#This Row],[発生件数]]</f>
        <v>3</v>
      </c>
      <c r="E79">
        <f>COUNTIF(BugReport!$M$3:$M$102,Summary!B79)</f>
        <v>0</v>
      </c>
      <c r="F79">
        <f xml:space="preserve">
IF(ISNUMBER(F78), F78, 0)+テーブル1[[#This Row],[完了件数]]</f>
        <v>3</v>
      </c>
      <c r="G79">
        <f>テーブル1[[#This Row],[発生件数（累計）]]-テーブル1[[#This Row],[完了件数（累計）]]</f>
        <v>0</v>
      </c>
    </row>
  </sheetData>
  <phoneticPr fontId="1"/>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A6DA8-C326-488E-A82E-8F9636101AD5}">
  <dimension ref="A1:L40"/>
  <sheetViews>
    <sheetView workbookViewId="0">
      <selection activeCell="L10" sqref="L10"/>
    </sheetView>
  </sheetViews>
  <sheetFormatPr defaultRowHeight="13.2"/>
  <cols>
    <col min="1" max="1" width="9" style="14" customWidth="1"/>
    <col min="2" max="2" width="1.109375" style="14" customWidth="1"/>
    <col min="3" max="3" width="9" style="14" customWidth="1"/>
    <col min="4" max="4" width="1.109375" style="14" customWidth="1"/>
    <col min="5" max="5" width="9" style="14"/>
    <col min="6" max="6" width="1.109375" style="14" customWidth="1"/>
    <col min="7" max="7" width="9" style="14"/>
    <col min="8" max="8" width="1.109375" style="14" customWidth="1"/>
    <col min="9" max="9" width="9" style="14" customWidth="1"/>
    <col min="10" max="10" width="9" style="10"/>
  </cols>
  <sheetData>
    <row r="1" spans="1:12" ht="18.75" customHeight="1">
      <c r="A1" s="11" t="s">
        <v>50</v>
      </c>
      <c r="C1" s="11" t="s">
        <v>4</v>
      </c>
      <c r="E1" s="8" t="s">
        <v>5</v>
      </c>
      <c r="G1" s="8" t="s">
        <v>31</v>
      </c>
      <c r="I1" s="8" t="s">
        <v>6</v>
      </c>
    </row>
    <row r="2" spans="1:12" ht="18.75" customHeight="1">
      <c r="A2" s="15" t="s">
        <v>52</v>
      </c>
      <c r="C2" s="15" t="s">
        <v>46</v>
      </c>
      <c r="E2" s="15" t="s">
        <v>11</v>
      </c>
      <c r="G2" s="15" t="s">
        <v>36</v>
      </c>
      <c r="I2" s="15" t="s">
        <v>16</v>
      </c>
    </row>
    <row r="3" spans="1:12" ht="18.75" customHeight="1">
      <c r="A3" s="16" t="s">
        <v>54</v>
      </c>
      <c r="C3" s="16" t="s">
        <v>47</v>
      </c>
      <c r="E3" s="16" t="s">
        <v>12</v>
      </c>
      <c r="G3" s="16" t="s">
        <v>40</v>
      </c>
      <c r="I3" s="16" t="s">
        <v>18</v>
      </c>
    </row>
    <row r="4" spans="1:12" ht="18.75" customHeight="1">
      <c r="A4" s="16" t="s">
        <v>55</v>
      </c>
      <c r="C4" s="16" t="s">
        <v>8</v>
      </c>
      <c r="E4" s="16" t="s">
        <v>13</v>
      </c>
      <c r="G4" s="16" t="s">
        <v>41</v>
      </c>
      <c r="I4" s="16" t="s">
        <v>44</v>
      </c>
    </row>
    <row r="5" spans="1:12" ht="18.75" customHeight="1">
      <c r="A5" s="16" t="s">
        <v>56</v>
      </c>
      <c r="C5" s="16" t="s">
        <v>45</v>
      </c>
      <c r="E5" s="16" t="s">
        <v>14</v>
      </c>
      <c r="G5" s="16" t="s">
        <v>42</v>
      </c>
      <c r="I5" s="17" t="s">
        <v>7</v>
      </c>
    </row>
    <row r="6" spans="1:12" ht="18.75" customHeight="1">
      <c r="A6" s="16" t="s">
        <v>57</v>
      </c>
      <c r="C6" s="16" t="s">
        <v>48</v>
      </c>
      <c r="E6" s="16" t="s">
        <v>15</v>
      </c>
      <c r="G6" s="16" t="s">
        <v>43</v>
      </c>
      <c r="I6" s="17" t="s">
        <v>19</v>
      </c>
    </row>
    <row r="7" spans="1:12" ht="18.75" customHeight="1">
      <c r="A7" s="16"/>
      <c r="C7" s="16" t="s">
        <v>20</v>
      </c>
      <c r="E7" s="16"/>
      <c r="G7" s="16"/>
      <c r="I7" s="16"/>
    </row>
    <row r="8" spans="1:12" ht="18.75" customHeight="1">
      <c r="A8" s="16"/>
      <c r="C8" s="16" t="s">
        <v>49</v>
      </c>
      <c r="E8" s="16"/>
      <c r="G8" s="16"/>
      <c r="I8" s="16"/>
      <c r="L8" s="23"/>
    </row>
    <row r="9" spans="1:12" ht="18.75" customHeight="1">
      <c r="A9" s="16"/>
      <c r="C9" s="16" t="s">
        <v>9</v>
      </c>
      <c r="E9" s="16"/>
      <c r="G9" s="16"/>
      <c r="I9" s="16"/>
    </row>
    <row r="10" spans="1:12" ht="18.75" customHeight="1">
      <c r="A10" s="16"/>
      <c r="C10" s="16"/>
      <c r="E10" s="16"/>
      <c r="G10" s="16"/>
      <c r="I10" s="16"/>
    </row>
    <row r="11" spans="1:12" ht="18.75" customHeight="1">
      <c r="A11" s="16"/>
      <c r="C11" s="16"/>
      <c r="E11" s="16"/>
      <c r="G11" s="16"/>
      <c r="I11" s="16"/>
    </row>
    <row r="12" spans="1:12" ht="18.75" customHeight="1">
      <c r="A12" s="16"/>
      <c r="C12" s="16"/>
      <c r="E12" s="16"/>
      <c r="G12" s="16"/>
      <c r="I12" s="16"/>
    </row>
    <row r="13" spans="1:12" ht="18.75" customHeight="1">
      <c r="A13" s="16"/>
      <c r="C13" s="16"/>
      <c r="E13" s="16"/>
      <c r="G13" s="16"/>
      <c r="I13" s="16"/>
    </row>
    <row r="14" spans="1:12" ht="18.75" customHeight="1">
      <c r="A14" s="16"/>
      <c r="C14" s="16"/>
      <c r="E14" s="16"/>
      <c r="G14" s="16"/>
      <c r="I14" s="16"/>
    </row>
    <row r="15" spans="1:12" ht="18.75" customHeight="1">
      <c r="A15" s="16"/>
      <c r="C15" s="16"/>
      <c r="E15" s="16"/>
      <c r="G15" s="16"/>
      <c r="I15" s="16"/>
    </row>
    <row r="16" spans="1:12" ht="18.75" customHeight="1">
      <c r="A16" s="16"/>
      <c r="C16" s="16"/>
      <c r="E16" s="16"/>
      <c r="G16" s="16"/>
      <c r="I16" s="16"/>
    </row>
    <row r="17" spans="1:9" ht="18.75" customHeight="1">
      <c r="A17" s="16"/>
      <c r="C17" s="16"/>
      <c r="E17" s="16"/>
      <c r="G17" s="16"/>
      <c r="I17" s="16"/>
    </row>
    <row r="18" spans="1:9" ht="18.75" customHeight="1">
      <c r="A18" s="16"/>
      <c r="C18" s="16"/>
      <c r="E18" s="16"/>
      <c r="G18" s="16"/>
      <c r="I18" s="16"/>
    </row>
    <row r="19" spans="1:9" ht="18.75" customHeight="1">
      <c r="A19" s="16"/>
      <c r="C19" s="16"/>
      <c r="E19" s="16"/>
      <c r="G19" s="16"/>
      <c r="I19" s="16"/>
    </row>
    <row r="20" spans="1:9" ht="18.75" customHeight="1">
      <c r="A20" s="16"/>
      <c r="C20" s="16"/>
      <c r="E20" s="16"/>
      <c r="G20" s="16"/>
      <c r="I20" s="16"/>
    </row>
    <row r="21" spans="1:9" ht="18.75" customHeight="1">
      <c r="A21" s="16"/>
      <c r="C21" s="16"/>
      <c r="E21" s="16"/>
      <c r="G21" s="16"/>
      <c r="I21" s="16"/>
    </row>
    <row r="22" spans="1:9" ht="18.75" customHeight="1">
      <c r="A22" s="16"/>
      <c r="C22" s="16"/>
      <c r="E22" s="16"/>
      <c r="G22" s="16"/>
      <c r="I22" s="16"/>
    </row>
    <row r="23" spans="1:9" ht="18.75" customHeight="1">
      <c r="A23" s="16"/>
      <c r="C23" s="16"/>
      <c r="E23" s="16"/>
      <c r="G23" s="16"/>
      <c r="I23" s="16"/>
    </row>
    <row r="24" spans="1:9" ht="18.75" customHeight="1">
      <c r="A24" s="16"/>
      <c r="C24" s="16"/>
      <c r="E24" s="16"/>
      <c r="G24" s="16"/>
      <c r="I24" s="16"/>
    </row>
    <row r="25" spans="1:9" ht="18.75" customHeight="1">
      <c r="A25" s="16"/>
      <c r="C25" s="16"/>
      <c r="E25" s="16"/>
      <c r="G25" s="16"/>
      <c r="I25" s="16"/>
    </row>
    <row r="26" spans="1:9" ht="18.75" customHeight="1">
      <c r="A26" s="16"/>
      <c r="C26" s="16"/>
      <c r="E26" s="16"/>
      <c r="G26" s="16"/>
      <c r="I26" s="16"/>
    </row>
    <row r="27" spans="1:9" ht="18.75" customHeight="1">
      <c r="A27" s="16"/>
      <c r="C27" s="16"/>
      <c r="E27" s="16"/>
      <c r="G27" s="16"/>
      <c r="I27" s="16"/>
    </row>
    <row r="28" spans="1:9" ht="18.75" customHeight="1">
      <c r="A28" s="16"/>
      <c r="C28" s="16"/>
      <c r="E28" s="16"/>
      <c r="G28" s="16"/>
      <c r="I28" s="16"/>
    </row>
    <row r="29" spans="1:9" ht="18.75" customHeight="1">
      <c r="A29" s="16"/>
      <c r="C29" s="16"/>
      <c r="E29" s="16"/>
      <c r="G29" s="16"/>
      <c r="I29" s="16"/>
    </row>
    <row r="30" spans="1:9" ht="18.75" customHeight="1">
      <c r="A30" s="16"/>
      <c r="C30" s="16"/>
      <c r="E30" s="16"/>
      <c r="G30" s="16"/>
      <c r="I30" s="16"/>
    </row>
    <row r="31" spans="1:9" ht="18.75" customHeight="1">
      <c r="A31" s="16"/>
      <c r="C31" s="16"/>
      <c r="E31" s="16"/>
      <c r="G31" s="16"/>
      <c r="I31" s="16"/>
    </row>
    <row r="32" spans="1:9" ht="18.75" customHeight="1">
      <c r="A32" s="16"/>
      <c r="C32" s="16"/>
      <c r="E32" s="16"/>
      <c r="G32" s="16"/>
      <c r="I32" s="16"/>
    </row>
    <row r="33" spans="1:9" ht="18.75" customHeight="1">
      <c r="A33" s="16"/>
      <c r="C33" s="16"/>
      <c r="E33" s="16"/>
      <c r="G33" s="16"/>
      <c r="I33" s="16"/>
    </row>
    <row r="34" spans="1:9" ht="18.75" customHeight="1">
      <c r="A34" s="16"/>
      <c r="C34" s="16"/>
      <c r="E34" s="16"/>
      <c r="G34" s="16"/>
      <c r="I34" s="16"/>
    </row>
    <row r="35" spans="1:9" ht="18.75" customHeight="1">
      <c r="A35" s="16"/>
      <c r="C35" s="16"/>
      <c r="E35" s="16"/>
      <c r="G35" s="16"/>
      <c r="I35" s="16"/>
    </row>
    <row r="36" spans="1:9" ht="18.75" customHeight="1">
      <c r="A36" s="16"/>
      <c r="C36" s="16"/>
      <c r="E36" s="16"/>
      <c r="G36" s="16"/>
      <c r="I36" s="16"/>
    </row>
    <row r="37" spans="1:9" ht="18.75" customHeight="1">
      <c r="A37" s="16"/>
      <c r="C37" s="16"/>
      <c r="E37" s="16"/>
      <c r="G37" s="16"/>
      <c r="I37" s="16"/>
    </row>
    <row r="38" spans="1:9" ht="18.75" customHeight="1">
      <c r="A38" s="16"/>
      <c r="C38" s="16"/>
      <c r="E38" s="16"/>
      <c r="G38" s="16"/>
      <c r="I38" s="16"/>
    </row>
    <row r="39" spans="1:9" ht="18.75" customHeight="1">
      <c r="A39" s="16"/>
      <c r="C39" s="16"/>
      <c r="E39" s="16"/>
      <c r="G39" s="16"/>
      <c r="I39" s="16"/>
    </row>
    <row r="40" spans="1:9" ht="18.75" customHeight="1">
      <c r="A40" s="18"/>
      <c r="C40" s="18"/>
      <c r="E40" s="18"/>
      <c r="G40" s="18"/>
      <c r="I40" s="18"/>
    </row>
  </sheetData>
  <phoneticPr fontId="1"/>
  <dataValidations disablePrompts="1" count="1">
    <dataValidation imeMode="on" allowBlank="1" showInputMessage="1" showErrorMessage="1" sqref="A1" xr:uid="{6E04355A-BFC6-4FF7-AFD7-FA98DC877B03}"/>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A5D9B-F44C-4EF1-958A-EF9E55A331E3}">
  <dimension ref="A1:D112"/>
  <sheetViews>
    <sheetView showGridLines="0" workbookViewId="0">
      <selection activeCell="K18" sqref="K18"/>
    </sheetView>
  </sheetViews>
  <sheetFormatPr defaultColWidth="9" defaultRowHeight="13.2"/>
  <cols>
    <col min="1" max="3" width="3.109375" style="26" customWidth="1"/>
    <col min="4" max="16384" width="9" style="26"/>
  </cols>
  <sheetData>
    <row r="1" spans="1:3">
      <c r="A1" s="25" t="s">
        <v>71</v>
      </c>
    </row>
    <row r="2" spans="1:3">
      <c r="A2" s="25"/>
    </row>
    <row r="3" spans="1:3">
      <c r="B3" s="26" t="s">
        <v>114</v>
      </c>
    </row>
    <row r="4" spans="1:3">
      <c r="C4" s="24" t="s">
        <v>99</v>
      </c>
    </row>
    <row r="5" spans="1:3">
      <c r="C5" s="24"/>
    </row>
    <row r="6" spans="1:3">
      <c r="B6" s="26" t="s">
        <v>112</v>
      </c>
    </row>
    <row r="7" spans="1:3">
      <c r="C7" s="26" t="s">
        <v>72</v>
      </c>
    </row>
    <row r="8" spans="1:3">
      <c r="C8" s="26" t="s">
        <v>84</v>
      </c>
    </row>
    <row r="9" spans="1:3">
      <c r="C9" s="26" t="s">
        <v>75</v>
      </c>
    </row>
    <row r="10" spans="1:3">
      <c r="C10" s="26" t="s">
        <v>85</v>
      </c>
    </row>
    <row r="11" spans="1:3">
      <c r="C11" s="26" t="s">
        <v>74</v>
      </c>
    </row>
    <row r="12" spans="1:3">
      <c r="C12" s="26" t="s">
        <v>86</v>
      </c>
    </row>
    <row r="14" spans="1:3">
      <c r="B14" s="26" t="s">
        <v>113</v>
      </c>
    </row>
    <row r="15" spans="1:3">
      <c r="C15" s="26" t="s">
        <v>87</v>
      </c>
    </row>
    <row r="16" spans="1:3">
      <c r="C16" s="26" t="s">
        <v>88</v>
      </c>
    </row>
    <row r="17" spans="1:4">
      <c r="C17" s="26" t="s">
        <v>89</v>
      </c>
    </row>
    <row r="18" spans="1:4">
      <c r="C18" s="26" t="s">
        <v>90</v>
      </c>
    </row>
    <row r="19" spans="1:4">
      <c r="C19" s="26" t="s">
        <v>83</v>
      </c>
    </row>
    <row r="21" spans="1:4">
      <c r="A21" s="25" t="s">
        <v>91</v>
      </c>
    </row>
    <row r="22" spans="1:4">
      <c r="A22" s="25"/>
    </row>
    <row r="23" spans="1:4">
      <c r="B23" s="26" t="s">
        <v>107</v>
      </c>
    </row>
    <row r="24" spans="1:4">
      <c r="C24" s="26" t="s">
        <v>93</v>
      </c>
    </row>
    <row r="25" spans="1:4">
      <c r="D25" s="24" t="s">
        <v>98</v>
      </c>
    </row>
    <row r="26" spans="1:4">
      <c r="C26" s="26" t="s">
        <v>94</v>
      </c>
    </row>
    <row r="27" spans="1:4">
      <c r="D27" s="24" t="s">
        <v>127</v>
      </c>
    </row>
    <row r="28" spans="1:4">
      <c r="C28" s="27" t="s">
        <v>92</v>
      </c>
    </row>
    <row r="29" spans="1:4">
      <c r="D29" s="24" t="s">
        <v>128</v>
      </c>
    </row>
    <row r="30" spans="1:4">
      <c r="C30" s="26" t="s">
        <v>95</v>
      </c>
    </row>
    <row r="31" spans="1:4">
      <c r="D31" s="24" t="s">
        <v>129</v>
      </c>
    </row>
    <row r="33" spans="2:4">
      <c r="B33" s="26" t="s">
        <v>106</v>
      </c>
    </row>
    <row r="34" spans="2:4">
      <c r="C34" s="26" t="s">
        <v>96</v>
      </c>
    </row>
    <row r="35" spans="2:4">
      <c r="D35" s="24" t="s">
        <v>130</v>
      </c>
    </row>
    <row r="37" spans="2:4">
      <c r="B37" s="26" t="s">
        <v>105</v>
      </c>
    </row>
    <row r="38" spans="2:4">
      <c r="C38" s="26" t="s">
        <v>97</v>
      </c>
    </row>
    <row r="39" spans="2:4">
      <c r="D39" s="24" t="s">
        <v>131</v>
      </c>
    </row>
    <row r="40" spans="2:4">
      <c r="C40" s="26" t="s">
        <v>100</v>
      </c>
    </row>
    <row r="41" spans="2:4">
      <c r="D41" s="24" t="s">
        <v>132</v>
      </c>
    </row>
    <row r="43" spans="2:4">
      <c r="B43" s="26" t="s">
        <v>104</v>
      </c>
    </row>
    <row r="44" spans="2:4">
      <c r="C44" s="26" t="s">
        <v>101</v>
      </c>
    </row>
    <row r="45" spans="2:4">
      <c r="D45" s="24" t="s">
        <v>133</v>
      </c>
    </row>
    <row r="46" spans="2:4">
      <c r="C46" s="26" t="s">
        <v>102</v>
      </c>
    </row>
    <row r="47" spans="2:4">
      <c r="D47" s="24" t="s">
        <v>134</v>
      </c>
    </row>
    <row r="49" spans="2:4">
      <c r="B49" s="26" t="s">
        <v>103</v>
      </c>
    </row>
    <row r="50" spans="2:4">
      <c r="C50" s="26" t="s">
        <v>108</v>
      </c>
    </row>
    <row r="51" spans="2:4">
      <c r="D51" s="24" t="s">
        <v>135</v>
      </c>
    </row>
    <row r="52" spans="2:4">
      <c r="C52" s="26" t="s">
        <v>109</v>
      </c>
    </row>
    <row r="53" spans="2:4">
      <c r="D53" s="24" t="s">
        <v>136</v>
      </c>
    </row>
    <row r="54" spans="2:4">
      <c r="C54" s="26" t="s">
        <v>110</v>
      </c>
    </row>
    <row r="55" spans="2:4">
      <c r="D55" s="24" t="s">
        <v>137</v>
      </c>
    </row>
    <row r="57" spans="2:4">
      <c r="B57" s="26" t="s">
        <v>111</v>
      </c>
    </row>
    <row r="58" spans="2:4">
      <c r="C58" s="26" t="s">
        <v>117</v>
      </c>
    </row>
    <row r="59" spans="2:4">
      <c r="D59" s="24" t="s">
        <v>138</v>
      </c>
    </row>
    <row r="60" spans="2:4">
      <c r="C60" s="26" t="s">
        <v>115</v>
      </c>
    </row>
    <row r="61" spans="2:4">
      <c r="D61" s="24" t="s">
        <v>139</v>
      </c>
    </row>
    <row r="62" spans="2:4">
      <c r="C62" s="26" t="s">
        <v>116</v>
      </c>
    </row>
    <row r="63" spans="2:4">
      <c r="D63" s="24" t="s">
        <v>140</v>
      </c>
    </row>
    <row r="65" spans="2:4">
      <c r="B65" s="26" t="s">
        <v>118</v>
      </c>
    </row>
    <row r="66" spans="2:4">
      <c r="C66" s="26" t="s">
        <v>119</v>
      </c>
    </row>
    <row r="67" spans="2:4">
      <c r="D67" s="24" t="s">
        <v>141</v>
      </c>
    </row>
    <row r="68" spans="2:4">
      <c r="C68" s="26" t="s">
        <v>120</v>
      </c>
    </row>
    <row r="69" spans="2:4">
      <c r="D69" s="24" t="s">
        <v>142</v>
      </c>
    </row>
    <row r="70" spans="2:4">
      <c r="C70" s="26" t="s">
        <v>121</v>
      </c>
    </row>
    <row r="71" spans="2:4">
      <c r="D71" s="24" t="s">
        <v>143</v>
      </c>
    </row>
    <row r="72" spans="2:4">
      <c r="C72" s="26" t="s">
        <v>122</v>
      </c>
    </row>
    <row r="73" spans="2:4">
      <c r="D73" s="24" t="s">
        <v>144</v>
      </c>
    </row>
    <row r="74" spans="2:4">
      <c r="C74" s="26" t="s">
        <v>123</v>
      </c>
    </row>
    <row r="75" spans="2:4">
      <c r="D75" s="24" t="s">
        <v>145</v>
      </c>
    </row>
    <row r="77" spans="2:4">
      <c r="B77" s="26" t="s">
        <v>124</v>
      </c>
    </row>
    <row r="78" spans="2:4">
      <c r="C78" s="26" t="s">
        <v>125</v>
      </c>
    </row>
    <row r="79" spans="2:4">
      <c r="D79" s="24" t="s">
        <v>146</v>
      </c>
    </row>
    <row r="80" spans="2:4">
      <c r="C80" s="26" t="s">
        <v>126</v>
      </c>
    </row>
    <row r="81" spans="1:4">
      <c r="D81" s="24" t="s">
        <v>147</v>
      </c>
    </row>
    <row r="83" spans="1:4">
      <c r="A83" s="25" t="s">
        <v>76</v>
      </c>
    </row>
    <row r="84" spans="1:4">
      <c r="A84" s="25"/>
    </row>
    <row r="85" spans="1:4">
      <c r="B85" s="26" t="s">
        <v>79</v>
      </c>
    </row>
    <row r="86" spans="1:4">
      <c r="C86" s="24" t="s">
        <v>148</v>
      </c>
    </row>
    <row r="88" spans="1:4">
      <c r="B88" s="26" t="s">
        <v>80</v>
      </c>
    </row>
    <row r="89" spans="1:4">
      <c r="C89" s="24" t="s">
        <v>149</v>
      </c>
    </row>
    <row r="91" spans="1:4">
      <c r="B91" s="26" t="s">
        <v>81</v>
      </c>
    </row>
    <row r="92" spans="1:4">
      <c r="C92" s="24" t="s">
        <v>150</v>
      </c>
    </row>
    <row r="94" spans="1:4">
      <c r="B94" s="26" t="s">
        <v>82</v>
      </c>
    </row>
    <row r="95" spans="1:4">
      <c r="C95" s="24" t="s">
        <v>151</v>
      </c>
    </row>
    <row r="97" spans="1:3">
      <c r="A97" s="25" t="s">
        <v>73</v>
      </c>
    </row>
    <row r="98" spans="1:3">
      <c r="A98" s="25"/>
    </row>
    <row r="99" spans="1:3">
      <c r="B99" s="26" t="s">
        <v>154</v>
      </c>
    </row>
    <row r="100" spans="1:3">
      <c r="C100" s="24" t="s">
        <v>152</v>
      </c>
    </row>
    <row r="101" spans="1:3">
      <c r="C101" s="24"/>
    </row>
    <row r="102" spans="1:3">
      <c r="B102" s="26" t="s">
        <v>155</v>
      </c>
    </row>
    <row r="110" spans="1:3">
      <c r="C110" s="26" t="s">
        <v>77</v>
      </c>
    </row>
    <row r="111" spans="1:3">
      <c r="C111" s="26" t="s">
        <v>78</v>
      </c>
    </row>
    <row r="112" spans="1:3">
      <c r="C112" s="24" t="s">
        <v>153</v>
      </c>
    </row>
  </sheetData>
  <phoneticPr fontId="1"/>
  <hyperlinks>
    <hyperlink ref="C4" r:id="rId1" xr:uid="{4B526A7E-51D0-4A14-9BDB-78E961BFB629}"/>
    <hyperlink ref="C100" r:id="rId2" xr:uid="{CC2BEBCB-2477-43F7-800B-390D87468451}"/>
    <hyperlink ref="C112" r:id="rId3" xr:uid="{5CA7E646-F2FC-44EA-AC01-70F53E57C4EE}"/>
    <hyperlink ref="C86" r:id="rId4" xr:uid="{4F5432C1-7695-4CBD-9C86-D9F51AE22CB6}"/>
    <hyperlink ref="C89" r:id="rId5" xr:uid="{2711F7F6-119D-4355-BE55-D9CA3A328FB3}"/>
    <hyperlink ref="C92" r:id="rId6" xr:uid="{949D46E5-49F2-45BB-982D-4A2B93CC9332}"/>
    <hyperlink ref="C95" r:id="rId7" xr:uid="{C0ABAD11-E7FB-4533-AE36-39CB80AC58FE}"/>
    <hyperlink ref="D25" r:id="rId8" xr:uid="{26025BC6-1462-4D3E-8C2A-0EC6F9BB7B4F}"/>
    <hyperlink ref="D27" r:id="rId9" xr:uid="{1C2DD036-57E4-4C80-81F1-5CC1CDCCAD8A}"/>
    <hyperlink ref="D29" r:id="rId10" xr:uid="{611EF833-E991-40A5-AA4C-2CCA4AF86695}"/>
    <hyperlink ref="D31" r:id="rId11" xr:uid="{8B63C051-4D16-4D44-A958-C27012596105}"/>
    <hyperlink ref="D35" r:id="rId12" xr:uid="{F48E01EF-015F-4CAA-9428-9A8FD304BFA5}"/>
    <hyperlink ref="D39" r:id="rId13" xr:uid="{CBEDF2D0-FE9A-4A2F-8253-93F519D2C1BE}"/>
    <hyperlink ref="D41" r:id="rId14" xr:uid="{77EFFB8B-A390-47FB-81CA-66C6872F783B}"/>
    <hyperlink ref="D45" r:id="rId15" xr:uid="{C54DF8E7-1034-497E-A135-BDF7BC9F687F}"/>
    <hyperlink ref="D47" r:id="rId16" xr:uid="{C910A49B-34FC-456B-9B41-9850707999DF}"/>
    <hyperlink ref="D51" r:id="rId17" xr:uid="{2D8FB27A-69AD-428E-9B60-3101351B5338}"/>
    <hyperlink ref="D53" r:id="rId18" xr:uid="{625A92D9-AA8C-41C0-B179-8A00030FA0F8}"/>
    <hyperlink ref="D55" r:id="rId19" xr:uid="{A19217A5-FDDA-438E-9226-65DD69F9AD86}"/>
    <hyperlink ref="D61" r:id="rId20" xr:uid="{ABA6C7EB-39E6-4AC9-9200-E40171DF0F95}"/>
    <hyperlink ref="D63" r:id="rId21" xr:uid="{2209EA56-0E66-4860-8B45-EBE17390FA22}"/>
    <hyperlink ref="D59" r:id="rId22" xr:uid="{2E6E978E-52A3-403F-ACAF-DB1FDC06113A}"/>
    <hyperlink ref="D67" r:id="rId23" xr:uid="{6A9C296F-E7ED-48B6-A883-71C08422149D}"/>
    <hyperlink ref="D69" r:id="rId24" xr:uid="{3A00DF9D-6C48-42B3-AE14-55B39F49DACE}"/>
    <hyperlink ref="D71" r:id="rId25" xr:uid="{E062CBCA-BA06-42C2-BF61-C62DFF8EF99F}"/>
    <hyperlink ref="D73" r:id="rId26" xr:uid="{53B68FF6-B4CA-40F7-BCE4-0F674D86B776}"/>
    <hyperlink ref="D75" r:id="rId27" xr:uid="{ED1292F9-BC79-4408-912A-C7BBBFD2660B}"/>
    <hyperlink ref="D79" r:id="rId28" xr:uid="{18C9BB76-04E5-4DDD-9599-1D662226A8A8}"/>
    <hyperlink ref="D81" r:id="rId29" xr:uid="{FC57B536-EBDD-435D-B08D-43B4836B77FA}"/>
  </hyperlinks>
  <pageMargins left="0.7" right="0.7" top="0.75" bottom="0.75" header="0.3" footer="0.3"/>
  <drawing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BugReport</vt:lpstr>
      <vt:lpstr>Summary</vt:lpstr>
      <vt:lpstr>Master</vt:lpstr>
      <vt:lpstr>【PR】その他のExcelテンプレート</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 User</cp:lastModifiedBy>
  <cp:lastPrinted>2021-02-27T15:04:30Z</cp:lastPrinted>
  <dcterms:created xsi:type="dcterms:W3CDTF">2007-05-16T11:52:28Z</dcterms:created>
  <dcterms:modified xsi:type="dcterms:W3CDTF">2022-08-09T11:17:17Z</dcterms:modified>
</cp:coreProperties>
</file>