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pm测试相关文档\"/>
    </mc:Choice>
  </mc:AlternateContent>
  <bookViews>
    <workbookView xWindow="0" yWindow="0" windowWidth="30720" windowHeight="13464" activeTab="1"/>
  </bookViews>
  <sheets>
    <sheet name="科普知识bug生命周期" sheetId="7" r:id="rId1"/>
    <sheet name="BugReport" sheetId="3" r:id="rId2"/>
    <sheet name="Summary" sheetId="4" r:id="rId3"/>
    <sheet name="Master" sheetId="2" r:id="rId4"/>
    <sheet name="关于bug对应的优先级" sheetId="6" r:id="rId5"/>
  </sheets>
  <definedNames>
    <definedName name="_xlnm._FilterDatabase" localSheetId="1" hidden="1">BugReport!$A$3:$R$103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4" l="1"/>
  <c r="A4" i="3" l="1"/>
  <c r="B51" i="4" l="1"/>
  <c r="E51" i="4" s="1"/>
  <c r="A6" i="3" l="1"/>
  <c r="F50" i="4"/>
  <c r="C50" i="4"/>
  <c r="D50" i="4" s="1"/>
  <c r="B52" i="4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5" i="3"/>
  <c r="B53" i="4" l="1"/>
  <c r="E52" i="4"/>
  <c r="G50" i="4"/>
  <c r="C51" i="4"/>
  <c r="D51" i="4" s="1"/>
  <c r="F51" i="4"/>
  <c r="C52" i="4"/>
  <c r="C53" i="4"/>
  <c r="B54" i="4" l="1"/>
  <c r="E53" i="4"/>
  <c r="F52" i="4"/>
  <c r="D52" i="4"/>
  <c r="D53" i="4" s="1"/>
  <c r="G51" i="4"/>
  <c r="F53" i="4" l="1"/>
  <c r="B55" i="4"/>
  <c r="E54" i="4"/>
  <c r="C54" i="4"/>
  <c r="D54" i="4" s="1"/>
  <c r="G52" i="4"/>
  <c r="B56" i="4" l="1"/>
  <c r="E55" i="4"/>
  <c r="C55" i="4"/>
  <c r="D55" i="4" s="1"/>
  <c r="F54" i="4"/>
  <c r="G53" i="4"/>
  <c r="B57" i="4" l="1"/>
  <c r="E56" i="4"/>
  <c r="C56" i="4"/>
  <c r="D56" i="4" s="1"/>
  <c r="F55" i="4"/>
  <c r="G54" i="4"/>
  <c r="B58" i="4" l="1"/>
  <c r="E57" i="4"/>
  <c r="C57" i="4"/>
  <c r="D57" i="4" s="1"/>
  <c r="F56" i="4"/>
  <c r="G55" i="4"/>
  <c r="B59" i="4" l="1"/>
  <c r="E58" i="4"/>
  <c r="C58" i="4"/>
  <c r="D58" i="4" s="1"/>
  <c r="F57" i="4"/>
  <c r="F58" i="4" s="1"/>
  <c r="G56" i="4"/>
  <c r="F59" i="4" l="1"/>
  <c r="B60" i="4"/>
  <c r="E59" i="4"/>
  <c r="C59" i="4"/>
  <c r="D59" i="4" s="1"/>
  <c r="G57" i="4"/>
  <c r="B61" i="4" l="1"/>
  <c r="E60" i="4"/>
  <c r="F60" i="4" s="1"/>
  <c r="C60" i="4"/>
  <c r="D60" i="4" s="1"/>
  <c r="G58" i="4"/>
  <c r="B62" i="4" l="1"/>
  <c r="E61" i="4"/>
  <c r="F61" i="4" s="1"/>
  <c r="C61" i="4"/>
  <c r="D61" i="4" s="1"/>
  <c r="G59" i="4"/>
  <c r="B63" i="4" l="1"/>
  <c r="E62" i="4"/>
  <c r="F62" i="4" s="1"/>
  <c r="C62" i="4"/>
  <c r="D62" i="4" s="1"/>
  <c r="G60" i="4"/>
  <c r="B64" i="4" l="1"/>
  <c r="E63" i="4"/>
  <c r="F63" i="4" s="1"/>
  <c r="C63" i="4"/>
  <c r="D63" i="4" s="1"/>
  <c r="G61" i="4"/>
  <c r="F64" i="4" l="1"/>
  <c r="B65" i="4"/>
  <c r="E64" i="4"/>
  <c r="C64" i="4"/>
  <c r="D64" i="4" s="1"/>
  <c r="G62" i="4"/>
  <c r="B66" i="4" l="1"/>
  <c r="E65" i="4"/>
  <c r="C65" i="4"/>
  <c r="D65" i="4" s="1"/>
  <c r="F65" i="4"/>
  <c r="G63" i="4"/>
  <c r="B67" i="4" l="1"/>
  <c r="E66" i="4"/>
  <c r="C66" i="4"/>
  <c r="D66" i="4" s="1"/>
  <c r="F66" i="4"/>
  <c r="G64" i="4"/>
  <c r="B68" i="4" l="1"/>
  <c r="E67" i="4"/>
  <c r="F67" i="4" s="1"/>
  <c r="C67" i="4"/>
  <c r="D67" i="4" s="1"/>
  <c r="G65" i="4"/>
  <c r="B69" i="4" l="1"/>
  <c r="E68" i="4"/>
  <c r="F68" i="4" s="1"/>
  <c r="C68" i="4"/>
  <c r="D68" i="4" s="1"/>
  <c r="G66" i="4"/>
  <c r="B70" i="4" l="1"/>
  <c r="E69" i="4"/>
  <c r="F69" i="4" s="1"/>
  <c r="C69" i="4"/>
  <c r="D69" i="4" s="1"/>
  <c r="G67" i="4"/>
  <c r="B71" i="4" l="1"/>
  <c r="E70" i="4"/>
  <c r="F70" i="4" s="1"/>
  <c r="C70" i="4"/>
  <c r="D70" i="4" s="1"/>
  <c r="G68" i="4"/>
  <c r="F71" i="4" l="1"/>
  <c r="B72" i="4"/>
  <c r="E71" i="4"/>
  <c r="C71" i="4"/>
  <c r="D71" i="4" s="1"/>
  <c r="G69" i="4"/>
  <c r="B73" i="4" l="1"/>
  <c r="E72" i="4"/>
  <c r="F72" i="4" s="1"/>
  <c r="C72" i="4"/>
  <c r="D72" i="4" s="1"/>
  <c r="G70" i="4"/>
  <c r="B74" i="4" l="1"/>
  <c r="E73" i="4"/>
  <c r="F73" i="4" s="1"/>
  <c r="C73" i="4"/>
  <c r="D73" i="4" s="1"/>
  <c r="G71" i="4"/>
  <c r="F74" i="4" l="1"/>
  <c r="B75" i="4"/>
  <c r="E74" i="4"/>
  <c r="C74" i="4"/>
  <c r="D74" i="4" s="1"/>
  <c r="G72" i="4"/>
  <c r="F75" i="4" l="1"/>
  <c r="B76" i="4"/>
  <c r="E75" i="4"/>
  <c r="C75" i="4"/>
  <c r="D75" i="4" s="1"/>
  <c r="G73" i="4"/>
  <c r="B77" i="4" l="1"/>
  <c r="E76" i="4"/>
  <c r="F76" i="4" s="1"/>
  <c r="C76" i="4"/>
  <c r="D76" i="4" s="1"/>
  <c r="G74" i="4"/>
  <c r="B78" i="4" l="1"/>
  <c r="E77" i="4"/>
  <c r="F77" i="4" s="1"/>
  <c r="C77" i="4"/>
  <c r="D77" i="4" s="1"/>
  <c r="G75" i="4"/>
  <c r="B79" i="4" l="1"/>
  <c r="E78" i="4"/>
  <c r="F78" i="4" s="1"/>
  <c r="C78" i="4"/>
  <c r="D78" i="4" s="1"/>
  <c r="G76" i="4"/>
  <c r="F79" i="4" l="1"/>
  <c r="E79" i="4"/>
  <c r="C79" i="4"/>
  <c r="D79" i="4" s="1"/>
  <c r="B80" i="4"/>
  <c r="G77" i="4"/>
  <c r="E80" i="4" l="1"/>
  <c r="C80" i="4"/>
  <c r="D80" i="4" s="1"/>
  <c r="B81" i="4"/>
  <c r="F80" i="4"/>
  <c r="G78" i="4"/>
  <c r="G80" i="4" l="1"/>
  <c r="E81" i="4"/>
  <c r="F81" i="4" s="1"/>
  <c r="C81" i="4"/>
  <c r="D81" i="4" s="1"/>
  <c r="B82" i="4"/>
  <c r="G79" i="4"/>
  <c r="G81" i="4" l="1"/>
  <c r="E82" i="4"/>
  <c r="F82" i="4" s="1"/>
  <c r="B83" i="4"/>
  <c r="C82" i="4"/>
  <c r="D82" i="4" s="1"/>
  <c r="F83" i="4" l="1"/>
  <c r="G82" i="4"/>
  <c r="E83" i="4"/>
  <c r="C83" i="4"/>
  <c r="D83" i="4" s="1"/>
  <c r="G83" i="4" s="1"/>
  <c r="B84" i="4"/>
  <c r="E84" i="4" l="1"/>
  <c r="F84" i="4" s="1"/>
  <c r="C84" i="4"/>
  <c r="D84" i="4" s="1"/>
  <c r="B85" i="4"/>
  <c r="E85" i="4" l="1"/>
  <c r="F85" i="4" s="1"/>
  <c r="B86" i="4"/>
  <c r="C85" i="4"/>
  <c r="D85" i="4" s="1"/>
  <c r="G84" i="4"/>
  <c r="G85" i="4" l="1"/>
  <c r="E86" i="4"/>
  <c r="F86" i="4" s="1"/>
  <c r="C86" i="4"/>
  <c r="D86" i="4" s="1"/>
  <c r="B87" i="4"/>
  <c r="G86" i="4" l="1"/>
  <c r="E87" i="4"/>
  <c r="F87" i="4" s="1"/>
  <c r="B88" i="4"/>
  <c r="C87" i="4"/>
  <c r="D87" i="4" s="1"/>
  <c r="E88" i="4" l="1"/>
  <c r="F88" i="4" s="1"/>
  <c r="C88" i="4"/>
  <c r="D88" i="4" s="1"/>
  <c r="B89" i="4"/>
  <c r="G87" i="4"/>
  <c r="E89" i="4" l="1"/>
  <c r="F89" i="4" s="1"/>
  <c r="C89" i="4"/>
  <c r="D89" i="4" s="1"/>
  <c r="B90" i="4"/>
  <c r="G88" i="4"/>
  <c r="F90" i="4" l="1"/>
  <c r="G89" i="4"/>
  <c r="E90" i="4"/>
  <c r="C90" i="4"/>
  <c r="D90" i="4" s="1"/>
  <c r="B91" i="4"/>
  <c r="E91" i="4" l="1"/>
  <c r="C91" i="4"/>
  <c r="D91" i="4" s="1"/>
  <c r="G91" i="4" s="1"/>
  <c r="G90" i="4"/>
  <c r="F91" i="4"/>
</calcChain>
</file>

<file path=xl/comments1.xml><?xml version="1.0" encoding="utf-8"?>
<comments xmlns="http://schemas.openxmlformats.org/spreadsheetml/2006/main">
  <authors>
    <author>admin</author>
  </authors>
  <commentList>
    <comment ref="A3" authorId="0" shapeId="0">
      <text>
        <r>
          <rPr>
            <sz val="9"/>
            <color indexed="81"/>
            <rFont val="宋体"/>
            <family val="3"/>
            <charset val="134"/>
          </rPr>
          <t>对发生的bug进行统一管理，后期沟通可以直接用这个ID进行指定具体的bug</t>
        </r>
      </text>
    </commen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一般是指测出该bug的日期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测试人是谁，如果你不是正在测试该画面或者功能的人发现该功能有问题，可以直接反映给功能测试人，或者直接记入自己的名字
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这个对应的是测试说明文档中的测试用例ID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测试对象是指具体的画面，或者具体的某个流程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bug发生的原因，或者是bug如何在线，如果有完整截图可以不需要具体说明，直接插入截图的文档链接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对应的优先级
关于如何定级参照sheet【关于bug对应的优先级】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这个是开发人员在改好该bug后对bug进行的一个分析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是指开发人员具体修改了那几个文件，如果知识更改少量代码可以直接写在里面就行
开发同学注意事项：
开发人员应在BUG系统中，备注好以下信息：
已修改BUG应在该BUG的注释处，备注修改方案及信息，以备以后出现类似的问题时，可以快速的找到原因
设计如此（不是缺陷）、不予解决、延期解决的BUG、无法重现的BUG，应备注处理的原因，节省沟通的时间，以及，如果后续有相同问题时，可以快速查找到原因
重复BUG注明重复BUGID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这个bug要在最晚几号之前解决掉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解决该bug的具体人员名字
</t>
        </r>
      </text>
    </commen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开发人员填写，具体解决日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确认人，一般为测试者，当然测试说明文档很详细的情况，也可以不是测试者，</t>
        </r>
      </text>
    </comment>
    <comment ref="N3" authorId="0" shapeId="0">
      <text>
        <r>
          <rPr>
            <b/>
            <sz val="9"/>
            <color indexed="81"/>
            <rFont val="宋体"/>
            <family val="3"/>
            <charset val="134"/>
          </rPr>
          <t>确认人在确认这个bug改好之后可以填入此栏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一旦qug确认改完，可以把此状态更改掉</t>
        </r>
      </text>
    </commen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>发生该问题的当前版本，如果没有具体版本号，可以写上更新代码的具体日期【2022年8月29日 23:47:17】</t>
        </r>
      </text>
    </comment>
    <comment ref="Q3" authorId="0" shapeId="0">
      <text>
        <r>
          <rPr>
            <b/>
            <sz val="9"/>
            <color indexed="81"/>
            <rFont val="宋体"/>
            <family val="3"/>
            <charset val="134"/>
          </rPr>
          <t>解决该bug具体的版本</t>
        </r>
      </text>
    </comment>
    <comment ref="R3" authorId="0" shapeId="0">
      <text>
        <r>
          <rPr>
            <b/>
            <sz val="9"/>
            <color indexed="81"/>
            <rFont val="宋体"/>
            <family val="3"/>
            <charset val="134"/>
          </rPr>
          <t>一些memo可以记录在这</t>
        </r>
      </text>
    </comment>
  </commentList>
</comments>
</file>

<file path=xl/sharedStrings.xml><?xml version="1.0" encoding="utf-8"?>
<sst xmlns="http://schemas.openxmlformats.org/spreadsheetml/2006/main" count="168" uniqueCount="133">
  <si>
    <t>○○○○○○○○○○○○○</t>
    <phoneticPr fontId="2"/>
  </si>
  <si>
    <t>区分</t>
    <phoneticPr fontId="2"/>
  </si>
  <si>
    <t>○○○○○○○</t>
    <phoneticPr fontId="2"/>
  </si>
  <si>
    <t>日付</t>
    <rPh sb="0" eb="2">
      <t>ヒヅケ</t>
    </rPh>
    <phoneticPr fontId="2"/>
  </si>
  <si>
    <t>○○○○○○○</t>
  </si>
  <si>
    <t>○○○○○○○○○○○○○○</t>
    <phoneticPr fontId="2"/>
  </si>
  <si>
    <t>○○○○○○○○○○○○○</t>
  </si>
  <si>
    <t>ver1.01.000</t>
    <phoneticPr fontId="2"/>
  </si>
  <si>
    <t>bug ID</t>
    <rPh sb="0" eb="2">
      <t>カンリ</t>
    </rPh>
    <rPh sb="2" eb="4">
      <t>バンゴウ</t>
    </rPh>
    <phoneticPr fontId="2"/>
  </si>
  <si>
    <r>
      <rPr>
        <sz val="11"/>
        <color theme="0"/>
        <rFont val="宋体"/>
        <family val="3"/>
        <charset val="134"/>
      </rPr>
      <t>发</t>
    </r>
    <r>
      <rPr>
        <sz val="11"/>
        <color theme="0"/>
        <rFont val="メイリオ"/>
        <family val="3"/>
        <charset val="128"/>
      </rPr>
      <t>生日期</t>
    </r>
    <rPh sb="0" eb="2">
      <t>ハッセイ</t>
    </rPh>
    <rPh sb="2" eb="3">
      <t>ビ</t>
    </rPh>
    <phoneticPr fontId="2"/>
  </si>
  <si>
    <t>测试者</t>
    <rPh sb="0" eb="2">
      <t>キヒョウ</t>
    </rPh>
    <rPh sb="2" eb="3">
      <t>シャ</t>
    </rPh>
    <phoneticPr fontId="2"/>
  </si>
  <si>
    <t>测试用例ID</t>
    <phoneticPr fontId="2"/>
  </si>
  <si>
    <r>
      <rPr>
        <sz val="11"/>
        <color theme="0"/>
        <rFont val="宋体"/>
        <family val="3"/>
        <charset val="134"/>
      </rPr>
      <t>测试对</t>
    </r>
    <r>
      <rPr>
        <sz val="11"/>
        <color theme="0"/>
        <rFont val="メイリオ"/>
        <family val="3"/>
        <charset val="128"/>
      </rPr>
      <t>象</t>
    </r>
    <rPh sb="0" eb="2">
      <t>タイショウ</t>
    </rPh>
    <rPh sb="2" eb="4">
      <t>キノウ</t>
    </rPh>
    <phoneticPr fontId="2"/>
  </si>
  <si>
    <r>
      <t>bug具体</t>
    </r>
    <r>
      <rPr>
        <sz val="11"/>
        <color theme="0"/>
        <rFont val="宋体"/>
        <family val="3"/>
        <charset val="134"/>
      </rPr>
      <t>说</t>
    </r>
    <r>
      <rPr>
        <sz val="11"/>
        <color theme="0"/>
        <rFont val="メイリオ"/>
        <family val="3"/>
        <charset val="128"/>
      </rPr>
      <t>明</t>
    </r>
    <rPh sb="0" eb="2">
      <t>ナイヨウ</t>
    </rPh>
    <phoneticPr fontId="2"/>
  </si>
  <si>
    <t>原因</t>
    <phoneticPr fontId="2"/>
  </si>
  <si>
    <t>修改内容</t>
    <rPh sb="0" eb="2">
      <t>タイオウ</t>
    </rPh>
    <rPh sb="2" eb="4">
      <t>ナイヨウ</t>
    </rPh>
    <phoneticPr fontId="2"/>
  </si>
  <si>
    <t>确认者</t>
    <rPh sb="0" eb="2">
      <t>カクニン</t>
    </rPh>
    <rPh sb="2" eb="3">
      <t>シャ</t>
    </rPh>
    <phoneticPr fontId="2"/>
  </si>
  <si>
    <r>
      <t>状</t>
    </r>
    <r>
      <rPr>
        <sz val="11"/>
        <color theme="0"/>
        <rFont val="宋体"/>
        <family val="3"/>
        <charset val="134"/>
      </rPr>
      <t>态</t>
    </r>
    <phoneticPr fontId="2"/>
  </si>
  <si>
    <r>
      <rPr>
        <sz val="11"/>
        <color theme="0"/>
        <rFont val="宋体"/>
        <family val="3"/>
        <charset val="134"/>
      </rPr>
      <t>发</t>
    </r>
    <r>
      <rPr>
        <sz val="11"/>
        <color theme="0"/>
        <rFont val="メイリオ"/>
        <family val="3"/>
        <charset val="128"/>
      </rPr>
      <t>生版本</t>
    </r>
    <rPh sb="0" eb="2">
      <t>ハッセイ</t>
    </rPh>
    <phoneticPr fontId="2"/>
  </si>
  <si>
    <t>修正版本</t>
    <rPh sb="0" eb="2">
      <t>シュウセイ</t>
    </rPh>
    <rPh sb="2" eb="3">
      <t>ゴ</t>
    </rPh>
    <phoneticPr fontId="2"/>
  </si>
  <si>
    <r>
      <rPr>
        <sz val="11"/>
        <color theme="0"/>
        <rFont val="宋体"/>
        <family val="3"/>
        <charset val="134"/>
      </rPr>
      <t>备</t>
    </r>
    <r>
      <rPr>
        <sz val="11"/>
        <color theme="0"/>
        <rFont val="メイリオ"/>
        <family val="3"/>
        <charset val="128"/>
      </rPr>
      <t>注</t>
    </r>
    <phoneticPr fontId="2"/>
  </si>
  <si>
    <t>期限</t>
    <rPh sb="0" eb="1">
      <t>キキリ</t>
    </rPh>
    <phoneticPr fontId="2"/>
  </si>
  <si>
    <t>代码修改完了日</t>
    <rPh sb="0" eb="2">
      <t>タイオウ</t>
    </rPh>
    <rPh sb="2" eb="3">
      <t>ビ</t>
    </rPh>
    <phoneticPr fontId="2"/>
  </si>
  <si>
    <t>开发遗漏</t>
    <rPh sb="0" eb="2">
      <t>ジッソウ</t>
    </rPh>
    <rPh sb="2" eb="3">
      <t>モ</t>
    </rPh>
    <phoneticPr fontId="2"/>
  </si>
  <si>
    <t>开发错误</t>
    <rPh sb="0" eb="2">
      <t>ジッソウ</t>
    </rPh>
    <rPh sb="2" eb="3">
      <t>アヤマ</t>
    </rPh>
    <phoneticPr fontId="2"/>
  </si>
  <si>
    <r>
      <t>需求理解</t>
    </r>
    <r>
      <rPr>
        <sz val="11"/>
        <rFont val="宋体"/>
        <family val="3"/>
        <charset val="134"/>
      </rPr>
      <t>错误</t>
    </r>
    <rPh sb="0" eb="2">
      <t>ケントウ</t>
    </rPh>
    <rPh sb="2" eb="3">
      <t>アヤマ</t>
    </rPh>
    <phoneticPr fontId="2"/>
  </si>
  <si>
    <t>新追加需求</t>
    <rPh sb="0" eb="2">
      <t>シヨウ</t>
    </rPh>
    <rPh sb="2" eb="4">
      <t>ツイカ</t>
    </rPh>
    <phoneticPr fontId="2"/>
  </si>
  <si>
    <t>其它</t>
    <phoneticPr fontId="2"/>
  </si>
  <si>
    <r>
      <t>要</t>
    </r>
    <r>
      <rPr>
        <sz val="11"/>
        <rFont val="宋体"/>
        <family val="3"/>
        <charset val="134"/>
      </rPr>
      <t>确认</t>
    </r>
    <rPh sb="0" eb="2">
      <t>カクニン</t>
    </rPh>
    <phoneticPr fontId="2"/>
  </si>
  <si>
    <r>
      <t>需求</t>
    </r>
    <r>
      <rPr>
        <sz val="11"/>
        <rFont val="宋体"/>
        <family val="3"/>
        <charset val="134"/>
      </rPr>
      <t>理解遗漏</t>
    </r>
    <rPh sb="0" eb="2">
      <t>ケントウ</t>
    </rPh>
    <rPh sb="2" eb="3">
      <t>モ</t>
    </rPh>
    <phoneticPr fontId="2"/>
  </si>
  <si>
    <t>解决优先级</t>
    <phoneticPr fontId="2"/>
  </si>
  <si>
    <r>
      <t>P0—</t>
    </r>
    <r>
      <rPr>
        <sz val="11"/>
        <rFont val="宋体"/>
        <family val="3"/>
        <charset val="134"/>
      </rPr>
      <t>紧</t>
    </r>
    <r>
      <rPr>
        <sz val="11"/>
        <rFont val="ＭＳ Ｐゴシック"/>
        <family val="3"/>
        <charset val="128"/>
      </rPr>
      <t>急</t>
    </r>
    <phoneticPr fontId="2"/>
  </si>
  <si>
    <t>P1—高</t>
    <rPh sb="0" eb="3">
      <t>タイオウチュウ</t>
    </rPh>
    <phoneticPr fontId="2"/>
  </si>
  <si>
    <t>P2—中</t>
    <rPh sb="0" eb="2">
      <t>タイオウ</t>
    </rPh>
    <rPh sb="2" eb="3">
      <t>ズ</t>
    </rPh>
    <phoneticPr fontId="2"/>
  </si>
  <si>
    <t>P3—低</t>
    <phoneticPr fontId="2"/>
  </si>
  <si>
    <r>
      <rPr>
        <sz val="11"/>
        <color theme="0"/>
        <rFont val="宋体"/>
        <family val="3"/>
        <charset val="134"/>
      </rPr>
      <t>优</t>
    </r>
    <r>
      <rPr>
        <sz val="11"/>
        <color theme="0"/>
        <rFont val="メイリオ"/>
        <family val="3"/>
        <charset val="128"/>
      </rPr>
      <t>先</t>
    </r>
    <r>
      <rPr>
        <sz val="11"/>
        <color theme="0"/>
        <rFont val="宋体"/>
        <family val="3"/>
        <charset val="134"/>
      </rPr>
      <t>级</t>
    </r>
    <phoneticPr fontId="2"/>
  </si>
  <si>
    <t>1、功能未实现 、功能缺失</t>
  </si>
  <si>
    <t>2、业务流程不正确</t>
  </si>
  <si>
    <t>3、闪退</t>
  </si>
  <si>
    <t>4、数据未上报</t>
  </si>
  <si>
    <t>5、越权（付费与免费）</t>
  </si>
  <si>
    <t>6、数据统计计算错误</t>
  </si>
  <si>
    <t>7、用户信息丢失或错误，如升级及覆盖安装后数据异常</t>
  </si>
  <si>
    <t>8、币种显示错误</t>
  </si>
  <si>
    <t>9、严重视觉（UI）问题：核心页面</t>
  </si>
  <si>
    <t>10、页面显示（元素不可点、核心页面错乱）</t>
  </si>
  <si>
    <t>11、安全问题（XSS、SQL等注入）</t>
  </si>
  <si>
    <t>12、系统兼容性问题导致主要功能异常（如：按钮被遮挡无法进行下一步操作）</t>
  </si>
  <si>
    <t>13、不可忍受的卡顿、慢（大于30s）</t>
  </si>
  <si>
    <t>14、 其它导致无法测试的错误, 如：服务器500错误</t>
  </si>
  <si>
    <t>1、小功能未实现，小功能缺失（如：打电话等）</t>
  </si>
  <si>
    <t>2、概率性的闪退</t>
  </si>
  <si>
    <t>3、页面显示（未按照UI实现，用户体验较差）</t>
  </si>
  <si>
    <t>4、繁简体显示错误</t>
  </si>
  <si>
    <t>5、跳转错误（示例：FaceBook打开计算器跳转到了官网）</t>
  </si>
  <si>
    <t>6、页面加载较慢（大于15S）</t>
  </si>
  <si>
    <t>7、排序未实现</t>
  </si>
  <si>
    <t>8、明显的卡顿（可稍微忍受）</t>
  </si>
  <si>
    <t>9、系统兼容性问题导致次要功能异常（如：页面未显示全，但是不影响功能的使用）</t>
  </si>
  <si>
    <t>10、异常情况处理缺失，如断网、弱网、中断操作（前后台切换）</t>
  </si>
  <si>
    <t>11、 类型、边界条件下发生错误（如：仅输入数字年龄，但可输入其他字符，并不报错）</t>
  </si>
  <si>
    <t>12、 光标跳转设置不好，鼠标（光标）定位错误</t>
  </si>
  <si>
    <r>
      <t>【P1—高】：</t>
    </r>
    <r>
      <rPr>
        <b/>
        <sz val="16"/>
        <rFont val="ＭＳ Ｐゴシック"/>
        <family val="3"/>
        <charset val="128"/>
      </rPr>
      <t>产</t>
    </r>
    <r>
      <rPr>
        <b/>
        <sz val="16"/>
        <rFont val="ＭＳ Ｐゴシック"/>
        <family val="2"/>
      </rPr>
      <t>品的功能</t>
    </r>
    <r>
      <rPr>
        <b/>
        <sz val="16"/>
        <rFont val="ＭＳ Ｐゴシック"/>
        <family val="3"/>
        <charset val="128"/>
      </rPr>
      <t>实现</t>
    </r>
    <r>
      <rPr>
        <b/>
        <sz val="16"/>
        <rFont val="ＭＳ Ｐゴシック"/>
        <family val="2"/>
      </rPr>
      <t>和需求不符合，没有</t>
    </r>
    <r>
      <rPr>
        <b/>
        <sz val="16"/>
        <rFont val="ＭＳ Ｐゴシック"/>
        <family val="3"/>
        <charset val="128"/>
      </rPr>
      <t>达</t>
    </r>
    <r>
      <rPr>
        <b/>
        <sz val="16"/>
        <rFont val="ＭＳ Ｐゴシック"/>
        <family val="2"/>
      </rPr>
      <t>到</t>
    </r>
    <r>
      <rPr>
        <b/>
        <sz val="16"/>
        <rFont val="ＭＳ Ｐゴシック"/>
        <family val="3"/>
        <charset val="128"/>
      </rPr>
      <t>预</t>
    </r>
    <r>
      <rPr>
        <b/>
        <sz val="16"/>
        <rFont val="ＭＳ Ｐゴシック"/>
        <family val="2"/>
      </rPr>
      <t>期的效果，但不阻塞</t>
    </r>
    <r>
      <rPr>
        <b/>
        <sz val="16"/>
        <rFont val="ＭＳ Ｐゴシック"/>
        <family val="3"/>
        <charset val="128"/>
      </rPr>
      <t>测试进</t>
    </r>
    <r>
      <rPr>
        <b/>
        <sz val="16"/>
        <rFont val="ＭＳ Ｐゴシック"/>
        <family val="2"/>
      </rPr>
      <t>度（非核心功能流程，不影</t>
    </r>
    <r>
      <rPr>
        <b/>
        <sz val="16"/>
        <rFont val="ＭＳ Ｐゴシック"/>
        <family val="3"/>
        <charset val="128"/>
      </rPr>
      <t>响</t>
    </r>
    <r>
      <rPr>
        <b/>
        <sz val="16"/>
        <rFont val="ＭＳ Ｐゴシック"/>
        <family val="2"/>
      </rPr>
      <t>其他功能）</t>
    </r>
  </si>
  <si>
    <r>
      <t>【P0—</t>
    </r>
    <r>
      <rPr>
        <b/>
        <sz val="16"/>
        <rFont val="宋体"/>
        <family val="3"/>
        <charset val="134"/>
      </rPr>
      <t>紧</t>
    </r>
    <r>
      <rPr>
        <b/>
        <sz val="16"/>
        <rFont val="ＭＳ Ｐゴシック"/>
        <family val="3"/>
        <charset val="128"/>
      </rPr>
      <t>急】：完全不能</t>
    </r>
    <r>
      <rPr>
        <b/>
        <sz val="16"/>
        <rFont val="宋体"/>
        <family val="3"/>
        <charset val="134"/>
      </rPr>
      <t>满</t>
    </r>
    <r>
      <rPr>
        <b/>
        <sz val="16"/>
        <rFont val="ＭＳ Ｐゴシック"/>
        <family val="3"/>
        <charset val="128"/>
      </rPr>
      <t>足</t>
    </r>
    <r>
      <rPr>
        <b/>
        <sz val="16"/>
        <rFont val="宋体"/>
        <family val="3"/>
        <charset val="134"/>
      </rPr>
      <t>产</t>
    </r>
    <r>
      <rPr>
        <b/>
        <sz val="16"/>
        <rFont val="ＭＳ Ｐゴシック"/>
        <family val="3"/>
        <charset val="128"/>
      </rPr>
      <t>品要求，基本功能明</t>
    </r>
    <r>
      <rPr>
        <b/>
        <sz val="16"/>
        <rFont val="宋体"/>
        <family val="3"/>
        <charset val="134"/>
      </rPr>
      <t>显</t>
    </r>
    <r>
      <rPr>
        <b/>
        <sz val="16"/>
        <rFont val="ＭＳ Ｐゴシック"/>
        <family val="3"/>
        <charset val="128"/>
      </rPr>
      <t>未</t>
    </r>
    <r>
      <rPr>
        <b/>
        <sz val="16"/>
        <rFont val="宋体"/>
        <family val="3"/>
        <charset val="134"/>
      </rPr>
      <t>实现</t>
    </r>
    <r>
      <rPr>
        <b/>
        <sz val="16"/>
        <rFont val="ＭＳ Ｐゴシック"/>
        <family val="3"/>
        <charset val="128"/>
      </rPr>
      <t>或完全不可用，阻塞</t>
    </r>
    <r>
      <rPr>
        <b/>
        <sz val="16"/>
        <rFont val="宋体"/>
        <family val="3"/>
        <charset val="134"/>
      </rPr>
      <t>测试</t>
    </r>
    <r>
      <rPr>
        <b/>
        <sz val="16"/>
        <rFont val="ＭＳ Ｐゴシック"/>
        <family val="3"/>
        <charset val="128"/>
      </rPr>
      <t>流程与</t>
    </r>
    <r>
      <rPr>
        <b/>
        <sz val="16"/>
        <rFont val="宋体"/>
        <family val="3"/>
        <charset val="134"/>
      </rPr>
      <t>进</t>
    </r>
    <r>
      <rPr>
        <b/>
        <sz val="16"/>
        <rFont val="ＭＳ Ｐゴシック"/>
        <family val="3"/>
        <charset val="128"/>
      </rPr>
      <t>度（核心功能流程）</t>
    </r>
    <phoneticPr fontId="11" type="noConversion"/>
  </si>
  <si>
    <t>1、概率极低的闪退</t>
  </si>
  <si>
    <t>2、占比率低的非主流系统兼容性闪退（Android的某些机型）</t>
  </si>
  <si>
    <t>4、OSS文案（显示文案、提示文案）错误</t>
  </si>
  <si>
    <t>5、页面加载较慢（大于8S）</t>
  </si>
  <si>
    <t>6、概率性发生的缺陷</t>
  </si>
  <si>
    <t>7、字体大小不统一</t>
  </si>
  <si>
    <t>8、文字排列不整齐</t>
  </si>
  <si>
    <t>9、文案过长被遮挡、未截断或未换行</t>
  </si>
  <si>
    <t>10、辅助说明描述不清楚或未给出</t>
  </si>
  <si>
    <t>11、删除未给出二次确认</t>
  </si>
  <si>
    <t>12、非常规操作或非常规路径、如多步复合操作后才能复现的问题（用户一般不这么操作）</t>
  </si>
  <si>
    <t>13、交互体验类bug：与系统交互或常人认知不符的交互问题</t>
  </si>
  <si>
    <t>14、UI兼容性/适配问题</t>
  </si>
  <si>
    <t>15、该隐藏的部分未隐藏（如：该****提示的未标出）</t>
  </si>
  <si>
    <t>16、安全保护代码：参数检查，判空，数组越界保护，类型溢出</t>
  </si>
  <si>
    <t>17、 操作时未给用户提示（如：toast提示）</t>
  </si>
  <si>
    <t>3、Toast提示文案错误</t>
  </si>
  <si>
    <r>
      <t>【P2—中】：比</t>
    </r>
    <r>
      <rPr>
        <b/>
        <sz val="22"/>
        <rFont val="ＭＳ Ｐゴシック"/>
        <family val="3"/>
        <charset val="128"/>
      </rPr>
      <t>较</t>
    </r>
    <r>
      <rPr>
        <b/>
        <sz val="22"/>
        <rFont val="ＭＳ Ｐゴシック"/>
        <family val="2"/>
      </rPr>
      <t>小的功能、UI或交互</t>
    </r>
    <r>
      <rPr>
        <b/>
        <sz val="22"/>
        <rFont val="ＭＳ Ｐゴシック"/>
        <family val="3"/>
        <charset val="128"/>
      </rPr>
      <t>问题</t>
    </r>
    <r>
      <rPr>
        <b/>
        <sz val="22"/>
        <rFont val="ＭＳ Ｐゴシック"/>
        <family val="2"/>
      </rPr>
      <t>，可以</t>
    </r>
    <r>
      <rPr>
        <b/>
        <sz val="22"/>
        <rFont val="ＭＳ Ｐゴシック"/>
        <family val="3"/>
        <charset val="128"/>
      </rPr>
      <t>绕过</t>
    </r>
    <r>
      <rPr>
        <b/>
        <sz val="22"/>
        <rFont val="ＭＳ Ｐゴシック"/>
        <family val="2"/>
      </rPr>
      <t>此</t>
    </r>
    <r>
      <rPr>
        <b/>
        <sz val="22"/>
        <rFont val="ＭＳ Ｐゴシック"/>
        <family val="3"/>
        <charset val="128"/>
      </rPr>
      <t>类问题</t>
    </r>
    <r>
      <rPr>
        <b/>
        <sz val="22"/>
        <rFont val="ＭＳ Ｐゴシック"/>
        <family val="2"/>
      </rPr>
      <t>来</t>
    </r>
    <r>
      <rPr>
        <b/>
        <sz val="22"/>
        <rFont val="ＭＳ Ｐゴシック"/>
        <family val="3"/>
        <charset val="128"/>
      </rPr>
      <t>进</t>
    </r>
    <r>
      <rPr>
        <b/>
        <sz val="22"/>
        <rFont val="ＭＳ Ｐゴシック"/>
        <family val="2"/>
      </rPr>
      <t>行</t>
    </r>
    <r>
      <rPr>
        <b/>
        <sz val="22"/>
        <rFont val="ＭＳ Ｐゴシック"/>
        <family val="3"/>
        <charset val="128"/>
      </rPr>
      <t>测试</t>
    </r>
    <r>
      <rPr>
        <b/>
        <sz val="22"/>
        <rFont val="ＭＳ Ｐゴシック"/>
        <family val="2"/>
      </rPr>
      <t>。</t>
    </r>
  </si>
  <si>
    <t>1、极少机型的适配问题</t>
  </si>
  <si>
    <t>2、建议类bug，可修可不修，修了最好，不修不影响发布版本</t>
  </si>
  <si>
    <t>3、延期处理的缺陷（开发确定是缺陷，不影响当前上线，开发可在上线后处理）</t>
  </si>
  <si>
    <t>4、挂起的缺陷（开发人员待找技术解决方案）</t>
  </si>
  <si>
    <t>【P3—低】：一些可修改或不可修改，或者是还不确定能否修改成功的bug，均不影响用户体验使用</t>
  </si>
  <si>
    <r>
      <rPr>
        <sz val="11"/>
        <rFont val="宋体"/>
        <family val="3"/>
        <charset val="134"/>
      </rPr>
      <t>张</t>
    </r>
    <r>
      <rPr>
        <sz val="11"/>
        <rFont val="ＭＳ Ｐゴシック"/>
        <family val="3"/>
        <charset val="128"/>
      </rPr>
      <t>三</t>
    </r>
    <phoneticPr fontId="2"/>
  </si>
  <si>
    <t>李四</t>
  </si>
  <si>
    <t>李四</t>
    <phoneticPr fontId="2"/>
  </si>
  <si>
    <t>王二</t>
  </si>
  <si>
    <t>王二</t>
    <phoneticPr fontId="2"/>
  </si>
  <si>
    <t>马四</t>
    <phoneticPr fontId="2"/>
  </si>
  <si>
    <t>张三</t>
  </si>
  <si>
    <r>
      <rPr>
        <sz val="11"/>
        <rFont val="宋体"/>
        <family val="3"/>
        <charset val="134"/>
      </rPr>
      <t>测</t>
    </r>
    <r>
      <rPr>
        <sz val="11"/>
        <rFont val="ＭＳ Ｐゴシック"/>
        <family val="3"/>
        <charset val="128"/>
      </rPr>
      <t>出件数</t>
    </r>
    <rPh sb="0" eb="2">
      <t>ハッセイ</t>
    </rPh>
    <rPh sb="2" eb="4">
      <t>ケンスウ</t>
    </rPh>
    <phoneticPr fontId="2"/>
  </si>
  <si>
    <r>
      <t>累</t>
    </r>
    <r>
      <rPr>
        <sz val="11"/>
        <rFont val="宋体"/>
        <family val="3"/>
        <charset val="134"/>
      </rPr>
      <t>计测出件数</t>
    </r>
    <rPh sb="0" eb="2">
      <t>ハッセイ</t>
    </rPh>
    <rPh sb="2" eb="4">
      <t>ケンスウルイケイ</t>
    </rPh>
    <phoneticPr fontId="2"/>
  </si>
  <si>
    <t>解决的件数</t>
    <rPh sb="0" eb="2">
      <t>カンリョウ</t>
    </rPh>
    <rPh sb="2" eb="4">
      <t>ケンスウ</t>
    </rPh>
    <rPh sb="3" eb="4">
      <t>ザンケン</t>
    </rPh>
    <phoneticPr fontId="2"/>
  </si>
  <si>
    <r>
      <t>累</t>
    </r>
    <r>
      <rPr>
        <sz val="11"/>
        <rFont val="宋体"/>
        <family val="3"/>
        <charset val="134"/>
      </rPr>
      <t>计解决完的件数</t>
    </r>
    <rPh sb="0" eb="2">
      <t>カンリョウ</t>
    </rPh>
    <rPh sb="2" eb="4">
      <t>ケンスウ</t>
    </rPh>
    <rPh sb="3" eb="4">
      <t>ザンケン</t>
    </rPh>
    <rPh sb="5" eb="7">
      <t>ルイケイ</t>
    </rPh>
    <phoneticPr fontId="2"/>
  </si>
  <si>
    <t>未解决的件数</t>
    <rPh sb="0" eb="2">
      <t>タイオウ</t>
    </rPh>
    <rPh sb="2" eb="3">
      <t>ザン</t>
    </rPh>
    <rPh sb="3" eb="5">
      <t>ケンスウ</t>
    </rPh>
    <phoneticPr fontId="2"/>
  </si>
  <si>
    <r>
      <rPr>
        <sz val="11"/>
        <rFont val="宋体"/>
        <family val="3"/>
        <charset val="134"/>
      </rPr>
      <t>统计</t>
    </r>
    <r>
      <rPr>
        <sz val="11"/>
        <rFont val="ＭＳ Ｐゴシック"/>
        <family val="3"/>
        <charset val="128"/>
      </rPr>
      <t>表</t>
    </r>
    <rPh sb="0" eb="2">
      <t>シュウケイ</t>
    </rPh>
    <rPh sb="2" eb="3">
      <t>ヒョウ</t>
    </rPh>
    <phoneticPr fontId="2"/>
  </si>
  <si>
    <t>角色</t>
    <phoneticPr fontId="2"/>
  </si>
  <si>
    <r>
      <rPr>
        <sz val="11"/>
        <color theme="0"/>
        <rFont val="宋体"/>
        <family val="3"/>
        <charset val="134"/>
      </rPr>
      <t>确认</t>
    </r>
    <r>
      <rPr>
        <sz val="11"/>
        <color theme="0"/>
        <rFont val="メイリオ"/>
        <family val="3"/>
        <charset val="128"/>
      </rPr>
      <t>者</t>
    </r>
    <rPh sb="0" eb="2">
      <t>カクニン</t>
    </rPh>
    <rPh sb="2" eb="3">
      <t>シャ</t>
    </rPh>
    <phoneticPr fontId="2"/>
  </si>
  <si>
    <r>
      <rPr>
        <sz val="11"/>
        <color theme="0"/>
        <rFont val="宋体"/>
        <family val="3"/>
        <charset val="134"/>
      </rPr>
      <t>测试</t>
    </r>
    <r>
      <rPr>
        <sz val="11"/>
        <color theme="0"/>
        <rFont val="メイリオ"/>
        <family val="3"/>
        <charset val="128"/>
      </rPr>
      <t>者</t>
    </r>
    <phoneticPr fontId="2"/>
  </si>
  <si>
    <r>
      <t>状</t>
    </r>
    <r>
      <rPr>
        <sz val="11"/>
        <color theme="0"/>
        <rFont val="宋体"/>
        <family val="3"/>
        <charset val="134"/>
      </rPr>
      <t>态</t>
    </r>
    <phoneticPr fontId="2"/>
  </si>
  <si>
    <r>
      <rPr>
        <sz val="11"/>
        <rFont val="宋体"/>
        <family val="3"/>
        <charset val="134"/>
      </rPr>
      <t>确认</t>
    </r>
    <r>
      <rPr>
        <sz val="11"/>
        <rFont val="ＭＳ Ｐゴシック"/>
        <family val="3"/>
        <charset val="128"/>
      </rPr>
      <t>者</t>
    </r>
    <r>
      <rPr>
        <sz val="11"/>
        <rFont val="宋体"/>
        <family val="3"/>
        <charset val="134"/>
      </rPr>
      <t>1</t>
    </r>
    <rPh sb="0" eb="2">
      <t>カクニン</t>
    </rPh>
    <rPh sb="2" eb="3">
      <t>シャ</t>
    </rPh>
    <phoneticPr fontId="2"/>
  </si>
  <si>
    <r>
      <rPr>
        <sz val="11"/>
        <rFont val="宋体"/>
        <family val="3"/>
        <charset val="134"/>
      </rPr>
      <t>确认</t>
    </r>
    <r>
      <rPr>
        <sz val="11"/>
        <rFont val="ＭＳ Ｐゴシック"/>
        <family val="3"/>
        <charset val="128"/>
      </rPr>
      <t>者</t>
    </r>
    <r>
      <rPr>
        <sz val="11"/>
        <rFont val="宋体"/>
        <family val="3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  <rPh sb="0" eb="2">
      <t>カクニン</t>
    </rPh>
    <rPh sb="2" eb="3">
      <t>シャ</t>
    </rPh>
    <phoneticPr fontId="2"/>
  </si>
  <si>
    <r>
      <rPr>
        <sz val="11"/>
        <rFont val="宋体"/>
        <family val="3"/>
        <charset val="134"/>
      </rPr>
      <t>确认</t>
    </r>
    <r>
      <rPr>
        <sz val="11"/>
        <rFont val="ＭＳ Ｐゴシック"/>
        <family val="3"/>
        <charset val="128"/>
      </rPr>
      <t>者</t>
    </r>
    <r>
      <rPr>
        <sz val="11"/>
        <rFont val="宋体"/>
        <family val="3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  <rPh sb="0" eb="2">
      <t>カクニン</t>
    </rPh>
    <rPh sb="2" eb="3">
      <t>シャ</t>
    </rPh>
    <phoneticPr fontId="2"/>
  </si>
  <si>
    <r>
      <rPr>
        <sz val="11"/>
        <rFont val="宋体"/>
        <family val="3"/>
        <charset val="134"/>
      </rPr>
      <t>确认</t>
    </r>
    <r>
      <rPr>
        <sz val="11"/>
        <rFont val="ＭＳ Ｐゴシック"/>
        <family val="3"/>
        <charset val="128"/>
      </rPr>
      <t>者</t>
    </r>
    <r>
      <rPr>
        <sz val="11"/>
        <rFont val="宋体"/>
        <family val="3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  <rPh sb="0" eb="2">
      <t>カクニン</t>
    </rPh>
    <rPh sb="2" eb="3">
      <t>シャ</t>
    </rPh>
    <phoneticPr fontId="2"/>
  </si>
  <si>
    <r>
      <rPr>
        <sz val="11"/>
        <rFont val="宋体"/>
        <family val="3"/>
        <charset val="134"/>
      </rPr>
      <t>确认</t>
    </r>
    <r>
      <rPr>
        <sz val="11"/>
        <rFont val="ＭＳ Ｐゴシック"/>
        <family val="3"/>
        <charset val="128"/>
      </rPr>
      <t>者</t>
    </r>
    <r>
      <rPr>
        <sz val="11"/>
        <rFont val="宋体"/>
        <family val="3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  <rPh sb="0" eb="2">
      <t>カクニン</t>
    </rPh>
    <rPh sb="2" eb="3">
      <t>シャ</t>
    </rPh>
    <phoneticPr fontId="2"/>
  </si>
  <si>
    <r>
      <rPr>
        <sz val="11"/>
        <rFont val="宋体"/>
        <family val="3"/>
        <charset val="134"/>
      </rPr>
      <t>确认</t>
    </r>
    <r>
      <rPr>
        <sz val="11"/>
        <rFont val="ＭＳ Ｐゴシック"/>
        <family val="3"/>
        <charset val="128"/>
      </rPr>
      <t>者</t>
    </r>
    <r>
      <rPr>
        <sz val="11"/>
        <rFont val="宋体"/>
        <family val="3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  <rPh sb="0" eb="2">
      <t>カクニン</t>
    </rPh>
    <rPh sb="2" eb="3">
      <t>シャ</t>
    </rPh>
    <phoneticPr fontId="2"/>
  </si>
  <si>
    <r>
      <rPr>
        <sz val="11"/>
        <color theme="0"/>
        <rFont val="宋体"/>
        <family val="3"/>
        <charset val="134"/>
      </rPr>
      <t>开发</t>
    </r>
    <r>
      <rPr>
        <sz val="11"/>
        <color theme="0"/>
        <rFont val="メイリオ"/>
        <family val="3"/>
        <charset val="128"/>
      </rPr>
      <t>者</t>
    </r>
    <phoneticPr fontId="2"/>
  </si>
  <si>
    <r>
      <rPr>
        <sz val="11"/>
        <rFont val="宋体"/>
        <family val="3"/>
        <charset val="134"/>
      </rPr>
      <t>开发</t>
    </r>
    <r>
      <rPr>
        <sz val="11"/>
        <rFont val="ＭＳ Ｐゴシック"/>
        <family val="3"/>
        <charset val="128"/>
      </rPr>
      <t>者</t>
    </r>
    <r>
      <rPr>
        <sz val="11"/>
        <rFont val="宋体"/>
        <family val="3"/>
        <charset val="134"/>
      </rPr>
      <t>1</t>
    </r>
    <phoneticPr fontId="2"/>
  </si>
  <si>
    <r>
      <rPr>
        <sz val="11"/>
        <rFont val="宋体"/>
        <family val="3"/>
        <charset val="134"/>
      </rPr>
      <t>开发</t>
    </r>
    <r>
      <rPr>
        <sz val="11"/>
        <rFont val="ＭＳ Ｐゴシック"/>
        <family val="3"/>
        <charset val="128"/>
      </rPr>
      <t>者</t>
    </r>
    <r>
      <rPr>
        <sz val="11"/>
        <rFont val="宋体"/>
        <family val="3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</si>
  <si>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宋体"/>
        <family val="3"/>
        <charset val="134"/>
      </rPr>
      <t>开发</t>
    </r>
    <r>
      <rPr>
        <sz val="11"/>
        <rFont val="ＭＳ Ｐゴシック"/>
        <family val="3"/>
        <charset val="128"/>
      </rPr>
      <t>者</t>
    </r>
    <r>
      <rPr>
        <sz val="11"/>
        <rFont val="宋体"/>
        <family val="3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</si>
  <si>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宋体"/>
        <family val="3"/>
        <charset val="134"/>
      </rPr>
      <t>开发</t>
    </r>
    <r>
      <rPr>
        <sz val="11"/>
        <rFont val="ＭＳ Ｐゴシック"/>
        <family val="3"/>
        <charset val="128"/>
      </rPr>
      <t>者</t>
    </r>
    <r>
      <rPr>
        <sz val="11"/>
        <rFont val="宋体"/>
        <family val="3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</si>
  <si>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宋体"/>
        <family val="3"/>
        <charset val="134"/>
      </rPr>
      <t>开发</t>
    </r>
    <r>
      <rPr>
        <sz val="11"/>
        <rFont val="ＭＳ Ｐゴシック"/>
        <family val="3"/>
        <charset val="128"/>
      </rPr>
      <t>者</t>
    </r>
    <r>
      <rPr>
        <sz val="11"/>
        <rFont val="宋体"/>
        <family val="3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</si>
  <si>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t>开发者2</t>
  </si>
  <si>
    <r>
      <t>任何人都可以填写，但是不要</t>
    </r>
    <r>
      <rPr>
        <b/>
        <sz val="11"/>
        <rFont val="宋体"/>
        <family val="3"/>
        <charset val="134"/>
      </rPr>
      <t>删</t>
    </r>
    <r>
      <rPr>
        <b/>
        <sz val="11"/>
        <rFont val="メイリオ"/>
        <family val="3"/>
        <charset val="128"/>
      </rPr>
      <t>除</t>
    </r>
    <r>
      <rPr>
        <b/>
        <sz val="11"/>
        <rFont val="宋体"/>
        <family val="3"/>
        <charset val="134"/>
      </rPr>
      <t>别</t>
    </r>
    <r>
      <rPr>
        <b/>
        <sz val="11"/>
        <rFont val="メイリオ"/>
        <family val="3"/>
        <charset val="128"/>
      </rPr>
      <t>人写的</t>
    </r>
    <phoneticPr fontId="2"/>
  </si>
  <si>
    <r>
      <rPr>
        <sz val="11"/>
        <color theme="0"/>
        <rFont val="宋体"/>
        <family val="3"/>
        <charset val="134"/>
      </rPr>
      <t>确认</t>
    </r>
    <r>
      <rPr>
        <sz val="11"/>
        <color theme="0"/>
        <rFont val="メイリオ"/>
        <family val="3"/>
        <charset val="128"/>
      </rPr>
      <t>日期</t>
    </r>
    <rPh sb="0" eb="3">
      <t>カンリョウビ</t>
    </rPh>
    <phoneticPr fontId="2"/>
  </si>
  <si>
    <t>未解决</t>
    <phoneticPr fontId="2"/>
  </si>
  <si>
    <t>不需要解决</t>
    <phoneticPr fontId="2"/>
  </si>
  <si>
    <t>已解决</t>
    <rPh sb="0" eb="3">
      <t>タイオウチュウ</t>
    </rPh>
    <phoneticPr fontId="2"/>
  </si>
  <si>
    <t>P0—紧急</t>
  </si>
  <si>
    <t>IT-01-001</t>
    <phoneticPr fontId="2"/>
  </si>
  <si>
    <t>P3—低</t>
  </si>
  <si>
    <r>
      <t xml:space="preserve">DPM </t>
    </r>
    <r>
      <rPr>
        <b/>
        <sz val="24"/>
        <rFont val="宋体"/>
        <family val="3"/>
        <charset val="134"/>
      </rPr>
      <t>项</t>
    </r>
    <r>
      <rPr>
        <b/>
        <sz val="24"/>
        <rFont val="メイリオ"/>
        <family val="3"/>
        <charset val="128"/>
      </rPr>
      <t>目</t>
    </r>
    <r>
      <rPr>
        <b/>
        <sz val="24"/>
        <rFont val="宋体"/>
        <family val="3"/>
        <charset val="134"/>
      </rPr>
      <t>测试</t>
    </r>
    <r>
      <rPr>
        <b/>
        <sz val="24"/>
        <rFont val="メイリオ"/>
        <family val="3"/>
        <charset val="128"/>
      </rPr>
      <t>bug管理</t>
    </r>
    <rPh sb="2" eb="4">
      <t>カンリ</t>
    </rPh>
    <rPh sb="4" eb="5">
      <t>ボ</t>
    </rPh>
    <phoneticPr fontId="2"/>
  </si>
  <si>
    <t>开发者1</t>
  </si>
  <si>
    <t>bug的生命周期</t>
    <phoneticPr fontId="11" type="noConversion"/>
  </si>
  <si>
    <r>
      <rPr>
        <b/>
        <sz val="28"/>
        <rFont val="宋体"/>
        <family val="3"/>
        <charset val="134"/>
      </rPr>
      <t>测试</t>
    </r>
    <r>
      <rPr>
        <b/>
        <sz val="28"/>
        <rFont val="メイリオ"/>
        <family val="3"/>
        <charset val="128"/>
      </rPr>
      <t>人</t>
    </r>
    <r>
      <rPr>
        <b/>
        <sz val="28"/>
        <rFont val="宋体"/>
        <family val="3"/>
        <charset val="134"/>
      </rPr>
      <t>员填写栏目</t>
    </r>
    <phoneticPr fontId="2"/>
  </si>
  <si>
    <r>
      <rPr>
        <b/>
        <sz val="26"/>
        <rFont val="宋体"/>
        <family val="3"/>
        <charset val="134"/>
      </rPr>
      <t>测试</t>
    </r>
    <r>
      <rPr>
        <b/>
        <sz val="26"/>
        <rFont val="メイリオ"/>
        <family val="3"/>
        <charset val="128"/>
      </rPr>
      <t>人</t>
    </r>
    <r>
      <rPr>
        <b/>
        <sz val="26"/>
        <rFont val="宋体"/>
        <family val="3"/>
        <charset val="134"/>
      </rPr>
      <t>员填写栏目</t>
    </r>
    <phoneticPr fontId="2"/>
  </si>
  <si>
    <r>
      <rPr>
        <b/>
        <sz val="26"/>
        <rFont val="宋体"/>
        <family val="3"/>
        <charset val="134"/>
      </rPr>
      <t>开发</t>
    </r>
    <r>
      <rPr>
        <b/>
        <sz val="26"/>
        <rFont val="メイリオ"/>
        <family val="3"/>
        <charset val="128"/>
      </rPr>
      <t>人</t>
    </r>
    <r>
      <rPr>
        <b/>
        <sz val="26"/>
        <rFont val="宋体"/>
        <family val="3"/>
        <charset val="134"/>
      </rPr>
      <t>员</t>
    </r>
    <r>
      <rPr>
        <b/>
        <sz val="26"/>
        <rFont val="メイリオ"/>
        <family val="3"/>
        <charset val="128"/>
      </rPr>
      <t>填写</t>
    </r>
    <phoneticPr fontId="2"/>
  </si>
  <si>
    <t>测试人员.项目经理、开发人员根据实际情况确定的</t>
    <phoneticPr fontId="2"/>
  </si>
  <si>
    <r>
      <rPr>
        <sz val="11"/>
        <rFont val="宋体"/>
        <family val="3"/>
        <charset val="134"/>
      </rPr>
      <t>还</t>
    </r>
    <r>
      <rPr>
        <sz val="11"/>
        <rFont val="ＭＳ Ｐゴシック"/>
        <family val="3"/>
        <charset val="128"/>
      </rPr>
      <t>有其它的可以参照https://blog.csdn.net/catch_dreamer/article/details/109501763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</si>
</sst>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/yy;@"/>
    <numFmt numFmtId="177" formatCode="yyyy/m/d;@"/>
  </numFmts>
  <fonts count="27">
    <font>
      <sz val="11"/>
      <name val="ＭＳ Ｐゴシック"/>
      <family val="3"/>
      <charset val="128"/>
    </font>
    <font>
      <sz val="11"/>
      <color theme="1"/>
      <name val="等线"/>
      <family val="2"/>
      <charset val="134"/>
      <scheme val="minor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0"/>
      <name val="メイリオ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name val="宋体"/>
      <family val="3"/>
      <charset val="134"/>
    </font>
    <font>
      <sz val="11"/>
      <color theme="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6"/>
      <name val="ＭＳ Ｐゴシック"/>
    </font>
    <font>
      <b/>
      <sz val="16"/>
      <name val="ＭＳ Ｐゴシック"/>
      <family val="3"/>
      <charset val="128"/>
    </font>
    <font>
      <b/>
      <sz val="16"/>
      <name val="ＭＳ Ｐゴシック"/>
      <family val="2"/>
    </font>
    <font>
      <b/>
      <sz val="11"/>
      <name val="宋体"/>
      <family val="3"/>
      <charset val="134"/>
    </font>
    <font>
      <b/>
      <sz val="16"/>
      <name val="宋体"/>
      <family val="3"/>
      <charset val="134"/>
    </font>
    <font>
      <b/>
      <sz val="22"/>
      <name val="ＭＳ Ｐゴシック"/>
    </font>
    <font>
      <b/>
      <sz val="22"/>
      <name val="ＭＳ Ｐゴシック"/>
      <family val="3"/>
      <charset val="128"/>
    </font>
    <font>
      <b/>
      <sz val="22"/>
      <name val="ＭＳ Ｐゴシック"/>
      <family val="2"/>
    </font>
    <font>
      <b/>
      <sz val="11"/>
      <name val="メイリオ"/>
      <family val="3"/>
      <charset val="128"/>
    </font>
    <font>
      <b/>
      <sz val="24"/>
      <name val="メイリオ"/>
      <family val="3"/>
      <charset val="128"/>
    </font>
    <font>
      <b/>
      <sz val="24"/>
      <name val="宋体"/>
      <family val="3"/>
      <charset val="134"/>
    </font>
    <font>
      <b/>
      <sz val="26"/>
      <name val="メイリオ"/>
      <family val="3"/>
      <charset val="128"/>
    </font>
    <font>
      <b/>
      <sz val="26"/>
      <name val="宋体"/>
      <family val="3"/>
      <charset val="134"/>
    </font>
    <font>
      <b/>
      <sz val="28"/>
      <name val="メイリオ"/>
      <family val="3"/>
      <charset val="128"/>
    </font>
    <font>
      <b/>
      <sz val="2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3" fillId="0" borderId="0" applyFont="0" applyFill="0" applyBorder="0" applyAlignment="0">
      <alignment wrapText="1"/>
    </xf>
  </cellStyleXfs>
  <cellXfs count="42">
    <xf numFmtId="0" fontId="0" fillId="0" borderId="0" xfId="0">
      <alignment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vertical="center"/>
    </xf>
    <xf numFmtId="5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56" fontId="4" fillId="0" borderId="1" xfId="0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7" fillId="0" borderId="0" xfId="0" applyFo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left" vertical="top"/>
    </xf>
    <xf numFmtId="0" fontId="15" fillId="0" borderId="2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/>
    </xf>
    <xf numFmtId="0" fontId="21" fillId="0" borderId="0" xfId="0" applyFont="1" applyAlignment="1">
      <alignment horizontal="left" vertical="top"/>
    </xf>
    <xf numFmtId="0" fontId="25" fillId="0" borderId="7" xfId="0" applyFont="1" applyFill="1" applyBorder="1" applyAlignment="1">
      <alignment horizontal="center" vertical="top"/>
    </xf>
    <xf numFmtId="0" fontId="25" fillId="0" borderId="8" xfId="0" applyFont="1" applyFill="1" applyBorder="1" applyAlignment="1">
      <alignment horizontal="center" vertical="top"/>
    </xf>
    <xf numFmtId="0" fontId="25" fillId="0" borderId="9" xfId="0" applyFont="1" applyFill="1" applyBorder="1" applyAlignment="1">
      <alignment horizontal="center" vertical="top"/>
    </xf>
    <xf numFmtId="0" fontId="23" fillId="0" borderId="7" xfId="0" applyFont="1" applyFill="1" applyBorder="1" applyAlignment="1">
      <alignment horizontal="center" vertical="top"/>
    </xf>
    <xf numFmtId="0" fontId="23" fillId="0" borderId="8" xfId="0" applyFont="1" applyFill="1" applyBorder="1" applyAlignment="1">
      <alignment horizontal="center" vertical="top"/>
    </xf>
    <xf numFmtId="0" fontId="23" fillId="0" borderId="9" xfId="0" applyFont="1" applyFill="1" applyBorder="1" applyAlignment="1">
      <alignment horizontal="center" vertical="top"/>
    </xf>
  </cellXfs>
  <cellStyles count="2">
    <cellStyle name="常规" xfId="0" builtinId="0"/>
    <cellStyle name="日付" xfId="1"/>
  </cellStyles>
  <dxfs count="53">
    <dxf>
      <numFmt numFmtId="0" formatCode="General"/>
    </dxf>
    <dxf>
      <numFmt numFmtId="0" formatCode="General"/>
    </dxf>
    <dxf>
      <numFmt numFmtId="0" formatCode="General"/>
    </dxf>
    <dxf>
      <numFmt numFmtId="45" formatCode="m&quot;月&quot;d&quot;日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EFF6FB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EFF6FB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EFF6FB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EFF6FB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EFF6FB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EFF6FB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EFF6FB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EFF6FB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EFF6FB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EFF6FB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EFF6FB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EFF6FB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EFF6FB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EFF6FB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EFF6FB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EFF6FB"/>
        </patternFill>
      </fill>
    </dxf>
  </dxfs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累计测出的件数</a:t>
            </a:r>
            <a:r>
              <a:rPr lang="ja-JP" alt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／</a:t>
            </a:r>
            <a:r>
              <a:rPr lang="zh-CN" alt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累计解决完的件数</a:t>
            </a:r>
            <a:endParaRPr lang="ja-JP" altLang="en-US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9123105066412158E-2"/>
          <c:y val="0.1125588927174918"/>
          <c:w val="0.85976578382247681"/>
          <c:h val="0.72709357960349441"/>
        </c:manualLayout>
      </c:layout>
      <c:lineChart>
        <c:grouping val="standard"/>
        <c:varyColors val="0"/>
        <c:ser>
          <c:idx val="1"/>
          <c:order val="0"/>
          <c:tx>
            <c:strRef>
              <c:f>Summary!$D$49</c:f>
              <c:strCache>
                <c:ptCount val="1"/>
                <c:pt idx="0">
                  <c:v>累计测出件数</c:v>
                </c:pt>
              </c:strCache>
            </c:strRef>
          </c:tx>
          <c:spPr>
            <a:ln w="444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outerShdw blurRad="381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Summary!$B$50:$B$91</c:f>
              <c:numCache>
                <c:formatCode>m/d/yyyy</c:formatCode>
                <c:ptCount val="42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</c:numCache>
            </c:numRef>
          </c:cat>
          <c:val>
            <c:numRef>
              <c:f>Summary!$D$50:$D$91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0-4809-ADE4-523B05C98D40}"/>
            </c:ext>
          </c:extLst>
        </c:ser>
        <c:ser>
          <c:idx val="3"/>
          <c:order val="1"/>
          <c:tx>
            <c:strRef>
              <c:f>Summary!$F$49</c:f>
              <c:strCache>
                <c:ptCount val="1"/>
                <c:pt idx="0">
                  <c:v>累计解决完的件数</c:v>
                </c:pt>
              </c:strCache>
            </c:strRef>
          </c:tx>
          <c:spPr>
            <a:ln w="44450" cap="rnd">
              <a:solidFill>
                <a:srgbClr val="FF7C80"/>
              </a:solidFill>
              <a:round/>
            </a:ln>
            <a:effectLst>
              <a:outerShdw blurRad="381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Summary!$B$50:$B$91</c:f>
              <c:numCache>
                <c:formatCode>m/d/yyyy</c:formatCode>
                <c:ptCount val="42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</c:numCache>
            </c:numRef>
          </c:cat>
          <c:val>
            <c:numRef>
              <c:f>Summary!$F$50:$F$91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0-4809-ADE4-523B05C98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951839"/>
        <c:axId val="1053958079"/>
      </c:lineChart>
      <c:catAx>
        <c:axId val="105395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958079"/>
        <c:crosses val="autoZero"/>
        <c:auto val="0"/>
        <c:lblAlgn val="ctr"/>
        <c:lblOffset val="100"/>
        <c:noMultiLvlLbl val="0"/>
      </c:catAx>
      <c:valAx>
        <c:axId val="10539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件数（件）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95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14381611389486"/>
          <c:y val="0.67465954170059073"/>
          <c:w val="0.44495500345250361"/>
          <c:h val="0.140314393193246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测出件数</a:t>
            </a:r>
            <a:r>
              <a:rPr lang="ja-JP" alt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／</a:t>
            </a:r>
            <a:r>
              <a:rPr lang="zh-CN" alt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解决的件数</a:t>
            </a:r>
            <a:r>
              <a:rPr lang="ja-JP" alt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／</a:t>
            </a:r>
            <a:r>
              <a:rPr lang="zh-CN" alt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未解决的件数</a:t>
            </a:r>
            <a:endParaRPr lang="ja-JP" altLang="en-US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>
        <c:manualLayout>
          <c:xMode val="edge"/>
          <c:yMode val="edge"/>
          <c:x val="0.30282825773683381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3230837283809719E-2"/>
          <c:y val="0.13949494949494951"/>
          <c:w val="0.85468300067547942"/>
          <c:h val="0.69047694795726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Summary!$C$49</c:f>
              <c:strCache>
                <c:ptCount val="1"/>
                <c:pt idx="0">
                  <c:v>测出件数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38100" dist="254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Summary!$B$50:$B$91</c:f>
              <c:numCache>
                <c:formatCode>m/d/yyyy</c:formatCode>
                <c:ptCount val="42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</c:numCache>
            </c:numRef>
          </c:cat>
          <c:val>
            <c:numRef>
              <c:f>Summary!$C$50:$C$91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7-4192-873F-D4626714FE4F}"/>
            </c:ext>
          </c:extLst>
        </c:ser>
        <c:ser>
          <c:idx val="2"/>
          <c:order val="1"/>
          <c:tx>
            <c:strRef>
              <c:f>Summary!$E$49</c:f>
              <c:strCache>
                <c:ptCount val="1"/>
                <c:pt idx="0">
                  <c:v>解决的件数</c:v>
                </c:pt>
              </c:strCache>
            </c:strRef>
          </c:tx>
          <c:spPr>
            <a:solidFill>
              <a:srgbClr val="669900"/>
            </a:solidFill>
            <a:ln>
              <a:noFill/>
            </a:ln>
            <a:effectLst>
              <a:outerShdw blurRad="38100" dist="254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Summary!$B$50:$B$91</c:f>
              <c:numCache>
                <c:formatCode>m/d/yyyy</c:formatCode>
                <c:ptCount val="42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</c:numCache>
            </c:numRef>
          </c:cat>
          <c:val>
            <c:numRef>
              <c:f>Summary!$E$50:$E$91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7-4192-873F-D4626714F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053953503"/>
        <c:axId val="1053958495"/>
      </c:barChart>
      <c:lineChart>
        <c:grouping val="standard"/>
        <c:varyColors val="0"/>
        <c:ser>
          <c:idx val="4"/>
          <c:order val="2"/>
          <c:tx>
            <c:strRef>
              <c:f>Summary!$G$49</c:f>
              <c:strCache>
                <c:ptCount val="1"/>
                <c:pt idx="0">
                  <c:v>未解决的件数</c:v>
                </c:pt>
              </c:strCache>
            </c:strRef>
          </c:tx>
          <c:spPr>
            <a:ln w="44450" cap="rnd">
              <a:solidFill>
                <a:srgbClr val="FF7C80"/>
              </a:solidFill>
              <a:round/>
            </a:ln>
            <a:effectLst>
              <a:outerShdw blurRad="381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Summary!$B$50:$B$91</c:f>
              <c:numCache>
                <c:formatCode>m/d/yyyy</c:formatCode>
                <c:ptCount val="42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</c:numCache>
            </c:numRef>
          </c:cat>
          <c:val>
            <c:numRef>
              <c:f>Summary!$G$50:$G$91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7-4192-873F-D4626714F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422671"/>
        <c:axId val="751409359"/>
      </c:lineChart>
      <c:catAx>
        <c:axId val="105395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958495"/>
        <c:crosses val="autoZero"/>
        <c:auto val="0"/>
        <c:lblAlgn val="ctr"/>
        <c:lblOffset val="100"/>
        <c:noMultiLvlLbl val="0"/>
      </c:catAx>
      <c:valAx>
        <c:axId val="10539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测出件数</a:t>
                </a:r>
                <a:r>
                  <a:rPr lang="ja-JP" alt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／</a:t>
                </a:r>
                <a:r>
                  <a:rPr lang="zh-CN" alt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解决的件数</a:t>
                </a:r>
                <a:endParaRPr lang="ja-JP" altLang="en-US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953503"/>
        <c:crosses val="autoZero"/>
        <c:crossBetween val="between"/>
        <c:majorUnit val="1"/>
        <c:minorUnit val="1"/>
      </c:valAx>
      <c:valAx>
        <c:axId val="751409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未解决的件数</a:t>
                </a:r>
                <a:endParaRPr lang="ja-JP" altLang="en-US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422671"/>
        <c:crosses val="max"/>
        <c:crossBetween val="between"/>
      </c:valAx>
      <c:dateAx>
        <c:axId val="7514226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5140935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067329046983687E-2"/>
          <c:y val="0.15866963599247064"/>
          <c:w val="0.38181818181818183"/>
          <c:h val="0.13425965693682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21</xdr:row>
      <xdr:rowOff>76200</xdr:rowOff>
    </xdr:from>
    <xdr:to>
      <xdr:col>12</xdr:col>
      <xdr:colOff>601980</xdr:colOff>
      <xdr:row>29</xdr:row>
      <xdr:rowOff>7620</xdr:rowOff>
    </xdr:to>
    <xdr:sp macro="" textlink="">
      <xdr:nvSpPr>
        <xdr:cNvPr id="36" name="矩形 35"/>
        <xdr:cNvSpPr/>
      </xdr:nvSpPr>
      <xdr:spPr>
        <a:xfrm>
          <a:off x="3794760" y="3596640"/>
          <a:ext cx="4122420" cy="12725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800"/>
        </a:p>
      </xdr:txBody>
    </xdr:sp>
    <xdr:clientData/>
  </xdr:twoCellAnchor>
  <xdr:twoCellAnchor>
    <xdr:from>
      <xdr:col>1</xdr:col>
      <xdr:colOff>365760</xdr:colOff>
      <xdr:row>7</xdr:row>
      <xdr:rowOff>144780</xdr:rowOff>
    </xdr:from>
    <xdr:to>
      <xdr:col>4</xdr:col>
      <xdr:colOff>22860</xdr:colOff>
      <xdr:row>14</xdr:row>
      <xdr:rowOff>7620</xdr:rowOff>
    </xdr:to>
    <xdr:sp macro="" textlink="">
      <xdr:nvSpPr>
        <xdr:cNvPr id="2" name="椭圆 1"/>
        <xdr:cNvSpPr/>
      </xdr:nvSpPr>
      <xdr:spPr>
        <a:xfrm>
          <a:off x="975360" y="1318260"/>
          <a:ext cx="1485900" cy="10363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/>
            <a:t>测试人员</a:t>
          </a:r>
        </a:p>
      </xdr:txBody>
    </xdr:sp>
    <xdr:clientData/>
  </xdr:twoCellAnchor>
  <xdr:twoCellAnchor>
    <xdr:from>
      <xdr:col>8</xdr:col>
      <xdr:colOff>99060</xdr:colOff>
      <xdr:row>13</xdr:row>
      <xdr:rowOff>76200</xdr:rowOff>
    </xdr:from>
    <xdr:to>
      <xdr:col>10</xdr:col>
      <xdr:colOff>198120</xdr:colOff>
      <xdr:row>17</xdr:row>
      <xdr:rowOff>129540</xdr:rowOff>
    </xdr:to>
    <xdr:sp macro="" textlink="">
      <xdr:nvSpPr>
        <xdr:cNvPr id="3" name="矩形 2"/>
        <xdr:cNvSpPr/>
      </xdr:nvSpPr>
      <xdr:spPr>
        <a:xfrm>
          <a:off x="4975860" y="2255520"/>
          <a:ext cx="131826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800"/>
            <a:t>提交</a:t>
          </a:r>
          <a:r>
            <a:rPr lang="en-US" altLang="zh-CN" sz="1800"/>
            <a:t>BUG</a:t>
          </a:r>
          <a:endParaRPr lang="zh-CN" altLang="en-US" sz="1800"/>
        </a:p>
      </xdr:txBody>
    </xdr:sp>
    <xdr:clientData/>
  </xdr:twoCellAnchor>
  <xdr:twoCellAnchor>
    <xdr:from>
      <xdr:col>7</xdr:col>
      <xdr:colOff>114300</xdr:colOff>
      <xdr:row>23</xdr:row>
      <xdr:rowOff>106680</xdr:rowOff>
    </xdr:from>
    <xdr:to>
      <xdr:col>9</xdr:col>
      <xdr:colOff>213360</xdr:colOff>
      <xdr:row>27</xdr:row>
      <xdr:rowOff>160020</xdr:rowOff>
    </xdr:to>
    <xdr:sp macro="" textlink="">
      <xdr:nvSpPr>
        <xdr:cNvPr id="4" name="矩形 3"/>
        <xdr:cNvSpPr/>
      </xdr:nvSpPr>
      <xdr:spPr>
        <a:xfrm>
          <a:off x="4381500" y="3962400"/>
          <a:ext cx="131826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800"/>
            <a:t>指派</a:t>
          </a:r>
          <a:r>
            <a:rPr lang="en-US" altLang="zh-CN" sz="1800"/>
            <a:t>BUG</a:t>
          </a:r>
          <a:endParaRPr lang="zh-CN" altLang="en-US" sz="1800"/>
        </a:p>
      </xdr:txBody>
    </xdr:sp>
    <xdr:clientData/>
  </xdr:twoCellAnchor>
  <xdr:twoCellAnchor>
    <xdr:from>
      <xdr:col>4</xdr:col>
      <xdr:colOff>22860</xdr:colOff>
      <xdr:row>10</xdr:row>
      <xdr:rowOff>160020</xdr:rowOff>
    </xdr:from>
    <xdr:to>
      <xdr:col>8</xdr:col>
      <xdr:colOff>99060</xdr:colOff>
      <xdr:row>15</xdr:row>
      <xdr:rowOff>102870</xdr:rowOff>
    </xdr:to>
    <xdr:cxnSp macro="">
      <xdr:nvCxnSpPr>
        <xdr:cNvPr id="6" name="曲线连接符 5"/>
        <xdr:cNvCxnSpPr>
          <a:stCxn id="2" idx="6"/>
          <a:endCxn id="3" idx="1"/>
        </xdr:cNvCxnSpPr>
      </xdr:nvCxnSpPr>
      <xdr:spPr>
        <a:xfrm>
          <a:off x="2461260" y="1836420"/>
          <a:ext cx="2514600" cy="781050"/>
        </a:xfrm>
        <a:prstGeom prst="curvedConnector3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4</xdr:row>
      <xdr:rowOff>129540</xdr:rowOff>
    </xdr:from>
    <xdr:to>
      <xdr:col>8</xdr:col>
      <xdr:colOff>342900</xdr:colOff>
      <xdr:row>8</xdr:row>
      <xdr:rowOff>99060</xdr:rowOff>
    </xdr:to>
    <xdr:sp macro="" textlink="">
      <xdr:nvSpPr>
        <xdr:cNvPr id="10" name="圆角矩形标注 9"/>
        <xdr:cNvSpPr/>
      </xdr:nvSpPr>
      <xdr:spPr>
        <a:xfrm>
          <a:off x="3139440" y="800100"/>
          <a:ext cx="2080260" cy="640080"/>
        </a:xfrm>
        <a:prstGeom prst="wedgeRoundRectCallout">
          <a:avLst>
            <a:gd name="adj1" fmla="val -41712"/>
            <a:gd name="adj2" fmla="val 12303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确认</a:t>
          </a:r>
          <a:r>
            <a:rPr lang="en-US" altLang="zh-CN" sz="1100"/>
            <a:t>BUG</a:t>
          </a:r>
          <a:endParaRPr lang="zh-CN" altLang="en-US" sz="1100"/>
        </a:p>
      </xdr:txBody>
    </xdr:sp>
    <xdr:clientData/>
  </xdr:twoCellAnchor>
  <xdr:twoCellAnchor>
    <xdr:from>
      <xdr:col>7</xdr:col>
      <xdr:colOff>53340</xdr:colOff>
      <xdr:row>34</xdr:row>
      <xdr:rowOff>7620</xdr:rowOff>
    </xdr:from>
    <xdr:to>
      <xdr:col>12</xdr:col>
      <xdr:colOff>53340</xdr:colOff>
      <xdr:row>41</xdr:row>
      <xdr:rowOff>22860</xdr:rowOff>
    </xdr:to>
    <xdr:sp macro="" textlink="">
      <xdr:nvSpPr>
        <xdr:cNvPr id="11" name="流程图: 决策 10"/>
        <xdr:cNvSpPr/>
      </xdr:nvSpPr>
      <xdr:spPr>
        <a:xfrm>
          <a:off x="4320540" y="5707380"/>
          <a:ext cx="3048000" cy="11887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400"/>
            <a:t>研发人员是否已解决</a:t>
          </a:r>
        </a:p>
      </xdr:txBody>
    </xdr:sp>
    <xdr:clientData/>
  </xdr:twoCellAnchor>
  <xdr:twoCellAnchor>
    <xdr:from>
      <xdr:col>10</xdr:col>
      <xdr:colOff>0</xdr:colOff>
      <xdr:row>23</xdr:row>
      <xdr:rowOff>114300</xdr:rowOff>
    </xdr:from>
    <xdr:to>
      <xdr:col>12</xdr:col>
      <xdr:colOff>403860</xdr:colOff>
      <xdr:row>27</xdr:row>
      <xdr:rowOff>137160</xdr:rowOff>
    </xdr:to>
    <xdr:sp macro="" textlink="">
      <xdr:nvSpPr>
        <xdr:cNvPr id="12" name="矩形 11"/>
        <xdr:cNvSpPr/>
      </xdr:nvSpPr>
      <xdr:spPr>
        <a:xfrm>
          <a:off x="6096000" y="3970020"/>
          <a:ext cx="1623060" cy="6934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800"/>
            <a:t>BUG</a:t>
          </a:r>
          <a:r>
            <a:rPr lang="zh-CN" altLang="en-US" sz="1800"/>
            <a:t>定优先级</a:t>
          </a:r>
        </a:p>
      </xdr:txBody>
    </xdr:sp>
    <xdr:clientData/>
  </xdr:twoCellAnchor>
  <xdr:twoCellAnchor>
    <xdr:from>
      <xdr:col>8</xdr:col>
      <xdr:colOff>163830</xdr:colOff>
      <xdr:row>17</xdr:row>
      <xdr:rowOff>129540</xdr:rowOff>
    </xdr:from>
    <xdr:to>
      <xdr:col>9</xdr:col>
      <xdr:colOff>148590</xdr:colOff>
      <xdr:row>23</xdr:row>
      <xdr:rowOff>106680</xdr:rowOff>
    </xdr:to>
    <xdr:cxnSp macro="">
      <xdr:nvCxnSpPr>
        <xdr:cNvPr id="16" name="直接箭头连接符 15"/>
        <xdr:cNvCxnSpPr>
          <a:stCxn id="3" idx="2"/>
          <a:endCxn id="4" idx="0"/>
        </xdr:cNvCxnSpPr>
      </xdr:nvCxnSpPr>
      <xdr:spPr>
        <a:xfrm flipH="1">
          <a:off x="5040630" y="2979420"/>
          <a:ext cx="594360" cy="9829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358140</xdr:colOff>
      <xdr:row>29</xdr:row>
      <xdr:rowOff>7620</xdr:rowOff>
    </xdr:from>
    <xdr:to>
      <xdr:col>9</xdr:col>
      <xdr:colOff>369570</xdr:colOff>
      <xdr:row>34</xdr:row>
      <xdr:rowOff>7620</xdr:rowOff>
    </xdr:to>
    <xdr:cxnSp macro="">
      <xdr:nvCxnSpPr>
        <xdr:cNvPr id="20" name="直接箭头连接符 19"/>
        <xdr:cNvCxnSpPr>
          <a:stCxn id="36" idx="2"/>
          <a:endCxn id="11" idx="0"/>
        </xdr:cNvCxnSpPr>
      </xdr:nvCxnSpPr>
      <xdr:spPr>
        <a:xfrm flipH="1">
          <a:off x="5844540" y="4869180"/>
          <a:ext cx="11430" cy="8382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148590</xdr:colOff>
      <xdr:row>17</xdr:row>
      <xdr:rowOff>129540</xdr:rowOff>
    </xdr:from>
    <xdr:to>
      <xdr:col>11</xdr:col>
      <xdr:colOff>201930</xdr:colOff>
      <xdr:row>23</xdr:row>
      <xdr:rowOff>114300</xdr:rowOff>
    </xdr:to>
    <xdr:cxnSp macro="">
      <xdr:nvCxnSpPr>
        <xdr:cNvPr id="29" name="直接箭头连接符 28"/>
        <xdr:cNvCxnSpPr>
          <a:stCxn id="3" idx="2"/>
          <a:endCxn id="12" idx="0"/>
        </xdr:cNvCxnSpPr>
      </xdr:nvCxnSpPr>
      <xdr:spPr>
        <a:xfrm>
          <a:off x="5634990" y="2979420"/>
          <a:ext cx="1272540" cy="9906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</xdr:colOff>
      <xdr:row>37</xdr:row>
      <xdr:rowOff>99060</xdr:rowOff>
    </xdr:from>
    <xdr:to>
      <xdr:col>17</xdr:col>
      <xdr:colOff>594360</xdr:colOff>
      <xdr:row>37</xdr:row>
      <xdr:rowOff>106680</xdr:rowOff>
    </xdr:to>
    <xdr:cxnSp macro="">
      <xdr:nvCxnSpPr>
        <xdr:cNvPr id="42" name="直接箭头连接符 41"/>
        <xdr:cNvCxnSpPr>
          <a:stCxn id="11" idx="3"/>
        </xdr:cNvCxnSpPr>
      </xdr:nvCxnSpPr>
      <xdr:spPr>
        <a:xfrm>
          <a:off x="7368540" y="6301740"/>
          <a:ext cx="3589020" cy="76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342900</xdr:colOff>
      <xdr:row>31</xdr:row>
      <xdr:rowOff>141514</xdr:rowOff>
    </xdr:from>
    <xdr:to>
      <xdr:col>17</xdr:col>
      <xdr:colOff>388620</xdr:colOff>
      <xdr:row>37</xdr:row>
      <xdr:rowOff>30480</xdr:rowOff>
    </xdr:to>
    <xdr:sp macro="" textlink="">
      <xdr:nvSpPr>
        <xdr:cNvPr id="45" name="矩形 44"/>
        <xdr:cNvSpPr/>
      </xdr:nvSpPr>
      <xdr:spPr>
        <a:xfrm>
          <a:off x="8267700" y="5203371"/>
          <a:ext cx="2484120" cy="8686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800"/>
            <a:t>否，无法再现，或者重复，不是</a:t>
          </a:r>
          <a:r>
            <a:rPr lang="en-US" altLang="zh-CN" sz="1800"/>
            <a:t>bug</a:t>
          </a:r>
          <a:endParaRPr lang="zh-CN" altLang="en-US" sz="1800"/>
        </a:p>
      </xdr:txBody>
    </xdr:sp>
    <xdr:clientData/>
  </xdr:twoCellAnchor>
  <xdr:twoCellAnchor>
    <xdr:from>
      <xdr:col>9</xdr:col>
      <xdr:colOff>358140</xdr:colOff>
      <xdr:row>41</xdr:row>
      <xdr:rowOff>22860</xdr:rowOff>
    </xdr:from>
    <xdr:to>
      <xdr:col>9</xdr:col>
      <xdr:colOff>388620</xdr:colOff>
      <xdr:row>50</xdr:row>
      <xdr:rowOff>129540</xdr:rowOff>
    </xdr:to>
    <xdr:cxnSp macro="">
      <xdr:nvCxnSpPr>
        <xdr:cNvPr id="47" name="直接箭头连接符 46"/>
        <xdr:cNvCxnSpPr>
          <a:stCxn id="11" idx="2"/>
          <a:endCxn id="55" idx="0"/>
        </xdr:cNvCxnSpPr>
      </xdr:nvCxnSpPr>
      <xdr:spPr>
        <a:xfrm>
          <a:off x="5844540" y="6896100"/>
          <a:ext cx="30480" cy="161544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373380</xdr:colOff>
      <xdr:row>43</xdr:row>
      <xdr:rowOff>83820</xdr:rowOff>
    </xdr:from>
    <xdr:to>
      <xdr:col>13</xdr:col>
      <xdr:colOff>419100</xdr:colOff>
      <xdr:row>47</xdr:row>
      <xdr:rowOff>137160</xdr:rowOff>
    </xdr:to>
    <xdr:sp macro="" textlink="">
      <xdr:nvSpPr>
        <xdr:cNvPr id="50" name="矩形 49"/>
        <xdr:cNvSpPr/>
      </xdr:nvSpPr>
      <xdr:spPr>
        <a:xfrm>
          <a:off x="5859780" y="7292340"/>
          <a:ext cx="248412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800"/>
            <a:t>已解决</a:t>
          </a:r>
        </a:p>
      </xdr:txBody>
    </xdr:sp>
    <xdr:clientData/>
  </xdr:twoCellAnchor>
  <xdr:twoCellAnchor>
    <xdr:from>
      <xdr:col>7</xdr:col>
      <xdr:colOff>76200</xdr:colOff>
      <xdr:row>60</xdr:row>
      <xdr:rowOff>68580</xdr:rowOff>
    </xdr:from>
    <xdr:to>
      <xdr:col>12</xdr:col>
      <xdr:colOff>76200</xdr:colOff>
      <xdr:row>67</xdr:row>
      <xdr:rowOff>83820</xdr:rowOff>
    </xdr:to>
    <xdr:sp macro="" textlink="">
      <xdr:nvSpPr>
        <xdr:cNvPr id="51" name="流程图: 决策 50"/>
        <xdr:cNvSpPr/>
      </xdr:nvSpPr>
      <xdr:spPr>
        <a:xfrm>
          <a:off x="4343400" y="10126980"/>
          <a:ext cx="3048000" cy="11887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400"/>
            <a:t>是否通过验证</a:t>
          </a:r>
        </a:p>
      </xdr:txBody>
    </xdr:sp>
    <xdr:clientData/>
  </xdr:twoCellAnchor>
  <xdr:twoCellAnchor>
    <xdr:from>
      <xdr:col>7</xdr:col>
      <xdr:colOff>365760</xdr:colOff>
      <xdr:row>50</xdr:row>
      <xdr:rowOff>129540</xdr:rowOff>
    </xdr:from>
    <xdr:to>
      <xdr:col>11</xdr:col>
      <xdr:colOff>411480</xdr:colOff>
      <xdr:row>55</xdr:row>
      <xdr:rowOff>15240</xdr:rowOff>
    </xdr:to>
    <xdr:sp macro="" textlink="">
      <xdr:nvSpPr>
        <xdr:cNvPr id="55" name="矩形 54"/>
        <xdr:cNvSpPr/>
      </xdr:nvSpPr>
      <xdr:spPr>
        <a:xfrm>
          <a:off x="4632960" y="8511540"/>
          <a:ext cx="248412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800"/>
            <a:t>回归测试</a:t>
          </a:r>
          <a:endParaRPr lang="en-US" altLang="zh-CN" sz="1800"/>
        </a:p>
        <a:p>
          <a:pPr algn="l"/>
          <a:endParaRPr lang="zh-CN" altLang="en-US" sz="1800"/>
        </a:p>
      </xdr:txBody>
    </xdr:sp>
    <xdr:clientData/>
  </xdr:twoCellAnchor>
  <xdr:twoCellAnchor>
    <xdr:from>
      <xdr:col>9</xdr:col>
      <xdr:colOff>381000</xdr:colOff>
      <xdr:row>55</xdr:row>
      <xdr:rowOff>15240</xdr:rowOff>
    </xdr:from>
    <xdr:to>
      <xdr:col>9</xdr:col>
      <xdr:colOff>388620</xdr:colOff>
      <xdr:row>60</xdr:row>
      <xdr:rowOff>68580</xdr:rowOff>
    </xdr:to>
    <xdr:cxnSp macro="">
      <xdr:nvCxnSpPr>
        <xdr:cNvPr id="58" name="直接箭头连接符 57"/>
        <xdr:cNvCxnSpPr>
          <a:stCxn id="55" idx="2"/>
          <a:endCxn id="51" idx="0"/>
        </xdr:cNvCxnSpPr>
      </xdr:nvCxnSpPr>
      <xdr:spPr>
        <a:xfrm flipH="1">
          <a:off x="5867400" y="9235440"/>
          <a:ext cx="7620" cy="89154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47</xdr:row>
      <xdr:rowOff>129540</xdr:rowOff>
    </xdr:from>
    <xdr:to>
      <xdr:col>7</xdr:col>
      <xdr:colOff>76200</xdr:colOff>
      <xdr:row>63</xdr:row>
      <xdr:rowOff>160020</xdr:rowOff>
    </xdr:to>
    <xdr:cxnSp macro="">
      <xdr:nvCxnSpPr>
        <xdr:cNvPr id="63" name="肘形连接符 62"/>
        <xdr:cNvCxnSpPr>
          <a:stCxn id="51" idx="1"/>
          <a:endCxn id="64" idx="2"/>
        </xdr:cNvCxnSpPr>
      </xdr:nvCxnSpPr>
      <xdr:spPr>
        <a:xfrm rot="10800000">
          <a:off x="1836420" y="8008620"/>
          <a:ext cx="2506980" cy="2712720"/>
        </a:xfrm>
        <a:prstGeom prst="bentConnector2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594360</xdr:colOff>
      <xdr:row>43</xdr:row>
      <xdr:rowOff>76200</xdr:rowOff>
    </xdr:from>
    <xdr:to>
      <xdr:col>5</xdr:col>
      <xdr:colOff>30480</xdr:colOff>
      <xdr:row>47</xdr:row>
      <xdr:rowOff>129540</xdr:rowOff>
    </xdr:to>
    <xdr:sp macro="" textlink="">
      <xdr:nvSpPr>
        <xdr:cNvPr id="64" name="矩形 63"/>
        <xdr:cNvSpPr/>
      </xdr:nvSpPr>
      <xdr:spPr>
        <a:xfrm>
          <a:off x="594360" y="7284720"/>
          <a:ext cx="248412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800"/>
            <a:t>同一个</a:t>
          </a:r>
          <a:r>
            <a:rPr lang="en-US" altLang="zh-CN" sz="1800"/>
            <a:t>bugID</a:t>
          </a:r>
          <a:r>
            <a:rPr lang="zh-CN" altLang="en-US" sz="1800"/>
            <a:t>下追加描述</a:t>
          </a:r>
        </a:p>
      </xdr:txBody>
    </xdr:sp>
    <xdr:clientData/>
  </xdr:twoCellAnchor>
  <xdr:twoCellAnchor>
    <xdr:from>
      <xdr:col>4</xdr:col>
      <xdr:colOff>91440</xdr:colOff>
      <xdr:row>60</xdr:row>
      <xdr:rowOff>144780</xdr:rowOff>
    </xdr:from>
    <xdr:to>
      <xdr:col>5</xdr:col>
      <xdr:colOff>198120</xdr:colOff>
      <xdr:row>63</xdr:row>
      <xdr:rowOff>121920</xdr:rowOff>
    </xdr:to>
    <xdr:sp macro="" textlink="">
      <xdr:nvSpPr>
        <xdr:cNvPr id="66" name="矩形 65"/>
        <xdr:cNvSpPr/>
      </xdr:nvSpPr>
      <xdr:spPr>
        <a:xfrm>
          <a:off x="2529840" y="10203180"/>
          <a:ext cx="716280" cy="480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800"/>
            <a:t>否</a:t>
          </a:r>
        </a:p>
      </xdr:txBody>
    </xdr:sp>
    <xdr:clientData/>
  </xdr:twoCellAnchor>
  <xdr:twoCellAnchor>
    <xdr:from>
      <xdr:col>9</xdr:col>
      <xdr:colOff>381000</xdr:colOff>
      <xdr:row>67</xdr:row>
      <xdr:rowOff>83820</xdr:rowOff>
    </xdr:from>
    <xdr:to>
      <xdr:col>9</xdr:col>
      <xdr:colOff>396240</xdr:colOff>
      <xdr:row>75</xdr:row>
      <xdr:rowOff>160020</xdr:rowOff>
    </xdr:to>
    <xdr:cxnSp macro="">
      <xdr:nvCxnSpPr>
        <xdr:cNvPr id="67" name="直接箭头连接符 66"/>
        <xdr:cNvCxnSpPr>
          <a:stCxn id="51" idx="2"/>
          <a:endCxn id="70" idx="0"/>
        </xdr:cNvCxnSpPr>
      </xdr:nvCxnSpPr>
      <xdr:spPr>
        <a:xfrm>
          <a:off x="5867400" y="11315700"/>
          <a:ext cx="15240" cy="14173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373380</xdr:colOff>
      <xdr:row>75</xdr:row>
      <xdr:rowOff>160020</xdr:rowOff>
    </xdr:from>
    <xdr:to>
      <xdr:col>11</xdr:col>
      <xdr:colOff>419100</xdr:colOff>
      <xdr:row>80</xdr:row>
      <xdr:rowOff>45720</xdr:rowOff>
    </xdr:to>
    <xdr:sp macro="" textlink="">
      <xdr:nvSpPr>
        <xdr:cNvPr id="70" name="矩形 69"/>
        <xdr:cNvSpPr/>
      </xdr:nvSpPr>
      <xdr:spPr>
        <a:xfrm>
          <a:off x="4640580" y="12733020"/>
          <a:ext cx="248412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800"/>
            <a:t>关闭</a:t>
          </a:r>
          <a:r>
            <a:rPr lang="en-US" altLang="zh-CN" sz="1800"/>
            <a:t>bug</a:t>
          </a:r>
          <a:endParaRPr lang="zh-CN" altLang="en-US" sz="1800"/>
        </a:p>
      </xdr:txBody>
    </xdr:sp>
    <xdr:clientData/>
  </xdr:twoCellAnchor>
  <xdr:twoCellAnchor>
    <xdr:from>
      <xdr:col>3</xdr:col>
      <xdr:colOff>7620</xdr:colOff>
      <xdr:row>37</xdr:row>
      <xdr:rowOff>99060</xdr:rowOff>
    </xdr:from>
    <xdr:to>
      <xdr:col>7</xdr:col>
      <xdr:colOff>53340</xdr:colOff>
      <xdr:row>43</xdr:row>
      <xdr:rowOff>76200</xdr:rowOff>
    </xdr:to>
    <xdr:cxnSp macro="">
      <xdr:nvCxnSpPr>
        <xdr:cNvPr id="74" name="肘形连接符 73"/>
        <xdr:cNvCxnSpPr>
          <a:stCxn id="64" idx="0"/>
          <a:endCxn id="11" idx="1"/>
        </xdr:cNvCxnSpPr>
      </xdr:nvCxnSpPr>
      <xdr:spPr>
        <a:xfrm rot="5400000" flipH="1" flipV="1">
          <a:off x="2586990" y="5551170"/>
          <a:ext cx="982980" cy="2484120"/>
        </a:xfrm>
        <a:prstGeom prst="bentConnector2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37</xdr:row>
      <xdr:rowOff>99060</xdr:rowOff>
    </xdr:from>
    <xdr:to>
      <xdr:col>12</xdr:col>
      <xdr:colOff>53340</xdr:colOff>
      <xdr:row>78</xdr:row>
      <xdr:rowOff>19050</xdr:rowOff>
    </xdr:to>
    <xdr:cxnSp macro="">
      <xdr:nvCxnSpPr>
        <xdr:cNvPr id="77" name="肘形连接符 76"/>
        <xdr:cNvCxnSpPr>
          <a:stCxn id="11" idx="3"/>
          <a:endCxn id="70" idx="3"/>
        </xdr:cNvCxnSpPr>
      </xdr:nvCxnSpPr>
      <xdr:spPr>
        <a:xfrm flipH="1">
          <a:off x="7124700" y="6301740"/>
          <a:ext cx="243840" cy="6793230"/>
        </a:xfrm>
        <a:prstGeom prst="bentConnector3">
          <a:avLst>
            <a:gd name="adj1" fmla="val -1887500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15</xdr:row>
      <xdr:rowOff>102870</xdr:rowOff>
    </xdr:from>
    <xdr:to>
      <xdr:col>8</xdr:col>
      <xdr:colOff>99060</xdr:colOff>
      <xdr:row>43</xdr:row>
      <xdr:rowOff>76200</xdr:rowOff>
    </xdr:to>
    <xdr:cxnSp macro="">
      <xdr:nvCxnSpPr>
        <xdr:cNvPr id="81" name="肘形连接符 80"/>
        <xdr:cNvCxnSpPr>
          <a:stCxn id="64" idx="0"/>
          <a:endCxn id="3" idx="1"/>
        </xdr:cNvCxnSpPr>
      </xdr:nvCxnSpPr>
      <xdr:spPr>
        <a:xfrm rot="5400000" flipH="1" flipV="1">
          <a:off x="1133475" y="3255101"/>
          <a:ext cx="4545330" cy="3139440"/>
        </a:xfrm>
        <a:prstGeom prst="bentConnector2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391886</xdr:colOff>
      <xdr:row>23</xdr:row>
      <xdr:rowOff>152400</xdr:rowOff>
    </xdr:from>
    <xdr:to>
      <xdr:col>4</xdr:col>
      <xdr:colOff>437606</xdr:colOff>
      <xdr:row>31</xdr:row>
      <xdr:rowOff>65314</xdr:rowOff>
    </xdr:to>
    <xdr:sp macro="" textlink="">
      <xdr:nvSpPr>
        <xdr:cNvPr id="84" name="矩形 83"/>
        <xdr:cNvSpPr/>
      </xdr:nvSpPr>
      <xdr:spPr>
        <a:xfrm>
          <a:off x="391886" y="3907971"/>
          <a:ext cx="2484120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800"/>
            <a:t>如果引出别的问题，新提交</a:t>
          </a:r>
          <a:r>
            <a:rPr lang="en-US" altLang="zh-CN" sz="1800"/>
            <a:t>bug</a:t>
          </a:r>
          <a:r>
            <a:rPr lang="zh-CN" altLang="en-US" sz="1800"/>
            <a:t>，然后</a:t>
          </a:r>
          <a:r>
            <a:rPr lang="en-US" altLang="zh-CN" sz="1800"/>
            <a:t>memo</a:t>
          </a:r>
          <a:r>
            <a:rPr lang="zh-CN" altLang="en-US" sz="1800"/>
            <a:t>一下关联的</a:t>
          </a:r>
          <a:r>
            <a:rPr lang="en-US" altLang="zh-CN" sz="1800"/>
            <a:t>bugid</a:t>
          </a:r>
          <a:endParaRPr lang="zh-CN" altLang="en-US" sz="1800"/>
        </a:p>
      </xdr:txBody>
    </xdr:sp>
    <xdr:clientData/>
  </xdr:twoCellAnchor>
  <xdr:twoCellAnchor>
    <xdr:from>
      <xdr:col>9</xdr:col>
      <xdr:colOff>446315</xdr:colOff>
      <xdr:row>69</xdr:row>
      <xdr:rowOff>87086</xdr:rowOff>
    </xdr:from>
    <xdr:to>
      <xdr:col>10</xdr:col>
      <xdr:colOff>552995</xdr:colOff>
      <xdr:row>72</xdr:row>
      <xdr:rowOff>64226</xdr:rowOff>
    </xdr:to>
    <xdr:sp macro="" textlink="">
      <xdr:nvSpPr>
        <xdr:cNvPr id="85" name="矩形 84"/>
        <xdr:cNvSpPr/>
      </xdr:nvSpPr>
      <xdr:spPr>
        <a:xfrm>
          <a:off x="5932715" y="11430000"/>
          <a:ext cx="716280" cy="4669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800"/>
            <a:t>是</a:t>
          </a:r>
        </a:p>
      </xdr:txBody>
    </xdr:sp>
    <xdr:clientData/>
  </xdr:twoCellAnchor>
  <xdr:twoCellAnchor>
    <xdr:from>
      <xdr:col>23</xdr:col>
      <xdr:colOff>80159</xdr:colOff>
      <xdr:row>0</xdr:row>
      <xdr:rowOff>138545</xdr:rowOff>
    </xdr:from>
    <xdr:to>
      <xdr:col>48</xdr:col>
      <xdr:colOff>493816</xdr:colOff>
      <xdr:row>24</xdr:row>
      <xdr:rowOff>142505</xdr:rowOff>
    </xdr:to>
    <xdr:sp macro="" textlink="">
      <xdr:nvSpPr>
        <xdr:cNvPr id="86" name="矩形 85"/>
        <xdr:cNvSpPr/>
      </xdr:nvSpPr>
      <xdr:spPr>
        <a:xfrm>
          <a:off x="14100959" y="138545"/>
          <a:ext cx="15653657" cy="40771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400"/>
            <a:t>1.</a:t>
          </a:r>
          <a:r>
            <a:rPr lang="zh-CN" altLang="en-US" sz="2400"/>
            <a:t>全体项目组人员可以通过此文档建立项目内关于</a:t>
          </a:r>
          <a:r>
            <a:rPr lang="en-US" altLang="zh-CN" sz="2400"/>
            <a:t>bug</a:t>
          </a:r>
          <a:r>
            <a:rPr lang="zh-CN" altLang="en-US" sz="2400"/>
            <a:t>沟通的统一语言，</a:t>
          </a:r>
          <a:r>
            <a:rPr lang="en-US" altLang="zh-CN" sz="2400"/>
            <a:t>bugID</a:t>
          </a:r>
        </a:p>
        <a:p>
          <a:pPr algn="l"/>
          <a:r>
            <a:rPr lang="en-US" altLang="zh-CN" sz="2400"/>
            <a:t>2.</a:t>
          </a:r>
          <a:r>
            <a:rPr lang="zh-CN" altLang="en-US" sz="2400"/>
            <a:t>测试人员只需关注测试和确认</a:t>
          </a:r>
          <a:r>
            <a:rPr lang="en-US" altLang="zh-CN" sz="2400"/>
            <a:t>bug</a:t>
          </a:r>
        </a:p>
        <a:p>
          <a:pPr algn="l"/>
          <a:r>
            <a:rPr lang="en-US" altLang="zh-CN" sz="2400"/>
            <a:t>3.</a:t>
          </a:r>
          <a:r>
            <a:rPr lang="zh-CN" altLang="en-US" sz="2400"/>
            <a:t>减少开发和测试人员的时间沟通成本</a:t>
          </a:r>
          <a:endParaRPr lang="en-US" altLang="zh-CN" sz="2400"/>
        </a:p>
        <a:p>
          <a:pPr algn="l"/>
          <a:r>
            <a:rPr lang="en-US" altLang="zh-CN" sz="2400"/>
            <a:t>4.</a:t>
          </a:r>
          <a:r>
            <a:rPr lang="zh-CN" altLang="en-US" sz="2400"/>
            <a:t>可以很好的对一个</a:t>
          </a:r>
          <a:r>
            <a:rPr lang="en-US" altLang="zh-CN" sz="2400"/>
            <a:t>bug</a:t>
          </a:r>
          <a:r>
            <a:rPr lang="zh-CN" altLang="en-US" sz="2400"/>
            <a:t>的追踪</a:t>
          </a:r>
          <a:endParaRPr lang="en-US" altLang="zh-CN" sz="2400"/>
        </a:p>
        <a:p>
          <a:pPr algn="l"/>
          <a:r>
            <a:rPr lang="en-US" altLang="zh-CN" sz="2400"/>
            <a:t>5.</a:t>
          </a:r>
          <a:r>
            <a:rPr lang="zh-CN" altLang="en-US" sz="2400"/>
            <a:t>帮助开发人员快速找到以前出现问题的</a:t>
          </a:r>
          <a:r>
            <a:rPr lang="en-US" altLang="zh-CN" sz="2400"/>
            <a:t>bugID</a:t>
          </a:r>
        </a:p>
        <a:p>
          <a:pPr algn="l"/>
          <a:r>
            <a:rPr lang="en-US" altLang="zh-CN" sz="2400"/>
            <a:t>6.</a:t>
          </a:r>
          <a:r>
            <a:rPr lang="zh-CN" altLang="en-US" sz="2400"/>
            <a:t>帮助开发人员决定那些</a:t>
          </a:r>
          <a:r>
            <a:rPr lang="en-US" altLang="zh-CN" sz="2400"/>
            <a:t>bug</a:t>
          </a:r>
          <a:r>
            <a:rPr lang="zh-CN" altLang="en-US" sz="2400"/>
            <a:t>属于高优先级任务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0</xdr:colOff>
      <xdr:row>23</xdr:row>
      <xdr:rowOff>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FEFCA33-679B-4E79-B1B4-99D4E6996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24</xdr:row>
      <xdr:rowOff>1</xdr:rowOff>
    </xdr:from>
    <xdr:to>
      <xdr:col>7</xdr:col>
      <xdr:colOff>0</xdr:colOff>
      <xdr:row>46</xdr:row>
      <xdr:rowOff>1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D55B7A77-1AAC-4B6D-83BB-F2CF55240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テーブル1" displayName="テーブル1" ref="B49:G91" totalsRowShown="0" headerRowDxfId="4">
  <autoFilter ref="B49:G91"/>
  <tableColumns count="6">
    <tableColumn id="1" name="日付" dataDxfId="3">
      <calculatedColumnFormula>B49+1</calculatedColumnFormula>
    </tableColumn>
    <tableColumn id="2" name="测出件数">
      <calculatedColumnFormula>COUNTIF(BugReport!$B$4:$B$103,Summary!B50)</calculatedColumnFormula>
    </tableColumn>
    <tableColumn id="3" name="累计测出件数" dataDxfId="2">
      <calculatedColumnFormula>IF(ISNUMBER(D49), D49, 0)+テーブル1[[#This Row],[测出件数]]</calculatedColumnFormula>
    </tableColumn>
    <tableColumn id="4" name="解决的件数"/>
    <tableColumn id="5" name="累计解决完的件数" dataDxfId="1">
      <calculatedColumnFormula>IF(ISNUMBER(F49), F49, 0)+テーブル1[[#This Row],[解决的件数]]</calculatedColumnFormula>
    </tableColumn>
    <tableColumn id="6" name="未解决的件数" dataDxfId="0">
      <calculatedColumnFormula>テーブル1[[#This Row],[累计测出件数]]-テーブル1[[#This Row],[累计解决完的件数]]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55" zoomScaleNormal="55" workbookViewId="0">
      <selection activeCell="W59" sqref="W59"/>
    </sheetView>
  </sheetViews>
  <sheetFormatPr defaultRowHeight="13.2"/>
  <sheetData>
    <row r="1" spans="1:1" ht="19.2">
      <c r="A1" s="25" t="s">
        <v>127</v>
      </c>
    </row>
  </sheetData>
  <phoneticPr fontId="1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3"/>
  <sheetViews>
    <sheetView showGridLines="0" tabSelected="1" zoomScale="70" zoomScaleNormal="7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I15" sqref="I15"/>
    </sheetView>
  </sheetViews>
  <sheetFormatPr defaultRowHeight="17.399999999999999"/>
  <cols>
    <col min="1" max="1" width="14.88671875" style="2" customWidth="1"/>
    <col min="2" max="2" width="12.44140625" style="2" customWidth="1"/>
    <col min="3" max="3" width="13.109375" style="1" customWidth="1"/>
    <col min="4" max="4" width="17.6640625" style="1" customWidth="1"/>
    <col min="5" max="5" width="29.88671875" style="1" customWidth="1"/>
    <col min="6" max="6" width="51.21875" style="1" customWidth="1"/>
    <col min="7" max="7" width="32.77734375" style="1" customWidth="1"/>
    <col min="8" max="8" width="15.44140625" style="1" customWidth="1"/>
    <col min="9" max="9" width="44.44140625" style="1" customWidth="1"/>
    <col min="10" max="10" width="12.44140625" style="2" customWidth="1"/>
    <col min="11" max="11" width="11.109375" style="1" customWidth="1"/>
    <col min="12" max="12" width="12.44140625" style="1" customWidth="1"/>
    <col min="13" max="13" width="11.109375" style="1" customWidth="1"/>
    <col min="14" max="14" width="12.44140625" style="1" customWidth="1"/>
    <col min="15" max="15" width="12.77734375" style="1" customWidth="1"/>
    <col min="16" max="17" width="16.6640625" style="1" customWidth="1"/>
    <col min="18" max="18" width="49.33203125" style="1" customWidth="1"/>
  </cols>
  <sheetData>
    <row r="1" spans="1:18" ht="37.799999999999997">
      <c r="A1" s="35" t="s">
        <v>125</v>
      </c>
    </row>
    <row r="2" spans="1:18" ht="33.6" customHeight="1">
      <c r="A2" s="32" t="s">
        <v>100</v>
      </c>
      <c r="B2" s="36" t="s">
        <v>128</v>
      </c>
      <c r="C2" s="37"/>
      <c r="D2" s="37"/>
      <c r="E2" s="37"/>
      <c r="F2" s="38"/>
      <c r="G2" s="33" t="s">
        <v>131</v>
      </c>
      <c r="H2" s="39" t="s">
        <v>130</v>
      </c>
      <c r="I2" s="40"/>
      <c r="J2" s="40"/>
      <c r="K2" s="40"/>
      <c r="L2" s="41"/>
      <c r="M2" s="39" t="s">
        <v>129</v>
      </c>
      <c r="N2" s="40"/>
      <c r="O2" s="40"/>
      <c r="P2" s="40"/>
      <c r="Q2" s="41"/>
      <c r="R2" s="34" t="s">
        <v>117</v>
      </c>
    </row>
    <row r="3" spans="1:18" ht="52.2" customHeight="1">
      <c r="A3" s="28" t="s">
        <v>8</v>
      </c>
      <c r="B3" s="28" t="s">
        <v>9</v>
      </c>
      <c r="C3" s="29" t="s">
        <v>10</v>
      </c>
      <c r="D3" s="29" t="s">
        <v>11</v>
      </c>
      <c r="E3" s="28" t="s">
        <v>12</v>
      </c>
      <c r="F3" s="30" t="s">
        <v>13</v>
      </c>
      <c r="G3" s="30" t="s">
        <v>35</v>
      </c>
      <c r="H3" s="28" t="s">
        <v>14</v>
      </c>
      <c r="I3" s="28" t="s">
        <v>15</v>
      </c>
      <c r="J3" s="30" t="s">
        <v>21</v>
      </c>
      <c r="K3" s="28" t="s">
        <v>110</v>
      </c>
      <c r="L3" s="31" t="s">
        <v>22</v>
      </c>
      <c r="M3" s="29" t="s">
        <v>16</v>
      </c>
      <c r="N3" s="28" t="s">
        <v>118</v>
      </c>
      <c r="O3" s="28" t="s">
        <v>17</v>
      </c>
      <c r="P3" s="28" t="s">
        <v>18</v>
      </c>
      <c r="Q3" s="28" t="s">
        <v>19</v>
      </c>
      <c r="R3" s="28" t="s">
        <v>20</v>
      </c>
    </row>
    <row r="4" spans="1:18" ht="17.399999999999999" customHeight="1">
      <c r="A4" s="3">
        <f t="shared" ref="A4:A35" si="0">ROW()-2</f>
        <v>2</v>
      </c>
      <c r="B4" s="8">
        <v>44652</v>
      </c>
      <c r="C4" s="5" t="s">
        <v>93</v>
      </c>
      <c r="D4" s="4" t="s">
        <v>123</v>
      </c>
      <c r="E4" s="4" t="s">
        <v>2</v>
      </c>
      <c r="F4" s="4" t="s">
        <v>5</v>
      </c>
      <c r="G4" s="4" t="s">
        <v>33</v>
      </c>
      <c r="H4" s="6" t="s">
        <v>24</v>
      </c>
      <c r="I4" s="11" t="s">
        <v>0</v>
      </c>
      <c r="J4" s="8">
        <v>44657</v>
      </c>
      <c r="K4" s="6" t="s">
        <v>126</v>
      </c>
      <c r="L4" s="8">
        <v>44652</v>
      </c>
      <c r="M4" s="6" t="s">
        <v>106</v>
      </c>
      <c r="N4" s="8">
        <v>44654</v>
      </c>
      <c r="O4" s="6" t="s">
        <v>121</v>
      </c>
      <c r="P4" s="4" t="s">
        <v>7</v>
      </c>
      <c r="Q4" s="4" t="s">
        <v>7</v>
      </c>
      <c r="R4" s="4"/>
    </row>
    <row r="5" spans="1:18">
      <c r="A5" s="3">
        <f t="shared" si="0"/>
        <v>3</v>
      </c>
      <c r="B5" s="8">
        <v>44653</v>
      </c>
      <c r="C5" s="5" t="s">
        <v>90</v>
      </c>
      <c r="D5" s="4" t="s">
        <v>123</v>
      </c>
      <c r="E5" s="4" t="s">
        <v>4</v>
      </c>
      <c r="F5" s="4" t="s">
        <v>5</v>
      </c>
      <c r="G5" s="4" t="s">
        <v>33</v>
      </c>
      <c r="H5" s="6" t="s">
        <v>25</v>
      </c>
      <c r="I5" s="12" t="s">
        <v>6</v>
      </c>
      <c r="J5" s="8">
        <v>44658</v>
      </c>
      <c r="K5" s="6" t="s">
        <v>116</v>
      </c>
      <c r="L5" s="8">
        <v>44653</v>
      </c>
      <c r="M5" s="6" t="s">
        <v>106</v>
      </c>
      <c r="N5" s="8">
        <v>44655</v>
      </c>
      <c r="O5" s="6" t="s">
        <v>121</v>
      </c>
      <c r="P5" s="4" t="s">
        <v>7</v>
      </c>
      <c r="Q5" s="4" t="s">
        <v>7</v>
      </c>
      <c r="R5" s="4"/>
    </row>
    <row r="6" spans="1:18">
      <c r="A6" s="3">
        <f t="shared" si="0"/>
        <v>4</v>
      </c>
      <c r="B6" s="8">
        <v>44654</v>
      </c>
      <c r="C6" s="5" t="s">
        <v>90</v>
      </c>
      <c r="D6" s="4" t="s">
        <v>123</v>
      </c>
      <c r="E6" s="4" t="s">
        <v>4</v>
      </c>
      <c r="F6" s="4" t="s">
        <v>5</v>
      </c>
      <c r="G6" s="4" t="s">
        <v>122</v>
      </c>
      <c r="H6" s="6" t="s">
        <v>26</v>
      </c>
      <c r="I6" s="12" t="s">
        <v>6</v>
      </c>
      <c r="J6" s="8">
        <v>44659</v>
      </c>
      <c r="K6" s="6" t="s">
        <v>116</v>
      </c>
      <c r="L6" s="8">
        <v>44654</v>
      </c>
      <c r="M6" s="6" t="s">
        <v>106</v>
      </c>
      <c r="N6" s="8">
        <v>44656</v>
      </c>
      <c r="O6" s="6" t="s">
        <v>121</v>
      </c>
      <c r="P6" s="4" t="s">
        <v>7</v>
      </c>
      <c r="Q6" s="4" t="s">
        <v>7</v>
      </c>
      <c r="R6" s="4"/>
    </row>
    <row r="7" spans="1:18">
      <c r="A7" s="3">
        <f t="shared" si="0"/>
        <v>5</v>
      </c>
      <c r="B7" s="8">
        <v>44655</v>
      </c>
      <c r="C7" s="5" t="s">
        <v>88</v>
      </c>
      <c r="D7" s="4" t="s">
        <v>123</v>
      </c>
      <c r="E7" s="4" t="s">
        <v>4</v>
      </c>
      <c r="F7" s="4" t="s">
        <v>5</v>
      </c>
      <c r="G7" s="4" t="s">
        <v>124</v>
      </c>
      <c r="H7" s="6" t="s">
        <v>28</v>
      </c>
      <c r="I7" s="12" t="s">
        <v>6</v>
      </c>
      <c r="J7" s="8">
        <v>44660</v>
      </c>
      <c r="K7" s="6" t="s">
        <v>116</v>
      </c>
      <c r="L7" s="8">
        <v>44655</v>
      </c>
      <c r="M7" s="6" t="s">
        <v>106</v>
      </c>
      <c r="N7" s="8">
        <v>44657</v>
      </c>
      <c r="O7" s="6" t="s">
        <v>121</v>
      </c>
      <c r="P7" s="4" t="s">
        <v>7</v>
      </c>
      <c r="Q7" s="4" t="s">
        <v>7</v>
      </c>
      <c r="R7" s="4"/>
    </row>
    <row r="8" spans="1:18">
      <c r="A8" s="3">
        <f t="shared" si="0"/>
        <v>6</v>
      </c>
      <c r="B8" s="8"/>
      <c r="C8" s="5"/>
      <c r="D8" s="4"/>
      <c r="E8" s="4"/>
      <c r="F8" s="4"/>
      <c r="G8" s="4"/>
      <c r="H8" s="6"/>
      <c r="I8" s="12"/>
      <c r="J8" s="8"/>
      <c r="K8" s="6"/>
      <c r="L8" s="8"/>
      <c r="M8" s="6"/>
      <c r="N8" s="8"/>
      <c r="O8" s="6"/>
      <c r="P8" s="4"/>
      <c r="Q8" s="4"/>
      <c r="R8" s="4"/>
    </row>
    <row r="9" spans="1:18">
      <c r="A9" s="3">
        <f t="shared" si="0"/>
        <v>7</v>
      </c>
      <c r="B9" s="8"/>
      <c r="C9" s="5"/>
      <c r="D9" s="4"/>
      <c r="E9" s="4"/>
      <c r="F9" s="4"/>
      <c r="G9" s="4"/>
      <c r="H9" s="6"/>
      <c r="I9" s="12"/>
      <c r="J9" s="8"/>
      <c r="K9" s="6"/>
      <c r="L9" s="8"/>
      <c r="M9" s="6"/>
      <c r="N9" s="8"/>
      <c r="O9" s="6"/>
      <c r="P9" s="4"/>
      <c r="Q9" s="4"/>
      <c r="R9" s="4"/>
    </row>
    <row r="10" spans="1:18">
      <c r="A10" s="3">
        <f t="shared" si="0"/>
        <v>8</v>
      </c>
      <c r="B10" s="8"/>
      <c r="C10" s="5"/>
      <c r="D10" s="4"/>
      <c r="E10" s="4"/>
      <c r="F10" s="4"/>
      <c r="G10" s="4"/>
      <c r="H10" s="6"/>
      <c r="I10" s="12"/>
      <c r="J10" s="8"/>
      <c r="K10" s="6"/>
      <c r="L10" s="8"/>
      <c r="M10" s="6"/>
      <c r="N10" s="8"/>
      <c r="O10" s="6"/>
      <c r="P10" s="4"/>
      <c r="Q10" s="4"/>
      <c r="R10" s="4"/>
    </row>
    <row r="11" spans="1:18">
      <c r="A11" s="3">
        <f t="shared" si="0"/>
        <v>9</v>
      </c>
      <c r="B11" s="8"/>
      <c r="C11" s="5"/>
      <c r="D11" s="4"/>
      <c r="E11" s="4"/>
      <c r="F11" s="4"/>
      <c r="G11" s="4"/>
      <c r="H11" s="6"/>
      <c r="I11" s="12"/>
      <c r="J11" s="8"/>
      <c r="K11" s="6"/>
      <c r="L11" s="8"/>
      <c r="M11" s="6"/>
      <c r="N11" s="8"/>
      <c r="O11" s="6"/>
      <c r="P11" s="4"/>
      <c r="Q11" s="4"/>
      <c r="R11" s="4"/>
    </row>
    <row r="12" spans="1:18">
      <c r="A12" s="3">
        <f t="shared" si="0"/>
        <v>10</v>
      </c>
      <c r="B12" s="8"/>
      <c r="C12" s="5"/>
      <c r="D12" s="4"/>
      <c r="E12" s="4"/>
      <c r="F12" s="4"/>
      <c r="G12" s="4"/>
      <c r="H12" s="6"/>
      <c r="I12" s="12"/>
      <c r="J12" s="8"/>
      <c r="K12" s="6"/>
      <c r="L12" s="8"/>
      <c r="M12" s="6"/>
      <c r="N12" s="8"/>
      <c r="O12" s="6"/>
      <c r="P12" s="4"/>
      <c r="Q12" s="4"/>
      <c r="R12" s="4"/>
    </row>
    <row r="13" spans="1:18">
      <c r="A13" s="3">
        <f t="shared" si="0"/>
        <v>11</v>
      </c>
      <c r="B13" s="8"/>
      <c r="C13" s="5"/>
      <c r="D13" s="4"/>
      <c r="E13" s="4"/>
      <c r="F13" s="4"/>
      <c r="G13" s="4"/>
      <c r="H13" s="6"/>
      <c r="I13" s="12"/>
      <c r="J13" s="8"/>
      <c r="K13" s="6"/>
      <c r="L13" s="8"/>
      <c r="M13" s="6"/>
      <c r="N13" s="8"/>
      <c r="O13" s="6"/>
      <c r="P13" s="4"/>
      <c r="Q13" s="4"/>
      <c r="R13" s="4"/>
    </row>
    <row r="14" spans="1:18">
      <c r="A14" s="3">
        <f t="shared" si="0"/>
        <v>12</v>
      </c>
      <c r="B14" s="8"/>
      <c r="C14" s="5"/>
      <c r="D14" s="4"/>
      <c r="E14" s="4"/>
      <c r="F14" s="4"/>
      <c r="G14" s="4"/>
      <c r="H14" s="6"/>
      <c r="I14" s="12"/>
      <c r="J14" s="8"/>
      <c r="K14" s="6"/>
      <c r="L14" s="8"/>
      <c r="M14" s="6"/>
      <c r="N14" s="8"/>
      <c r="O14" s="6"/>
      <c r="P14" s="4"/>
      <c r="Q14" s="4"/>
      <c r="R14" s="4"/>
    </row>
    <row r="15" spans="1:18">
      <c r="A15" s="3">
        <f t="shared" si="0"/>
        <v>13</v>
      </c>
      <c r="B15" s="8"/>
      <c r="C15" s="5"/>
      <c r="D15" s="4"/>
      <c r="E15" s="4"/>
      <c r="F15" s="4"/>
      <c r="G15" s="4"/>
      <c r="H15" s="6"/>
      <c r="I15" s="12"/>
      <c r="J15" s="8"/>
      <c r="K15" s="6"/>
      <c r="L15" s="8"/>
      <c r="M15" s="6"/>
      <c r="N15" s="8"/>
      <c r="O15" s="6"/>
      <c r="P15" s="4"/>
      <c r="Q15" s="4"/>
      <c r="R15" s="4"/>
    </row>
    <row r="16" spans="1:18">
      <c r="A16" s="3">
        <f t="shared" si="0"/>
        <v>14</v>
      </c>
      <c r="B16" s="8"/>
      <c r="C16" s="5"/>
      <c r="D16" s="4"/>
      <c r="E16" s="4"/>
      <c r="F16" s="4"/>
      <c r="G16" s="4"/>
      <c r="H16" s="6"/>
      <c r="I16" s="12"/>
      <c r="J16" s="8"/>
      <c r="K16" s="6"/>
      <c r="L16" s="8"/>
      <c r="M16" s="6"/>
      <c r="N16" s="8"/>
      <c r="O16" s="6"/>
      <c r="P16" s="4"/>
      <c r="Q16" s="4"/>
      <c r="R16" s="4"/>
    </row>
    <row r="17" spans="1:18">
      <c r="A17" s="3">
        <f t="shared" si="0"/>
        <v>15</v>
      </c>
      <c r="B17" s="8"/>
      <c r="C17" s="5"/>
      <c r="D17" s="4"/>
      <c r="E17" s="4"/>
      <c r="F17" s="4"/>
      <c r="G17" s="4"/>
      <c r="H17" s="6"/>
      <c r="I17" s="12"/>
      <c r="J17" s="8"/>
      <c r="K17" s="6"/>
      <c r="L17" s="8"/>
      <c r="M17" s="6"/>
      <c r="N17" s="8"/>
      <c r="O17" s="6"/>
      <c r="P17" s="4"/>
      <c r="Q17" s="4"/>
      <c r="R17" s="4"/>
    </row>
    <row r="18" spans="1:18">
      <c r="A18" s="3">
        <f t="shared" si="0"/>
        <v>16</v>
      </c>
      <c r="B18" s="8"/>
      <c r="C18" s="5"/>
      <c r="D18" s="4"/>
      <c r="E18" s="4"/>
      <c r="F18" s="4"/>
      <c r="G18" s="4"/>
      <c r="H18" s="6"/>
      <c r="I18" s="12"/>
      <c r="J18" s="8"/>
      <c r="K18" s="6"/>
      <c r="L18" s="8"/>
      <c r="M18" s="6"/>
      <c r="N18" s="8"/>
      <c r="O18" s="6"/>
      <c r="P18" s="4"/>
      <c r="Q18" s="4"/>
      <c r="R18" s="4"/>
    </row>
    <row r="19" spans="1:18">
      <c r="A19" s="3">
        <f t="shared" si="0"/>
        <v>17</v>
      </c>
      <c r="B19" s="8"/>
      <c r="C19" s="5"/>
      <c r="D19" s="4"/>
      <c r="E19" s="4"/>
      <c r="F19" s="4"/>
      <c r="G19" s="4"/>
      <c r="H19" s="6"/>
      <c r="I19" s="12"/>
      <c r="J19" s="8"/>
      <c r="K19" s="6"/>
      <c r="L19" s="8"/>
      <c r="M19" s="6"/>
      <c r="N19" s="8"/>
      <c r="O19" s="6"/>
      <c r="P19" s="4"/>
      <c r="Q19" s="4"/>
      <c r="R19" s="4"/>
    </row>
    <row r="20" spans="1:18">
      <c r="A20" s="3">
        <f t="shared" si="0"/>
        <v>18</v>
      </c>
      <c r="B20" s="8"/>
      <c r="C20" s="5"/>
      <c r="D20" s="4"/>
      <c r="E20" s="4"/>
      <c r="F20" s="4"/>
      <c r="G20" s="4"/>
      <c r="H20" s="6"/>
      <c r="I20" s="12"/>
      <c r="J20" s="8"/>
      <c r="K20" s="6"/>
      <c r="L20" s="8"/>
      <c r="M20" s="6"/>
      <c r="N20" s="8"/>
      <c r="O20" s="6"/>
      <c r="P20" s="4"/>
      <c r="Q20" s="4"/>
      <c r="R20" s="4"/>
    </row>
    <row r="21" spans="1:18">
      <c r="A21" s="3">
        <f t="shared" si="0"/>
        <v>19</v>
      </c>
      <c r="B21" s="8"/>
      <c r="C21" s="5"/>
      <c r="D21" s="4"/>
      <c r="E21" s="4"/>
      <c r="F21" s="4"/>
      <c r="G21" s="4"/>
      <c r="H21" s="6"/>
      <c r="I21" s="12"/>
      <c r="J21" s="8"/>
      <c r="K21" s="6"/>
      <c r="L21" s="8"/>
      <c r="M21" s="6"/>
      <c r="N21" s="8"/>
      <c r="O21" s="6"/>
      <c r="P21" s="4"/>
      <c r="Q21" s="4"/>
      <c r="R21" s="4"/>
    </row>
    <row r="22" spans="1:18">
      <c r="A22" s="3">
        <f t="shared" si="0"/>
        <v>20</v>
      </c>
      <c r="B22" s="8"/>
      <c r="C22" s="5"/>
      <c r="D22" s="4"/>
      <c r="E22" s="4"/>
      <c r="F22" s="4"/>
      <c r="G22" s="4"/>
      <c r="H22" s="6"/>
      <c r="I22" s="12"/>
      <c r="J22" s="8"/>
      <c r="K22" s="6"/>
      <c r="L22" s="8"/>
      <c r="M22" s="6"/>
      <c r="N22" s="8"/>
      <c r="O22" s="6"/>
      <c r="P22" s="4"/>
      <c r="Q22" s="4"/>
      <c r="R22" s="4"/>
    </row>
    <row r="23" spans="1:18">
      <c r="A23" s="3">
        <f t="shared" si="0"/>
        <v>21</v>
      </c>
      <c r="B23" s="8"/>
      <c r="C23" s="5"/>
      <c r="D23" s="4"/>
      <c r="E23" s="4"/>
      <c r="F23" s="4"/>
      <c r="G23" s="4"/>
      <c r="H23" s="6"/>
      <c r="I23" s="12"/>
      <c r="J23" s="8"/>
      <c r="K23" s="6"/>
      <c r="L23" s="8"/>
      <c r="M23" s="6"/>
      <c r="N23" s="8"/>
      <c r="O23" s="6"/>
      <c r="P23" s="4"/>
      <c r="Q23" s="4"/>
      <c r="R23" s="4"/>
    </row>
    <row r="24" spans="1:18">
      <c r="A24" s="3">
        <f t="shared" si="0"/>
        <v>22</v>
      </c>
      <c r="B24" s="8"/>
      <c r="C24" s="5"/>
      <c r="D24" s="4"/>
      <c r="E24" s="4"/>
      <c r="F24" s="4"/>
      <c r="G24" s="4"/>
      <c r="H24" s="6"/>
      <c r="I24" s="12"/>
      <c r="J24" s="8"/>
      <c r="K24" s="6"/>
      <c r="L24" s="8"/>
      <c r="M24" s="6"/>
      <c r="N24" s="8"/>
      <c r="O24" s="6"/>
      <c r="P24" s="4"/>
      <c r="Q24" s="4"/>
      <c r="R24" s="4"/>
    </row>
    <row r="25" spans="1:18">
      <c r="A25" s="3">
        <f t="shared" si="0"/>
        <v>23</v>
      </c>
      <c r="B25" s="8"/>
      <c r="C25" s="5"/>
      <c r="D25" s="4"/>
      <c r="E25" s="4"/>
      <c r="F25" s="4"/>
      <c r="G25" s="4"/>
      <c r="H25" s="6"/>
      <c r="I25" s="12"/>
      <c r="J25" s="8"/>
      <c r="K25" s="6"/>
      <c r="L25" s="8"/>
      <c r="M25" s="6"/>
      <c r="N25" s="8"/>
      <c r="O25" s="6"/>
      <c r="P25" s="4"/>
      <c r="Q25" s="4"/>
      <c r="R25" s="4"/>
    </row>
    <row r="26" spans="1:18">
      <c r="A26" s="3">
        <f t="shared" si="0"/>
        <v>24</v>
      </c>
      <c r="B26" s="8"/>
      <c r="C26" s="5"/>
      <c r="D26" s="4"/>
      <c r="E26" s="4"/>
      <c r="F26" s="4"/>
      <c r="G26" s="4"/>
      <c r="H26" s="6"/>
      <c r="I26" s="12"/>
      <c r="J26" s="8"/>
      <c r="K26" s="6"/>
      <c r="L26" s="8"/>
      <c r="M26" s="6"/>
      <c r="N26" s="8"/>
      <c r="O26" s="6"/>
      <c r="P26" s="4"/>
      <c r="Q26" s="4"/>
      <c r="R26" s="4"/>
    </row>
    <row r="27" spans="1:18">
      <c r="A27" s="3">
        <f t="shared" si="0"/>
        <v>25</v>
      </c>
      <c r="B27" s="8"/>
      <c r="C27" s="5"/>
      <c r="D27" s="4"/>
      <c r="E27" s="4"/>
      <c r="F27" s="4"/>
      <c r="G27" s="4"/>
      <c r="H27" s="6"/>
      <c r="I27" s="12"/>
      <c r="J27" s="8"/>
      <c r="K27" s="6"/>
      <c r="L27" s="8"/>
      <c r="M27" s="6"/>
      <c r="N27" s="8"/>
      <c r="O27" s="6"/>
      <c r="P27" s="4"/>
      <c r="Q27" s="4"/>
      <c r="R27" s="4"/>
    </row>
    <row r="28" spans="1:18">
      <c r="A28" s="3">
        <f t="shared" si="0"/>
        <v>26</v>
      </c>
      <c r="B28" s="8"/>
      <c r="C28" s="5"/>
      <c r="D28" s="4"/>
      <c r="E28" s="4"/>
      <c r="F28" s="4"/>
      <c r="G28" s="4"/>
      <c r="H28" s="6"/>
      <c r="I28" s="12"/>
      <c r="J28" s="8"/>
      <c r="K28" s="6"/>
      <c r="L28" s="8"/>
      <c r="M28" s="6"/>
      <c r="N28" s="8"/>
      <c r="O28" s="6"/>
      <c r="P28" s="4"/>
      <c r="Q28" s="4"/>
      <c r="R28" s="4"/>
    </row>
    <row r="29" spans="1:18">
      <c r="A29" s="3">
        <f t="shared" si="0"/>
        <v>27</v>
      </c>
      <c r="B29" s="8"/>
      <c r="C29" s="5"/>
      <c r="D29" s="4"/>
      <c r="E29" s="4"/>
      <c r="F29" s="4"/>
      <c r="G29" s="4"/>
      <c r="H29" s="6"/>
      <c r="I29" s="12"/>
      <c r="J29" s="8"/>
      <c r="K29" s="6"/>
      <c r="L29" s="8"/>
      <c r="M29" s="6"/>
      <c r="N29" s="8"/>
      <c r="O29" s="6"/>
      <c r="P29" s="4"/>
      <c r="Q29" s="4"/>
      <c r="R29" s="4"/>
    </row>
    <row r="30" spans="1:18">
      <c r="A30" s="3">
        <f t="shared" si="0"/>
        <v>28</v>
      </c>
      <c r="B30" s="8"/>
      <c r="C30" s="5"/>
      <c r="D30" s="4"/>
      <c r="E30" s="4"/>
      <c r="F30" s="4"/>
      <c r="G30" s="4"/>
      <c r="H30" s="6"/>
      <c r="I30" s="12"/>
      <c r="J30" s="8"/>
      <c r="K30" s="6"/>
      <c r="L30" s="8"/>
      <c r="M30" s="6"/>
      <c r="N30" s="8"/>
      <c r="O30" s="6"/>
      <c r="P30" s="4"/>
      <c r="Q30" s="4"/>
      <c r="R30" s="4"/>
    </row>
    <row r="31" spans="1:18">
      <c r="A31" s="3">
        <f t="shared" si="0"/>
        <v>29</v>
      </c>
      <c r="B31" s="8"/>
      <c r="C31" s="5"/>
      <c r="D31" s="4"/>
      <c r="E31" s="4"/>
      <c r="F31" s="4"/>
      <c r="G31" s="4"/>
      <c r="H31" s="6"/>
      <c r="I31" s="12"/>
      <c r="J31" s="8"/>
      <c r="K31" s="6"/>
      <c r="L31" s="8"/>
      <c r="M31" s="6"/>
      <c r="N31" s="8"/>
      <c r="O31" s="6"/>
      <c r="P31" s="4"/>
      <c r="Q31" s="4"/>
      <c r="R31" s="4"/>
    </row>
    <row r="32" spans="1:18">
      <c r="A32" s="3">
        <f t="shared" si="0"/>
        <v>30</v>
      </c>
      <c r="B32" s="8"/>
      <c r="C32" s="5"/>
      <c r="D32" s="4"/>
      <c r="E32" s="4"/>
      <c r="F32" s="4"/>
      <c r="G32" s="4"/>
      <c r="H32" s="6"/>
      <c r="I32" s="12"/>
      <c r="J32" s="8"/>
      <c r="K32" s="6"/>
      <c r="L32" s="8"/>
      <c r="M32" s="6"/>
      <c r="N32" s="8"/>
      <c r="O32" s="6"/>
      <c r="P32" s="4"/>
      <c r="Q32" s="4"/>
      <c r="R32" s="4"/>
    </row>
    <row r="33" spans="1:18">
      <c r="A33" s="3">
        <f t="shared" si="0"/>
        <v>31</v>
      </c>
      <c r="B33" s="8"/>
      <c r="C33" s="5"/>
      <c r="D33" s="4"/>
      <c r="E33" s="4"/>
      <c r="F33" s="4"/>
      <c r="G33" s="4"/>
      <c r="H33" s="6"/>
      <c r="I33" s="12"/>
      <c r="J33" s="8"/>
      <c r="K33" s="6"/>
      <c r="L33" s="8"/>
      <c r="M33" s="6"/>
      <c r="N33" s="8"/>
      <c r="O33" s="6"/>
      <c r="P33" s="4"/>
      <c r="Q33" s="4"/>
      <c r="R33" s="4"/>
    </row>
    <row r="34" spans="1:18">
      <c r="A34" s="3">
        <f t="shared" si="0"/>
        <v>32</v>
      </c>
      <c r="B34" s="8"/>
      <c r="C34" s="5"/>
      <c r="D34" s="4"/>
      <c r="E34" s="4"/>
      <c r="F34" s="4"/>
      <c r="G34" s="4"/>
      <c r="H34" s="6"/>
      <c r="I34" s="12"/>
      <c r="J34" s="8"/>
      <c r="K34" s="6"/>
      <c r="L34" s="8"/>
      <c r="M34" s="6"/>
      <c r="N34" s="8"/>
      <c r="O34" s="6"/>
      <c r="P34" s="4"/>
      <c r="Q34" s="4"/>
      <c r="R34" s="4"/>
    </row>
    <row r="35" spans="1:18">
      <c r="A35" s="3">
        <f t="shared" si="0"/>
        <v>33</v>
      </c>
      <c r="B35" s="8"/>
      <c r="C35" s="5"/>
      <c r="D35" s="4"/>
      <c r="E35" s="4"/>
      <c r="F35" s="4"/>
      <c r="G35" s="4"/>
      <c r="H35" s="6"/>
      <c r="I35" s="12"/>
      <c r="J35" s="8"/>
      <c r="K35" s="6"/>
      <c r="L35" s="8"/>
      <c r="M35" s="6"/>
      <c r="N35" s="8"/>
      <c r="O35" s="6"/>
      <c r="P35" s="4"/>
      <c r="Q35" s="4"/>
      <c r="R35" s="4"/>
    </row>
    <row r="36" spans="1:18">
      <c r="A36" s="3">
        <f t="shared" ref="A36:A67" si="1">ROW()-2</f>
        <v>34</v>
      </c>
      <c r="B36" s="8"/>
      <c r="C36" s="5"/>
      <c r="D36" s="4"/>
      <c r="E36" s="4"/>
      <c r="F36" s="4"/>
      <c r="G36" s="4"/>
      <c r="H36" s="6"/>
      <c r="I36" s="12"/>
      <c r="J36" s="8"/>
      <c r="K36" s="6"/>
      <c r="L36" s="8"/>
      <c r="M36" s="6"/>
      <c r="N36" s="8"/>
      <c r="O36" s="6"/>
      <c r="P36" s="4"/>
      <c r="Q36" s="4"/>
      <c r="R36" s="4"/>
    </row>
    <row r="37" spans="1:18">
      <c r="A37" s="3">
        <f t="shared" si="1"/>
        <v>35</v>
      </c>
      <c r="B37" s="8"/>
      <c r="C37" s="5"/>
      <c r="D37" s="4"/>
      <c r="E37" s="4"/>
      <c r="F37" s="4"/>
      <c r="G37" s="4"/>
      <c r="H37" s="6"/>
      <c r="I37" s="12"/>
      <c r="J37" s="8"/>
      <c r="K37" s="6"/>
      <c r="L37" s="8"/>
      <c r="M37" s="6"/>
      <c r="N37" s="8"/>
      <c r="O37" s="6"/>
      <c r="P37" s="4"/>
      <c r="Q37" s="4"/>
      <c r="R37" s="4"/>
    </row>
    <row r="38" spans="1:18">
      <c r="A38" s="3">
        <f t="shared" si="1"/>
        <v>36</v>
      </c>
      <c r="B38" s="8"/>
      <c r="C38" s="5"/>
      <c r="D38" s="4"/>
      <c r="E38" s="4"/>
      <c r="F38" s="4"/>
      <c r="G38" s="4"/>
      <c r="H38" s="6"/>
      <c r="I38" s="12"/>
      <c r="J38" s="8"/>
      <c r="K38" s="6"/>
      <c r="L38" s="8"/>
      <c r="M38" s="6"/>
      <c r="N38" s="8"/>
      <c r="O38" s="6"/>
      <c r="P38" s="4"/>
      <c r="Q38" s="4"/>
      <c r="R38" s="4"/>
    </row>
    <row r="39" spans="1:18">
      <c r="A39" s="3">
        <f t="shared" si="1"/>
        <v>37</v>
      </c>
      <c r="B39" s="8"/>
      <c r="C39" s="5"/>
      <c r="D39" s="4"/>
      <c r="E39" s="4"/>
      <c r="F39" s="4"/>
      <c r="G39" s="4"/>
      <c r="H39" s="6"/>
      <c r="I39" s="12"/>
      <c r="J39" s="8"/>
      <c r="K39" s="6"/>
      <c r="L39" s="8"/>
      <c r="M39" s="6"/>
      <c r="N39" s="8"/>
      <c r="O39" s="6"/>
      <c r="P39" s="4"/>
      <c r="Q39" s="4"/>
      <c r="R39" s="4"/>
    </row>
    <row r="40" spans="1:18">
      <c r="A40" s="3">
        <f t="shared" si="1"/>
        <v>38</v>
      </c>
      <c r="B40" s="8"/>
      <c r="C40" s="5"/>
      <c r="D40" s="4"/>
      <c r="E40" s="4"/>
      <c r="F40" s="4"/>
      <c r="G40" s="4"/>
      <c r="H40" s="6"/>
      <c r="I40" s="12"/>
      <c r="J40" s="8"/>
      <c r="K40" s="6"/>
      <c r="L40" s="8"/>
      <c r="M40" s="6"/>
      <c r="N40" s="8"/>
      <c r="O40" s="6"/>
      <c r="P40" s="4"/>
      <c r="Q40" s="4"/>
      <c r="R40" s="4"/>
    </row>
    <row r="41" spans="1:18">
      <c r="A41" s="3">
        <f t="shared" si="1"/>
        <v>39</v>
      </c>
      <c r="B41" s="8"/>
      <c r="C41" s="5"/>
      <c r="D41" s="4"/>
      <c r="E41" s="4"/>
      <c r="F41" s="4"/>
      <c r="G41" s="4"/>
      <c r="H41" s="6"/>
      <c r="I41" s="12"/>
      <c r="J41" s="8"/>
      <c r="K41" s="6"/>
      <c r="L41" s="8"/>
      <c r="M41" s="6"/>
      <c r="N41" s="8"/>
      <c r="O41" s="6"/>
      <c r="P41" s="4"/>
      <c r="Q41" s="4"/>
      <c r="R41" s="4"/>
    </row>
    <row r="42" spans="1:18">
      <c r="A42" s="3">
        <f t="shared" si="1"/>
        <v>40</v>
      </c>
      <c r="B42" s="8"/>
      <c r="C42" s="5"/>
      <c r="D42" s="4"/>
      <c r="E42" s="4"/>
      <c r="F42" s="4"/>
      <c r="G42" s="4"/>
      <c r="H42" s="6"/>
      <c r="I42" s="12"/>
      <c r="J42" s="8"/>
      <c r="K42" s="6"/>
      <c r="L42" s="8"/>
      <c r="M42" s="6"/>
      <c r="N42" s="8"/>
      <c r="O42" s="6"/>
      <c r="P42" s="4"/>
      <c r="Q42" s="4"/>
      <c r="R42" s="4"/>
    </row>
    <row r="43" spans="1:18">
      <c r="A43" s="3">
        <f t="shared" si="1"/>
        <v>41</v>
      </c>
      <c r="B43" s="8"/>
      <c r="C43" s="5"/>
      <c r="D43" s="4"/>
      <c r="E43" s="4"/>
      <c r="F43" s="4"/>
      <c r="G43" s="4"/>
      <c r="H43" s="6"/>
      <c r="I43" s="12"/>
      <c r="J43" s="8"/>
      <c r="K43" s="6"/>
      <c r="L43" s="8"/>
      <c r="M43" s="6"/>
      <c r="N43" s="8"/>
      <c r="O43" s="6"/>
      <c r="P43" s="4"/>
      <c r="Q43" s="4"/>
      <c r="R43" s="4"/>
    </row>
    <row r="44" spans="1:18">
      <c r="A44" s="3">
        <f t="shared" si="1"/>
        <v>42</v>
      </c>
      <c r="B44" s="8"/>
      <c r="C44" s="5"/>
      <c r="D44" s="4"/>
      <c r="E44" s="4"/>
      <c r="F44" s="4"/>
      <c r="G44" s="4"/>
      <c r="H44" s="6"/>
      <c r="I44" s="12"/>
      <c r="J44" s="8"/>
      <c r="K44" s="6"/>
      <c r="L44" s="8"/>
      <c r="M44" s="6"/>
      <c r="N44" s="8"/>
      <c r="O44" s="6"/>
      <c r="P44" s="4"/>
      <c r="Q44" s="4"/>
      <c r="R44" s="4"/>
    </row>
    <row r="45" spans="1:18">
      <c r="A45" s="3">
        <f t="shared" si="1"/>
        <v>43</v>
      </c>
      <c r="B45" s="8"/>
      <c r="C45" s="5"/>
      <c r="D45" s="4"/>
      <c r="E45" s="4"/>
      <c r="F45" s="4"/>
      <c r="G45" s="4"/>
      <c r="H45" s="6"/>
      <c r="I45" s="12"/>
      <c r="J45" s="8"/>
      <c r="K45" s="6"/>
      <c r="L45" s="8"/>
      <c r="M45" s="6"/>
      <c r="N45" s="8"/>
      <c r="O45" s="6"/>
      <c r="P45" s="4"/>
      <c r="Q45" s="4"/>
      <c r="R45" s="4"/>
    </row>
    <row r="46" spans="1:18">
      <c r="A46" s="3">
        <f t="shared" si="1"/>
        <v>44</v>
      </c>
      <c r="B46" s="8"/>
      <c r="C46" s="5"/>
      <c r="D46" s="4"/>
      <c r="E46" s="4"/>
      <c r="F46" s="4"/>
      <c r="G46" s="4"/>
      <c r="H46" s="6"/>
      <c r="I46" s="12"/>
      <c r="J46" s="8"/>
      <c r="K46" s="6"/>
      <c r="L46" s="8"/>
      <c r="M46" s="6"/>
      <c r="N46" s="8"/>
      <c r="O46" s="6"/>
      <c r="P46" s="4"/>
      <c r="Q46" s="4"/>
      <c r="R46" s="4"/>
    </row>
    <row r="47" spans="1:18">
      <c r="A47" s="3">
        <f t="shared" si="1"/>
        <v>45</v>
      </c>
      <c r="B47" s="8"/>
      <c r="C47" s="5"/>
      <c r="D47" s="4"/>
      <c r="E47" s="4"/>
      <c r="F47" s="4"/>
      <c r="G47" s="4"/>
      <c r="H47" s="6"/>
      <c r="I47" s="12"/>
      <c r="J47" s="8"/>
      <c r="K47" s="6"/>
      <c r="L47" s="8"/>
      <c r="M47" s="6"/>
      <c r="N47" s="8"/>
      <c r="O47" s="6"/>
      <c r="P47" s="4"/>
      <c r="Q47" s="4"/>
      <c r="R47" s="4"/>
    </row>
    <row r="48" spans="1:18">
      <c r="A48" s="3">
        <f t="shared" si="1"/>
        <v>46</v>
      </c>
      <c r="B48" s="8"/>
      <c r="C48" s="5"/>
      <c r="D48" s="4"/>
      <c r="E48" s="4"/>
      <c r="F48" s="4"/>
      <c r="G48" s="4"/>
      <c r="H48" s="6"/>
      <c r="I48" s="12"/>
      <c r="J48" s="8"/>
      <c r="K48" s="6"/>
      <c r="L48" s="8"/>
      <c r="M48" s="6"/>
      <c r="N48" s="8"/>
      <c r="O48" s="6"/>
      <c r="P48" s="4"/>
      <c r="Q48" s="4"/>
      <c r="R48" s="4"/>
    </row>
    <row r="49" spans="1:18">
      <c r="A49" s="3">
        <f t="shared" si="1"/>
        <v>47</v>
      </c>
      <c r="B49" s="8"/>
      <c r="C49" s="5"/>
      <c r="D49" s="4"/>
      <c r="E49" s="4"/>
      <c r="F49" s="4"/>
      <c r="G49" s="4"/>
      <c r="H49" s="6"/>
      <c r="I49" s="12"/>
      <c r="J49" s="8"/>
      <c r="K49" s="6"/>
      <c r="L49" s="8"/>
      <c r="M49" s="6"/>
      <c r="N49" s="8"/>
      <c r="O49" s="6"/>
      <c r="P49" s="4"/>
      <c r="Q49" s="4"/>
      <c r="R49" s="4"/>
    </row>
    <row r="50" spans="1:18">
      <c r="A50" s="3">
        <f t="shared" si="1"/>
        <v>48</v>
      </c>
      <c r="B50" s="8"/>
      <c r="C50" s="5"/>
      <c r="D50" s="4"/>
      <c r="E50" s="4"/>
      <c r="F50" s="4"/>
      <c r="G50" s="4"/>
      <c r="H50" s="6"/>
      <c r="I50" s="12"/>
      <c r="J50" s="8"/>
      <c r="K50" s="6"/>
      <c r="L50" s="8"/>
      <c r="M50" s="6"/>
      <c r="N50" s="8"/>
      <c r="O50" s="6"/>
      <c r="P50" s="4"/>
      <c r="Q50" s="4"/>
      <c r="R50" s="4"/>
    </row>
    <row r="51" spans="1:18">
      <c r="A51" s="3">
        <f t="shared" si="1"/>
        <v>49</v>
      </c>
      <c r="B51" s="8"/>
      <c r="C51" s="5"/>
      <c r="D51" s="4"/>
      <c r="E51" s="4"/>
      <c r="F51" s="4"/>
      <c r="G51" s="4"/>
      <c r="H51" s="6"/>
      <c r="I51" s="12"/>
      <c r="J51" s="8"/>
      <c r="K51" s="6"/>
      <c r="L51" s="8"/>
      <c r="M51" s="6"/>
      <c r="N51" s="8"/>
      <c r="O51" s="6"/>
      <c r="P51" s="4"/>
      <c r="Q51" s="4"/>
      <c r="R51" s="4"/>
    </row>
    <row r="52" spans="1:18">
      <c r="A52" s="3">
        <f t="shared" si="1"/>
        <v>50</v>
      </c>
      <c r="B52" s="8"/>
      <c r="C52" s="5"/>
      <c r="D52" s="4"/>
      <c r="E52" s="4"/>
      <c r="F52" s="4"/>
      <c r="G52" s="4"/>
      <c r="H52" s="6"/>
      <c r="I52" s="12"/>
      <c r="J52" s="8"/>
      <c r="K52" s="6"/>
      <c r="L52" s="8"/>
      <c r="M52" s="6"/>
      <c r="N52" s="8"/>
      <c r="O52" s="6"/>
      <c r="P52" s="4"/>
      <c r="Q52" s="4"/>
      <c r="R52" s="4"/>
    </row>
    <row r="53" spans="1:18">
      <c r="A53" s="3">
        <f t="shared" si="1"/>
        <v>51</v>
      </c>
      <c r="B53" s="8"/>
      <c r="C53" s="5"/>
      <c r="D53" s="4"/>
      <c r="E53" s="4"/>
      <c r="F53" s="4"/>
      <c r="G53" s="4"/>
      <c r="H53" s="6"/>
      <c r="I53" s="12"/>
      <c r="J53" s="8"/>
      <c r="K53" s="6"/>
      <c r="L53" s="8"/>
      <c r="M53" s="6"/>
      <c r="N53" s="8"/>
      <c r="O53" s="6"/>
      <c r="P53" s="4"/>
      <c r="Q53" s="4"/>
      <c r="R53" s="4"/>
    </row>
    <row r="54" spans="1:18">
      <c r="A54" s="3">
        <f t="shared" si="1"/>
        <v>52</v>
      </c>
      <c r="B54" s="8"/>
      <c r="C54" s="5"/>
      <c r="D54" s="4"/>
      <c r="E54" s="4"/>
      <c r="F54" s="4"/>
      <c r="G54" s="4"/>
      <c r="H54" s="6"/>
      <c r="I54" s="12"/>
      <c r="J54" s="8"/>
      <c r="K54" s="6"/>
      <c r="L54" s="8"/>
      <c r="M54" s="6"/>
      <c r="N54" s="8"/>
      <c r="O54" s="6"/>
      <c r="P54" s="4"/>
      <c r="Q54" s="4"/>
      <c r="R54" s="4"/>
    </row>
    <row r="55" spans="1:18">
      <c r="A55" s="3">
        <f t="shared" si="1"/>
        <v>53</v>
      </c>
      <c r="B55" s="8"/>
      <c r="C55" s="5"/>
      <c r="D55" s="4"/>
      <c r="E55" s="4"/>
      <c r="F55" s="4"/>
      <c r="G55" s="4"/>
      <c r="H55" s="6"/>
      <c r="I55" s="12"/>
      <c r="J55" s="8"/>
      <c r="K55" s="6"/>
      <c r="L55" s="8"/>
      <c r="M55" s="6"/>
      <c r="N55" s="8"/>
      <c r="O55" s="6"/>
      <c r="P55" s="4"/>
      <c r="Q55" s="4"/>
      <c r="R55" s="4"/>
    </row>
    <row r="56" spans="1:18">
      <c r="A56" s="3">
        <f t="shared" si="1"/>
        <v>54</v>
      </c>
      <c r="B56" s="8"/>
      <c r="C56" s="5"/>
      <c r="D56" s="4"/>
      <c r="E56" s="4"/>
      <c r="F56" s="4"/>
      <c r="G56" s="4"/>
      <c r="H56" s="6"/>
      <c r="I56" s="12"/>
      <c r="J56" s="8"/>
      <c r="K56" s="6"/>
      <c r="L56" s="8"/>
      <c r="M56" s="6"/>
      <c r="N56" s="8"/>
      <c r="O56" s="6"/>
      <c r="P56" s="4"/>
      <c r="Q56" s="4"/>
      <c r="R56" s="4"/>
    </row>
    <row r="57" spans="1:18">
      <c r="A57" s="3">
        <f t="shared" si="1"/>
        <v>55</v>
      </c>
      <c r="B57" s="8"/>
      <c r="C57" s="5"/>
      <c r="D57" s="4"/>
      <c r="E57" s="4"/>
      <c r="F57" s="4"/>
      <c r="G57" s="4"/>
      <c r="H57" s="6"/>
      <c r="I57" s="12"/>
      <c r="J57" s="8"/>
      <c r="K57" s="6"/>
      <c r="L57" s="8"/>
      <c r="M57" s="6"/>
      <c r="N57" s="8"/>
      <c r="O57" s="6"/>
      <c r="P57" s="4"/>
      <c r="Q57" s="4"/>
      <c r="R57" s="4"/>
    </row>
    <row r="58" spans="1:18">
      <c r="A58" s="3">
        <f t="shared" si="1"/>
        <v>56</v>
      </c>
      <c r="B58" s="8"/>
      <c r="C58" s="5"/>
      <c r="D58" s="4"/>
      <c r="E58" s="4"/>
      <c r="F58" s="4"/>
      <c r="G58" s="4"/>
      <c r="H58" s="6"/>
      <c r="I58" s="12"/>
      <c r="J58" s="8"/>
      <c r="K58" s="6"/>
      <c r="L58" s="8"/>
      <c r="M58" s="6"/>
      <c r="N58" s="8"/>
      <c r="O58" s="6"/>
      <c r="P58" s="4"/>
      <c r="Q58" s="4"/>
      <c r="R58" s="4"/>
    </row>
    <row r="59" spans="1:18">
      <c r="A59" s="3">
        <f t="shared" si="1"/>
        <v>57</v>
      </c>
      <c r="B59" s="8"/>
      <c r="C59" s="5"/>
      <c r="D59" s="4"/>
      <c r="E59" s="4"/>
      <c r="F59" s="4"/>
      <c r="G59" s="4"/>
      <c r="H59" s="6"/>
      <c r="I59" s="12"/>
      <c r="J59" s="8"/>
      <c r="K59" s="6"/>
      <c r="L59" s="8"/>
      <c r="M59" s="6"/>
      <c r="N59" s="8"/>
      <c r="O59" s="6"/>
      <c r="P59" s="4"/>
      <c r="Q59" s="4"/>
      <c r="R59" s="4"/>
    </row>
    <row r="60" spans="1:18">
      <c r="A60" s="3">
        <f t="shared" si="1"/>
        <v>58</v>
      </c>
      <c r="B60" s="8"/>
      <c r="C60" s="5"/>
      <c r="D60" s="4"/>
      <c r="E60" s="4"/>
      <c r="F60" s="4"/>
      <c r="G60" s="4"/>
      <c r="H60" s="6"/>
      <c r="I60" s="12"/>
      <c r="J60" s="8"/>
      <c r="K60" s="6"/>
      <c r="L60" s="8"/>
      <c r="M60" s="6"/>
      <c r="N60" s="8"/>
      <c r="O60" s="6"/>
      <c r="P60" s="4"/>
      <c r="Q60" s="4"/>
      <c r="R60" s="4"/>
    </row>
    <row r="61" spans="1:18">
      <c r="A61" s="3">
        <f t="shared" si="1"/>
        <v>59</v>
      </c>
      <c r="B61" s="8"/>
      <c r="C61" s="5"/>
      <c r="D61" s="4"/>
      <c r="E61" s="4"/>
      <c r="F61" s="4"/>
      <c r="G61" s="4"/>
      <c r="H61" s="6"/>
      <c r="I61" s="12"/>
      <c r="J61" s="8"/>
      <c r="K61" s="6"/>
      <c r="L61" s="8"/>
      <c r="M61" s="6"/>
      <c r="N61" s="8"/>
      <c r="O61" s="6"/>
      <c r="P61" s="4"/>
      <c r="Q61" s="4"/>
      <c r="R61" s="4"/>
    </row>
    <row r="62" spans="1:18">
      <c r="A62" s="3">
        <f t="shared" si="1"/>
        <v>60</v>
      </c>
      <c r="B62" s="8"/>
      <c r="C62" s="5"/>
      <c r="D62" s="4"/>
      <c r="E62" s="4"/>
      <c r="F62" s="4"/>
      <c r="G62" s="4"/>
      <c r="H62" s="6"/>
      <c r="I62" s="12"/>
      <c r="J62" s="8"/>
      <c r="K62" s="6"/>
      <c r="L62" s="8"/>
      <c r="M62" s="6"/>
      <c r="N62" s="8"/>
      <c r="O62" s="6"/>
      <c r="P62" s="4"/>
      <c r="Q62" s="4"/>
      <c r="R62" s="4"/>
    </row>
    <row r="63" spans="1:18">
      <c r="A63" s="3">
        <f t="shared" si="1"/>
        <v>61</v>
      </c>
      <c r="B63" s="8"/>
      <c r="C63" s="5"/>
      <c r="D63" s="4"/>
      <c r="E63" s="4"/>
      <c r="F63" s="4"/>
      <c r="G63" s="4"/>
      <c r="H63" s="6"/>
      <c r="I63" s="12"/>
      <c r="J63" s="8"/>
      <c r="K63" s="6"/>
      <c r="L63" s="8"/>
      <c r="M63" s="6"/>
      <c r="N63" s="8"/>
      <c r="O63" s="6"/>
      <c r="P63" s="4"/>
      <c r="Q63" s="4"/>
      <c r="R63" s="4"/>
    </row>
    <row r="64" spans="1:18">
      <c r="A64" s="3">
        <f t="shared" si="1"/>
        <v>62</v>
      </c>
      <c r="B64" s="8"/>
      <c r="C64" s="5"/>
      <c r="D64" s="4"/>
      <c r="E64" s="4"/>
      <c r="F64" s="4"/>
      <c r="G64" s="4"/>
      <c r="H64" s="6"/>
      <c r="I64" s="12"/>
      <c r="J64" s="8"/>
      <c r="K64" s="6"/>
      <c r="L64" s="8"/>
      <c r="M64" s="6"/>
      <c r="N64" s="8"/>
      <c r="O64" s="6"/>
      <c r="P64" s="4"/>
      <c r="Q64" s="4"/>
      <c r="R64" s="4"/>
    </row>
    <row r="65" spans="1:18">
      <c r="A65" s="3">
        <f t="shared" si="1"/>
        <v>63</v>
      </c>
      <c r="B65" s="8"/>
      <c r="C65" s="5"/>
      <c r="D65" s="4"/>
      <c r="E65" s="4"/>
      <c r="F65" s="4"/>
      <c r="G65" s="4"/>
      <c r="H65" s="6"/>
      <c r="I65" s="12"/>
      <c r="J65" s="8"/>
      <c r="K65" s="6"/>
      <c r="L65" s="8"/>
      <c r="M65" s="6"/>
      <c r="N65" s="8"/>
      <c r="O65" s="6"/>
      <c r="P65" s="4"/>
      <c r="Q65" s="4"/>
      <c r="R65" s="4"/>
    </row>
    <row r="66" spans="1:18">
      <c r="A66" s="3">
        <f t="shared" si="1"/>
        <v>64</v>
      </c>
      <c r="B66" s="8"/>
      <c r="C66" s="5"/>
      <c r="D66" s="4"/>
      <c r="E66" s="4"/>
      <c r="F66" s="4"/>
      <c r="G66" s="4"/>
      <c r="H66" s="6"/>
      <c r="I66" s="12"/>
      <c r="J66" s="8"/>
      <c r="K66" s="6"/>
      <c r="L66" s="8"/>
      <c r="M66" s="6"/>
      <c r="N66" s="8"/>
      <c r="O66" s="6"/>
      <c r="P66" s="4"/>
      <c r="Q66" s="4"/>
      <c r="R66" s="4"/>
    </row>
    <row r="67" spans="1:18">
      <c r="A67" s="3">
        <f t="shared" si="1"/>
        <v>65</v>
      </c>
      <c r="B67" s="8"/>
      <c r="C67" s="5"/>
      <c r="D67" s="4"/>
      <c r="E67" s="4"/>
      <c r="F67" s="4"/>
      <c r="G67" s="4"/>
      <c r="H67" s="6"/>
      <c r="I67" s="12"/>
      <c r="J67" s="8"/>
      <c r="K67" s="6"/>
      <c r="L67" s="8"/>
      <c r="M67" s="6"/>
      <c r="N67" s="8"/>
      <c r="O67" s="6"/>
      <c r="P67" s="4"/>
      <c r="Q67" s="4"/>
      <c r="R67" s="4"/>
    </row>
    <row r="68" spans="1:18">
      <c r="A68" s="3">
        <f t="shared" ref="A68:A103" si="2">ROW()-2</f>
        <v>66</v>
      </c>
      <c r="B68" s="8"/>
      <c r="C68" s="5"/>
      <c r="D68" s="4"/>
      <c r="E68" s="4"/>
      <c r="F68" s="4"/>
      <c r="G68" s="4"/>
      <c r="H68" s="6"/>
      <c r="I68" s="12"/>
      <c r="J68" s="8"/>
      <c r="K68" s="6"/>
      <c r="L68" s="8"/>
      <c r="M68" s="6"/>
      <c r="N68" s="8"/>
      <c r="O68" s="6"/>
      <c r="P68" s="4"/>
      <c r="Q68" s="4"/>
      <c r="R68" s="4"/>
    </row>
    <row r="69" spans="1:18">
      <c r="A69" s="3">
        <f t="shared" si="2"/>
        <v>67</v>
      </c>
      <c r="B69" s="8"/>
      <c r="C69" s="5"/>
      <c r="D69" s="4"/>
      <c r="E69" s="4"/>
      <c r="F69" s="4"/>
      <c r="G69" s="4"/>
      <c r="H69" s="6"/>
      <c r="I69" s="12"/>
      <c r="J69" s="8"/>
      <c r="K69" s="6"/>
      <c r="L69" s="8"/>
      <c r="M69" s="6"/>
      <c r="N69" s="8"/>
      <c r="O69" s="6"/>
      <c r="P69" s="4"/>
      <c r="Q69" s="4"/>
      <c r="R69" s="4"/>
    </row>
    <row r="70" spans="1:18">
      <c r="A70" s="3">
        <f t="shared" si="2"/>
        <v>68</v>
      </c>
      <c r="B70" s="8"/>
      <c r="C70" s="5"/>
      <c r="D70" s="4"/>
      <c r="E70" s="4"/>
      <c r="F70" s="4"/>
      <c r="G70" s="4"/>
      <c r="H70" s="6"/>
      <c r="I70" s="12"/>
      <c r="J70" s="8"/>
      <c r="K70" s="6"/>
      <c r="L70" s="8"/>
      <c r="M70" s="6"/>
      <c r="N70" s="8"/>
      <c r="O70" s="6"/>
      <c r="P70" s="4"/>
      <c r="Q70" s="4"/>
      <c r="R70" s="4"/>
    </row>
    <row r="71" spans="1:18">
      <c r="A71" s="3">
        <f t="shared" si="2"/>
        <v>69</v>
      </c>
      <c r="B71" s="8"/>
      <c r="C71" s="5"/>
      <c r="D71" s="4"/>
      <c r="E71" s="4"/>
      <c r="F71" s="4"/>
      <c r="G71" s="4"/>
      <c r="H71" s="6"/>
      <c r="I71" s="12"/>
      <c r="J71" s="8"/>
      <c r="K71" s="6"/>
      <c r="L71" s="8"/>
      <c r="M71" s="6"/>
      <c r="N71" s="8"/>
      <c r="O71" s="6"/>
      <c r="P71" s="4"/>
      <c r="Q71" s="4"/>
      <c r="R71" s="4"/>
    </row>
    <row r="72" spans="1:18">
      <c r="A72" s="3">
        <f t="shared" si="2"/>
        <v>70</v>
      </c>
      <c r="B72" s="8"/>
      <c r="C72" s="5"/>
      <c r="D72" s="4"/>
      <c r="E72" s="4"/>
      <c r="F72" s="4"/>
      <c r="G72" s="4"/>
      <c r="H72" s="6"/>
      <c r="I72" s="12"/>
      <c r="J72" s="8"/>
      <c r="K72" s="6"/>
      <c r="L72" s="8"/>
      <c r="M72" s="6"/>
      <c r="N72" s="8"/>
      <c r="O72" s="6"/>
      <c r="P72" s="4"/>
      <c r="Q72" s="4"/>
      <c r="R72" s="4"/>
    </row>
    <row r="73" spans="1:18">
      <c r="A73" s="3">
        <f t="shared" si="2"/>
        <v>71</v>
      </c>
      <c r="B73" s="8"/>
      <c r="C73" s="5"/>
      <c r="D73" s="4"/>
      <c r="E73" s="4"/>
      <c r="F73" s="4"/>
      <c r="G73" s="4"/>
      <c r="H73" s="6"/>
      <c r="I73" s="12"/>
      <c r="J73" s="8"/>
      <c r="K73" s="6"/>
      <c r="L73" s="8"/>
      <c r="M73" s="6"/>
      <c r="N73" s="8"/>
      <c r="O73" s="6"/>
      <c r="P73" s="4"/>
      <c r="Q73" s="4"/>
      <c r="R73" s="4"/>
    </row>
    <row r="74" spans="1:18">
      <c r="A74" s="3">
        <f t="shared" si="2"/>
        <v>72</v>
      </c>
      <c r="B74" s="8"/>
      <c r="C74" s="5"/>
      <c r="D74" s="4"/>
      <c r="E74" s="4"/>
      <c r="F74" s="4"/>
      <c r="G74" s="4"/>
      <c r="H74" s="6"/>
      <c r="I74" s="12"/>
      <c r="J74" s="8"/>
      <c r="K74" s="6"/>
      <c r="L74" s="8"/>
      <c r="M74" s="6"/>
      <c r="N74" s="8"/>
      <c r="O74" s="6"/>
      <c r="P74" s="4"/>
      <c r="Q74" s="4"/>
      <c r="R74" s="4"/>
    </row>
    <row r="75" spans="1:18">
      <c r="A75" s="3">
        <f t="shared" si="2"/>
        <v>73</v>
      </c>
      <c r="B75" s="8"/>
      <c r="C75" s="5"/>
      <c r="D75" s="4"/>
      <c r="E75" s="4"/>
      <c r="F75" s="4"/>
      <c r="G75" s="4"/>
      <c r="H75" s="6"/>
      <c r="I75" s="12"/>
      <c r="J75" s="8"/>
      <c r="K75" s="6"/>
      <c r="L75" s="8"/>
      <c r="M75" s="6"/>
      <c r="N75" s="8"/>
      <c r="O75" s="6"/>
      <c r="P75" s="4"/>
      <c r="Q75" s="4"/>
      <c r="R75" s="4"/>
    </row>
    <row r="76" spans="1:18">
      <c r="A76" s="3">
        <f t="shared" si="2"/>
        <v>74</v>
      </c>
      <c r="B76" s="8"/>
      <c r="C76" s="5"/>
      <c r="D76" s="4"/>
      <c r="E76" s="4"/>
      <c r="F76" s="4"/>
      <c r="G76" s="4"/>
      <c r="H76" s="6"/>
      <c r="I76" s="12"/>
      <c r="J76" s="8"/>
      <c r="K76" s="6"/>
      <c r="L76" s="8"/>
      <c r="M76" s="6"/>
      <c r="N76" s="8"/>
      <c r="O76" s="6"/>
      <c r="P76" s="4"/>
      <c r="Q76" s="4"/>
      <c r="R76" s="4"/>
    </row>
    <row r="77" spans="1:18">
      <c r="A77" s="3">
        <f t="shared" si="2"/>
        <v>75</v>
      </c>
      <c r="B77" s="8"/>
      <c r="C77" s="5"/>
      <c r="D77" s="4"/>
      <c r="E77" s="4"/>
      <c r="F77" s="4"/>
      <c r="G77" s="4"/>
      <c r="H77" s="6"/>
      <c r="I77" s="12"/>
      <c r="J77" s="8"/>
      <c r="K77" s="6"/>
      <c r="L77" s="8"/>
      <c r="M77" s="6"/>
      <c r="N77" s="8"/>
      <c r="O77" s="6"/>
      <c r="P77" s="4"/>
      <c r="Q77" s="4"/>
      <c r="R77" s="4"/>
    </row>
    <row r="78" spans="1:18">
      <c r="A78" s="3">
        <f t="shared" si="2"/>
        <v>76</v>
      </c>
      <c r="B78" s="8"/>
      <c r="C78" s="5"/>
      <c r="D78" s="4"/>
      <c r="E78" s="4"/>
      <c r="F78" s="4"/>
      <c r="G78" s="4"/>
      <c r="H78" s="6"/>
      <c r="I78" s="12"/>
      <c r="J78" s="8"/>
      <c r="K78" s="6"/>
      <c r="L78" s="8"/>
      <c r="M78" s="6"/>
      <c r="N78" s="8"/>
      <c r="O78" s="6"/>
      <c r="P78" s="4"/>
      <c r="Q78" s="4"/>
      <c r="R78" s="4"/>
    </row>
    <row r="79" spans="1:18">
      <c r="A79" s="3">
        <f t="shared" si="2"/>
        <v>77</v>
      </c>
      <c r="B79" s="8"/>
      <c r="C79" s="5"/>
      <c r="D79" s="4"/>
      <c r="E79" s="4"/>
      <c r="F79" s="4"/>
      <c r="G79" s="4"/>
      <c r="H79" s="6"/>
      <c r="I79" s="12"/>
      <c r="J79" s="8"/>
      <c r="K79" s="6"/>
      <c r="L79" s="8"/>
      <c r="M79" s="6"/>
      <c r="N79" s="8"/>
      <c r="O79" s="6"/>
      <c r="P79" s="4"/>
      <c r="Q79" s="4"/>
      <c r="R79" s="4"/>
    </row>
    <row r="80" spans="1:18">
      <c r="A80" s="3">
        <f t="shared" si="2"/>
        <v>78</v>
      </c>
      <c r="B80" s="8"/>
      <c r="C80" s="5"/>
      <c r="D80" s="4"/>
      <c r="E80" s="4"/>
      <c r="F80" s="4"/>
      <c r="G80" s="4"/>
      <c r="H80" s="6"/>
      <c r="I80" s="12"/>
      <c r="J80" s="8"/>
      <c r="K80" s="6"/>
      <c r="L80" s="8"/>
      <c r="M80" s="6"/>
      <c r="N80" s="8"/>
      <c r="O80" s="6"/>
      <c r="P80" s="4"/>
      <c r="Q80" s="4"/>
      <c r="R80" s="4"/>
    </row>
    <row r="81" spans="1:18">
      <c r="A81" s="3">
        <f t="shared" si="2"/>
        <v>79</v>
      </c>
      <c r="B81" s="8"/>
      <c r="C81" s="5"/>
      <c r="D81" s="4"/>
      <c r="E81" s="4"/>
      <c r="F81" s="4"/>
      <c r="G81" s="4"/>
      <c r="H81" s="6"/>
      <c r="I81" s="12"/>
      <c r="J81" s="8"/>
      <c r="K81" s="6"/>
      <c r="L81" s="8"/>
      <c r="M81" s="6"/>
      <c r="N81" s="8"/>
      <c r="O81" s="6"/>
      <c r="P81" s="4"/>
      <c r="Q81" s="4"/>
      <c r="R81" s="4"/>
    </row>
    <row r="82" spans="1:18">
      <c r="A82" s="3">
        <f t="shared" si="2"/>
        <v>80</v>
      </c>
      <c r="B82" s="8"/>
      <c r="C82" s="5"/>
      <c r="D82" s="4"/>
      <c r="E82" s="4"/>
      <c r="F82" s="4"/>
      <c r="G82" s="4"/>
      <c r="H82" s="6"/>
      <c r="I82" s="12"/>
      <c r="J82" s="8"/>
      <c r="K82" s="6"/>
      <c r="L82" s="8"/>
      <c r="M82" s="6"/>
      <c r="N82" s="8"/>
      <c r="O82" s="6"/>
      <c r="P82" s="4"/>
      <c r="Q82" s="4"/>
      <c r="R82" s="4"/>
    </row>
    <row r="83" spans="1:18">
      <c r="A83" s="3">
        <f t="shared" si="2"/>
        <v>81</v>
      </c>
      <c r="B83" s="8"/>
      <c r="C83" s="5"/>
      <c r="D83" s="4"/>
      <c r="E83" s="4"/>
      <c r="F83" s="4"/>
      <c r="G83" s="4"/>
      <c r="H83" s="6"/>
      <c r="I83" s="12"/>
      <c r="J83" s="8"/>
      <c r="K83" s="6"/>
      <c r="L83" s="8"/>
      <c r="M83" s="6"/>
      <c r="N83" s="8"/>
      <c r="O83" s="6"/>
      <c r="P83" s="4"/>
      <c r="Q83" s="4"/>
      <c r="R83" s="4"/>
    </row>
    <row r="84" spans="1:18">
      <c r="A84" s="3">
        <f t="shared" si="2"/>
        <v>82</v>
      </c>
      <c r="B84" s="8"/>
      <c r="C84" s="5"/>
      <c r="D84" s="4"/>
      <c r="E84" s="4"/>
      <c r="F84" s="4"/>
      <c r="G84" s="4"/>
      <c r="H84" s="6"/>
      <c r="I84" s="12"/>
      <c r="J84" s="8"/>
      <c r="K84" s="6"/>
      <c r="L84" s="8"/>
      <c r="M84" s="6"/>
      <c r="N84" s="8"/>
      <c r="O84" s="6"/>
      <c r="P84" s="4"/>
      <c r="Q84" s="4"/>
      <c r="R84" s="4"/>
    </row>
    <row r="85" spans="1:18">
      <c r="A85" s="3">
        <f t="shared" si="2"/>
        <v>83</v>
      </c>
      <c r="B85" s="8"/>
      <c r="C85" s="5"/>
      <c r="D85" s="4"/>
      <c r="E85" s="4"/>
      <c r="F85" s="4"/>
      <c r="G85" s="4"/>
      <c r="H85" s="6"/>
      <c r="I85" s="12"/>
      <c r="J85" s="8"/>
      <c r="K85" s="6"/>
      <c r="L85" s="8"/>
      <c r="M85" s="6"/>
      <c r="N85" s="8"/>
      <c r="O85" s="6"/>
      <c r="P85" s="4"/>
      <c r="Q85" s="4"/>
      <c r="R85" s="4"/>
    </row>
    <row r="86" spans="1:18">
      <c r="A86" s="3">
        <f t="shared" si="2"/>
        <v>84</v>
      </c>
      <c r="B86" s="8"/>
      <c r="C86" s="5"/>
      <c r="D86" s="4"/>
      <c r="E86" s="4"/>
      <c r="F86" s="4"/>
      <c r="G86" s="4"/>
      <c r="H86" s="6"/>
      <c r="I86" s="12"/>
      <c r="J86" s="8"/>
      <c r="K86" s="6"/>
      <c r="L86" s="8"/>
      <c r="M86" s="6"/>
      <c r="N86" s="8"/>
      <c r="O86" s="6"/>
      <c r="P86" s="4"/>
      <c r="Q86" s="4"/>
      <c r="R86" s="4"/>
    </row>
    <row r="87" spans="1:18">
      <c r="A87" s="3">
        <f t="shared" si="2"/>
        <v>85</v>
      </c>
      <c r="B87" s="8"/>
      <c r="C87" s="5"/>
      <c r="D87" s="4"/>
      <c r="E87" s="4"/>
      <c r="F87" s="4"/>
      <c r="G87" s="4"/>
      <c r="H87" s="6"/>
      <c r="I87" s="12"/>
      <c r="J87" s="8"/>
      <c r="K87" s="6"/>
      <c r="L87" s="8"/>
      <c r="M87" s="6"/>
      <c r="N87" s="8"/>
      <c r="O87" s="6"/>
      <c r="P87" s="4"/>
      <c r="Q87" s="4"/>
      <c r="R87" s="4"/>
    </row>
    <row r="88" spans="1:18">
      <c r="A88" s="3">
        <f t="shared" si="2"/>
        <v>86</v>
      </c>
      <c r="B88" s="8"/>
      <c r="C88" s="5"/>
      <c r="D88" s="4"/>
      <c r="E88" s="4"/>
      <c r="F88" s="4"/>
      <c r="G88" s="4"/>
      <c r="H88" s="6"/>
      <c r="I88" s="12"/>
      <c r="J88" s="8"/>
      <c r="K88" s="6"/>
      <c r="L88" s="8"/>
      <c r="M88" s="6"/>
      <c r="N88" s="8"/>
      <c r="O88" s="6"/>
      <c r="P88" s="4"/>
      <c r="Q88" s="4"/>
      <c r="R88" s="4"/>
    </row>
    <row r="89" spans="1:18">
      <c r="A89" s="3">
        <f t="shared" si="2"/>
        <v>87</v>
      </c>
      <c r="B89" s="8"/>
      <c r="C89" s="5"/>
      <c r="D89" s="4"/>
      <c r="E89" s="4"/>
      <c r="F89" s="4"/>
      <c r="G89" s="4"/>
      <c r="H89" s="6"/>
      <c r="I89" s="12"/>
      <c r="J89" s="8"/>
      <c r="K89" s="6"/>
      <c r="L89" s="8"/>
      <c r="M89" s="6"/>
      <c r="N89" s="8"/>
      <c r="O89" s="6"/>
      <c r="P89" s="4"/>
      <c r="Q89" s="4"/>
      <c r="R89" s="4"/>
    </row>
    <row r="90" spans="1:18">
      <c r="A90" s="3">
        <f t="shared" si="2"/>
        <v>88</v>
      </c>
      <c r="B90" s="8"/>
      <c r="C90" s="5"/>
      <c r="D90" s="4"/>
      <c r="E90" s="4"/>
      <c r="F90" s="4"/>
      <c r="G90" s="4"/>
      <c r="H90" s="6"/>
      <c r="I90" s="12"/>
      <c r="J90" s="8"/>
      <c r="K90" s="6"/>
      <c r="L90" s="8"/>
      <c r="M90" s="6"/>
      <c r="N90" s="8"/>
      <c r="O90" s="6"/>
      <c r="P90" s="4"/>
      <c r="Q90" s="4"/>
      <c r="R90" s="4"/>
    </row>
    <row r="91" spans="1:18">
      <c r="A91" s="3">
        <f t="shared" si="2"/>
        <v>89</v>
      </c>
      <c r="B91" s="8"/>
      <c r="C91" s="5"/>
      <c r="D91" s="4"/>
      <c r="E91" s="4"/>
      <c r="F91" s="4"/>
      <c r="G91" s="4"/>
      <c r="H91" s="6"/>
      <c r="I91" s="12"/>
      <c r="J91" s="8"/>
      <c r="K91" s="6"/>
      <c r="L91" s="8"/>
      <c r="M91" s="6"/>
      <c r="N91" s="8"/>
      <c r="O91" s="6"/>
      <c r="P91" s="4"/>
      <c r="Q91" s="4"/>
      <c r="R91" s="4"/>
    </row>
    <row r="92" spans="1:18">
      <c r="A92" s="3">
        <f t="shared" si="2"/>
        <v>90</v>
      </c>
      <c r="B92" s="8"/>
      <c r="C92" s="5"/>
      <c r="D92" s="4"/>
      <c r="E92" s="4"/>
      <c r="F92" s="4"/>
      <c r="G92" s="4"/>
      <c r="H92" s="6"/>
      <c r="I92" s="12"/>
      <c r="J92" s="8"/>
      <c r="K92" s="6"/>
      <c r="L92" s="8"/>
      <c r="M92" s="6"/>
      <c r="N92" s="8"/>
      <c r="O92" s="6"/>
      <c r="P92" s="4"/>
      <c r="Q92" s="4"/>
      <c r="R92" s="4"/>
    </row>
    <row r="93" spans="1:18">
      <c r="A93" s="3">
        <f t="shared" si="2"/>
        <v>91</v>
      </c>
      <c r="B93" s="8"/>
      <c r="C93" s="5"/>
      <c r="D93" s="4"/>
      <c r="E93" s="4"/>
      <c r="F93" s="4"/>
      <c r="G93" s="4"/>
      <c r="H93" s="6"/>
      <c r="I93" s="12"/>
      <c r="J93" s="8"/>
      <c r="K93" s="6"/>
      <c r="L93" s="8"/>
      <c r="M93" s="6"/>
      <c r="N93" s="8"/>
      <c r="O93" s="6"/>
      <c r="P93" s="4"/>
      <c r="Q93" s="4"/>
      <c r="R93" s="4"/>
    </row>
    <row r="94" spans="1:18">
      <c r="A94" s="3">
        <f t="shared" si="2"/>
        <v>92</v>
      </c>
      <c r="B94" s="8"/>
      <c r="C94" s="5"/>
      <c r="D94" s="4"/>
      <c r="E94" s="4"/>
      <c r="F94" s="4"/>
      <c r="G94" s="4"/>
      <c r="H94" s="6"/>
      <c r="I94" s="12"/>
      <c r="J94" s="8"/>
      <c r="K94" s="6"/>
      <c r="L94" s="8"/>
      <c r="M94" s="6"/>
      <c r="N94" s="8"/>
      <c r="O94" s="6"/>
      <c r="P94" s="4"/>
      <c r="Q94" s="4"/>
      <c r="R94" s="4"/>
    </row>
    <row r="95" spans="1:18">
      <c r="A95" s="3">
        <f t="shared" si="2"/>
        <v>93</v>
      </c>
      <c r="B95" s="8"/>
      <c r="C95" s="5"/>
      <c r="D95" s="4"/>
      <c r="E95" s="4"/>
      <c r="F95" s="4"/>
      <c r="G95" s="4"/>
      <c r="H95" s="6"/>
      <c r="I95" s="12"/>
      <c r="J95" s="8"/>
      <c r="K95" s="6"/>
      <c r="L95" s="8"/>
      <c r="M95" s="6"/>
      <c r="N95" s="8"/>
      <c r="O95" s="6"/>
      <c r="P95" s="4"/>
      <c r="Q95" s="4"/>
      <c r="R95" s="4"/>
    </row>
    <row r="96" spans="1:18">
      <c r="A96" s="3">
        <f t="shared" si="2"/>
        <v>94</v>
      </c>
      <c r="B96" s="8"/>
      <c r="C96" s="5"/>
      <c r="D96" s="4"/>
      <c r="E96" s="4"/>
      <c r="F96" s="4"/>
      <c r="G96" s="4"/>
      <c r="H96" s="6"/>
      <c r="I96" s="12"/>
      <c r="J96" s="8"/>
      <c r="K96" s="6"/>
      <c r="L96" s="8"/>
      <c r="M96" s="6"/>
      <c r="N96" s="8"/>
      <c r="O96" s="6"/>
      <c r="P96" s="4"/>
      <c r="Q96" s="4"/>
      <c r="R96" s="4"/>
    </row>
    <row r="97" spans="1:18">
      <c r="A97" s="3">
        <f t="shared" si="2"/>
        <v>95</v>
      </c>
      <c r="B97" s="8"/>
      <c r="C97" s="5"/>
      <c r="D97" s="4"/>
      <c r="E97" s="4"/>
      <c r="F97" s="4"/>
      <c r="G97" s="4"/>
      <c r="H97" s="6"/>
      <c r="I97" s="12"/>
      <c r="J97" s="8"/>
      <c r="K97" s="6"/>
      <c r="L97" s="8"/>
      <c r="M97" s="6"/>
      <c r="N97" s="8"/>
      <c r="O97" s="6"/>
      <c r="P97" s="4"/>
      <c r="Q97" s="4"/>
      <c r="R97" s="4"/>
    </row>
    <row r="98" spans="1:18">
      <c r="A98" s="3">
        <f t="shared" si="2"/>
        <v>96</v>
      </c>
      <c r="B98" s="8"/>
      <c r="C98" s="5"/>
      <c r="D98" s="4"/>
      <c r="E98" s="4"/>
      <c r="F98" s="4"/>
      <c r="G98" s="4"/>
      <c r="H98" s="6"/>
      <c r="I98" s="12"/>
      <c r="J98" s="8"/>
      <c r="K98" s="6"/>
      <c r="L98" s="8"/>
      <c r="M98" s="6"/>
      <c r="N98" s="8"/>
      <c r="O98" s="6"/>
      <c r="P98" s="4"/>
      <c r="Q98" s="4"/>
      <c r="R98" s="4"/>
    </row>
    <row r="99" spans="1:18">
      <c r="A99" s="3">
        <f t="shared" si="2"/>
        <v>97</v>
      </c>
      <c r="B99" s="8"/>
      <c r="C99" s="5"/>
      <c r="D99" s="4"/>
      <c r="E99" s="4"/>
      <c r="F99" s="4"/>
      <c r="G99" s="4"/>
      <c r="H99" s="6"/>
      <c r="I99" s="12"/>
      <c r="J99" s="8"/>
      <c r="K99" s="6"/>
      <c r="L99" s="8"/>
      <c r="M99" s="6"/>
      <c r="N99" s="8"/>
      <c r="O99" s="6"/>
      <c r="P99" s="4"/>
      <c r="Q99" s="4"/>
      <c r="R99" s="4"/>
    </row>
    <row r="100" spans="1:18">
      <c r="A100" s="3">
        <f t="shared" si="2"/>
        <v>98</v>
      </c>
      <c r="B100" s="8"/>
      <c r="C100" s="5"/>
      <c r="D100" s="4"/>
      <c r="E100" s="4"/>
      <c r="F100" s="4"/>
      <c r="G100" s="4"/>
      <c r="H100" s="6"/>
      <c r="I100" s="12"/>
      <c r="J100" s="8"/>
      <c r="K100" s="6"/>
      <c r="L100" s="8"/>
      <c r="M100" s="6"/>
      <c r="N100" s="8"/>
      <c r="O100" s="6"/>
      <c r="P100" s="4"/>
      <c r="Q100" s="4"/>
      <c r="R100" s="4"/>
    </row>
    <row r="101" spans="1:18">
      <c r="A101" s="3">
        <f t="shared" si="2"/>
        <v>99</v>
      </c>
      <c r="B101" s="8"/>
      <c r="C101" s="5"/>
      <c r="D101" s="4"/>
      <c r="E101" s="4"/>
      <c r="F101" s="4"/>
      <c r="G101" s="4"/>
      <c r="H101" s="6"/>
      <c r="I101" s="12"/>
      <c r="J101" s="8"/>
      <c r="K101" s="6"/>
      <c r="L101" s="8"/>
      <c r="M101" s="6"/>
      <c r="N101" s="8"/>
      <c r="O101" s="6"/>
      <c r="P101" s="4"/>
      <c r="Q101" s="4"/>
      <c r="R101" s="4"/>
    </row>
    <row r="102" spans="1:18">
      <c r="A102" s="3">
        <f t="shared" si="2"/>
        <v>100</v>
      </c>
      <c r="B102" s="8"/>
      <c r="C102" s="5"/>
      <c r="D102" s="4"/>
      <c r="E102" s="4"/>
      <c r="F102" s="4"/>
      <c r="G102" s="4"/>
      <c r="H102" s="6"/>
      <c r="I102" s="12"/>
      <c r="J102" s="8"/>
      <c r="K102" s="6"/>
      <c r="L102" s="8"/>
      <c r="M102" s="6"/>
      <c r="N102" s="8"/>
      <c r="O102" s="6"/>
      <c r="P102" s="4"/>
      <c r="Q102" s="4"/>
      <c r="R102" s="4"/>
    </row>
    <row r="103" spans="1:18">
      <c r="A103" s="3">
        <f t="shared" si="2"/>
        <v>101</v>
      </c>
      <c r="B103" s="8"/>
      <c r="C103" s="5"/>
      <c r="D103" s="4"/>
      <c r="E103" s="4"/>
      <c r="F103" s="4"/>
      <c r="G103" s="4"/>
      <c r="H103" s="6"/>
      <c r="I103" s="12"/>
      <c r="J103" s="8"/>
      <c r="K103" s="6"/>
      <c r="L103" s="8"/>
      <c r="M103" s="6"/>
      <c r="N103" s="8"/>
      <c r="O103" s="6"/>
      <c r="P103" s="4"/>
      <c r="Q103" s="4"/>
      <c r="R103" s="4"/>
    </row>
  </sheetData>
  <autoFilter ref="A3:R103"/>
  <mergeCells count="3">
    <mergeCell ref="B2:F2"/>
    <mergeCell ref="M2:Q2"/>
    <mergeCell ref="H2:L2"/>
  </mergeCells>
  <phoneticPr fontId="2"/>
  <conditionalFormatting sqref="R4:R103 P7:Q103 N4:O103 A4:C103 E4:L103">
    <cfRule type="expression" dxfId="52" priority="53">
      <formula>MOD(ROW(),2)=0</formula>
    </cfRule>
  </conditionalFormatting>
  <conditionalFormatting sqref="D4:D103">
    <cfRule type="expression" dxfId="51" priority="47">
      <formula>$O4="已解决"</formula>
    </cfRule>
    <cfRule type="expression" dxfId="50" priority="48">
      <formula>$O4="不需要解决"</formula>
    </cfRule>
    <cfRule type="expression" dxfId="49" priority="49">
      <formula>MOD(ROW(),2)=0</formula>
    </cfRule>
  </conditionalFormatting>
  <conditionalFormatting sqref="M4:M103">
    <cfRule type="expression" dxfId="48" priority="44">
      <formula>$O4="已解决"</formula>
    </cfRule>
    <cfRule type="expression" dxfId="47" priority="45">
      <formula>$O4="不需要解决"</formula>
    </cfRule>
    <cfRule type="expression" dxfId="46" priority="46">
      <formula>MOD(ROW(),2)=0</formula>
    </cfRule>
  </conditionalFormatting>
  <conditionalFormatting sqref="N17">
    <cfRule type="expression" dxfId="45" priority="41">
      <formula>$O17="完了"</formula>
    </cfRule>
    <cfRule type="expression" dxfId="44" priority="42">
      <formula>$O17="対応不要"</formula>
    </cfRule>
    <cfRule type="expression" dxfId="43" priority="43">
      <formula>MOD(ROW(),2)=0</formula>
    </cfRule>
  </conditionalFormatting>
  <conditionalFormatting sqref="N8:N10">
    <cfRule type="expression" dxfId="42" priority="38">
      <formula>$O8="完了"</formula>
    </cfRule>
    <cfRule type="expression" dxfId="41" priority="39">
      <formula>$O8="不需要解决"</formula>
    </cfRule>
    <cfRule type="expression" dxfId="40" priority="40">
      <formula>MOD(ROW(),2)=0</formula>
    </cfRule>
  </conditionalFormatting>
  <conditionalFormatting sqref="N15">
    <cfRule type="expression" dxfId="39" priority="26">
      <formula>$O15="完了"</formula>
    </cfRule>
    <cfRule type="expression" dxfId="38" priority="27">
      <formula>$O15="対応不要"</formula>
    </cfRule>
    <cfRule type="expression" dxfId="37" priority="28">
      <formula>MOD(ROW(),2)=0</formula>
    </cfRule>
  </conditionalFormatting>
  <conditionalFormatting sqref="N7">
    <cfRule type="expression" dxfId="36" priority="32">
      <formula>$O7="完了"</formula>
    </cfRule>
    <cfRule type="expression" dxfId="35" priority="33">
      <formula>$O7="対応不要"</formula>
    </cfRule>
    <cfRule type="expression" dxfId="34" priority="34">
      <formula>MOD(ROW(),2)=0</formula>
    </cfRule>
  </conditionalFormatting>
  <conditionalFormatting sqref="N11">
    <cfRule type="expression" dxfId="33" priority="29">
      <formula>$O11="完了"</formula>
    </cfRule>
    <cfRule type="expression" dxfId="32" priority="30">
      <formula>$O11="対応不要"</formula>
    </cfRule>
    <cfRule type="expression" dxfId="31" priority="31">
      <formula>MOD(ROW(),2)=0</formula>
    </cfRule>
  </conditionalFormatting>
  <conditionalFormatting sqref="N16">
    <cfRule type="expression" dxfId="30" priority="23">
      <formula>$O16="已解决"</formula>
    </cfRule>
    <cfRule type="expression" dxfId="29" priority="24">
      <formula>$O16="不需要解决"</formula>
    </cfRule>
    <cfRule type="expression" dxfId="28" priority="25">
      <formula>MOD(ROW(),2)=0</formula>
    </cfRule>
  </conditionalFormatting>
  <conditionalFormatting sqref="N18">
    <cfRule type="expression" dxfId="27" priority="20">
      <formula>$O18="已解决"</formula>
    </cfRule>
    <cfRule type="expression" dxfId="26" priority="21">
      <formula>$O18="不需要解决"</formula>
    </cfRule>
    <cfRule type="expression" dxfId="25" priority="22">
      <formula>MOD(ROW(),2)=0</formula>
    </cfRule>
  </conditionalFormatting>
  <conditionalFormatting sqref="P4:P96">
    <cfRule type="expression" dxfId="24" priority="17">
      <formula>$O4="已解决"</formula>
    </cfRule>
    <cfRule type="expression" dxfId="23" priority="18">
      <formula>$O4="不需要解决"</formula>
    </cfRule>
    <cfRule type="expression" dxfId="22" priority="19">
      <formula>MOD(ROW(),2)=0</formula>
    </cfRule>
  </conditionalFormatting>
  <conditionalFormatting sqref="Q4:Q96">
    <cfRule type="expression" dxfId="21" priority="14">
      <formula>$O4="已解决"</formula>
    </cfRule>
    <cfRule type="expression" dxfId="20" priority="15">
      <formula>$O4="不需要解决"</formula>
    </cfRule>
    <cfRule type="expression" dxfId="19" priority="16">
      <formula>MOD(ROW(),2)=0</formula>
    </cfRule>
  </conditionalFormatting>
  <conditionalFormatting sqref="P5:P6">
    <cfRule type="expression" dxfId="18" priority="11">
      <formula>$O5="已解决"</formula>
    </cfRule>
    <cfRule type="expression" dxfId="17" priority="12">
      <formula>$O5="不需要解决"</formula>
    </cfRule>
    <cfRule type="expression" dxfId="16" priority="13">
      <formula>MOD(ROW(),2)=0</formula>
    </cfRule>
  </conditionalFormatting>
  <conditionalFormatting sqref="Q5:Q6">
    <cfRule type="expression" dxfId="15" priority="8">
      <formula>$O5="已解决"</formula>
    </cfRule>
    <cfRule type="expression" dxfId="14" priority="9">
      <formula>$O5="不需要解决"</formula>
    </cfRule>
    <cfRule type="expression" dxfId="13" priority="10">
      <formula>MOD(ROW(),2)=0</formula>
    </cfRule>
  </conditionalFormatting>
  <conditionalFormatting sqref="A1:R1048576">
    <cfRule type="expression" dxfId="12" priority="50">
      <formula>$O1="已解决"</formula>
    </cfRule>
    <cfRule type="expression" dxfId="11" priority="51">
      <formula>$O1="不需要解决"</formula>
    </cfRule>
  </conditionalFormatting>
  <conditionalFormatting sqref="P4:P96">
    <cfRule type="expression" dxfId="10" priority="4">
      <formula>$O4="已解决"</formula>
    </cfRule>
    <cfRule type="expression" dxfId="9" priority="5">
      <formula>$O4="不需要解决"</formula>
    </cfRule>
    <cfRule type="expression" dxfId="8" priority="6">
      <formula>MOD(ROW(),2)=0</formula>
    </cfRule>
  </conditionalFormatting>
  <conditionalFormatting sqref="Q4:Q96">
    <cfRule type="expression" dxfId="7" priority="1">
      <formula>$O4="已解决"</formula>
    </cfRule>
    <cfRule type="expression" dxfId="6" priority="2">
      <formula>$O4="不需要解决"</formula>
    </cfRule>
    <cfRule type="expression" dxfId="5" priority="3">
      <formula>MOD(ROW(),2)=0</formula>
    </cfRule>
  </conditionalFormatting>
  <dataValidations count="2">
    <dataValidation imeMode="on" allowBlank="1" showInputMessage="1" showErrorMessage="1" sqref="J3 B3:C3 A3:A103"/>
    <dataValidation imeMode="off" allowBlank="1" showInputMessage="1" showErrorMessage="1" sqref="B4:B103 J4:J103 N4:N103 L4:L103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imeMode="on" allowBlank="1" showInputMessage="1">
          <x14:formula1>
            <xm:f>OFFSET(Master!$A$2,,,COUNTA(Master!$A$2:$A$40)+1)</xm:f>
          </x14:formula1>
          <xm:sqref>C4:C103</xm:sqref>
        </x14:dataValidation>
        <x14:dataValidation type="list" allowBlank="1" showInputMessage="1" showErrorMessage="1">
          <x14:formula1>
            <xm:f>Master!$I$2:$I$6</xm:f>
          </x14:formula1>
          <xm:sqref>O4:O103</xm:sqref>
        </x14:dataValidation>
        <x14:dataValidation type="list" allowBlank="1" showInputMessage="1" showErrorMessage="1">
          <x14:formula1>
            <xm:f>Master!$E$2:$E$6</xm:f>
          </x14:formula1>
          <xm:sqref>J4:J103 L4:L96</xm:sqref>
        </x14:dataValidation>
        <x14:dataValidation type="list" allowBlank="1" showInputMessage="1" showErrorMessage="1">
          <x14:formula1>
            <xm:f>OFFSET(Master!$E$2,,,COUNTA(Master!$E$2:$E$40)+1)</xm:f>
          </x14:formula1>
          <xm:sqref>K4:K103</xm:sqref>
        </x14:dataValidation>
        <x14:dataValidation type="list" allowBlank="1" showInputMessage="1" showErrorMessage="1">
          <x14:formula1>
            <xm:f>OFFSET(Master!$G$2,,,COUNTA(Master!$G$2:$G$40)+1)</xm:f>
          </x14:formula1>
          <xm:sqref>M4:M103</xm:sqref>
        </x14:dataValidation>
        <x14:dataValidation type="list" allowBlank="1" showInputMessage="1">
          <x14:formula1>
            <xm:f>OFFSET(Master!$C$2,,,COUNTA(Master!$C$2:$C$40)+1)</xm:f>
          </x14:formula1>
          <xm:sqref>H4:H103</xm:sqref>
        </x14:dataValidation>
        <x14:dataValidation type="list" allowBlank="1" showInputMessage="1" showErrorMessage="1">
          <x14:formula1>
            <xm:f>Master!$K$2:$K$5</xm:f>
          </x14:formula1>
          <xm:sqref>G4:G103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8:G91"/>
  <sheetViews>
    <sheetView showGridLines="0" topLeftCell="A25" zoomScaleNormal="100" workbookViewId="0">
      <selection activeCell="K42" sqref="K42"/>
    </sheetView>
  </sheetViews>
  <sheetFormatPr defaultRowHeight="13.2"/>
  <cols>
    <col min="1" max="1" width="3.21875" customWidth="1"/>
    <col min="2" max="2" width="13.77734375" style="17" customWidth="1"/>
    <col min="3" max="7" width="17.88671875" customWidth="1"/>
    <col min="8" max="8" width="3.6640625" customWidth="1"/>
  </cols>
  <sheetData>
    <row r="48" spans="2:2" ht="14.4">
      <c r="B48" s="19" t="s">
        <v>99</v>
      </c>
    </row>
    <row r="49" spans="2:7" ht="14.4">
      <c r="B49" s="17" t="s">
        <v>3</v>
      </c>
      <c r="C49" s="17" t="s">
        <v>94</v>
      </c>
      <c r="D49" s="18" t="s">
        <v>95</v>
      </c>
      <c r="E49" s="17" t="s">
        <v>96</v>
      </c>
      <c r="F49" s="18" t="s">
        <v>97</v>
      </c>
      <c r="G49" s="17" t="s">
        <v>98</v>
      </c>
    </row>
    <row r="50" spans="2:7">
      <c r="B50" s="21">
        <v>44652</v>
      </c>
      <c r="C50">
        <f>COUNTIF(BugReport!$B$4:$B$103,Summary!B50)</f>
        <v>1</v>
      </c>
      <c r="D50">
        <f>IF(ISNUMBER(D49), D49, 0)+テーブル1[[#This Row],[测出件数]]</f>
        <v>1</v>
      </c>
      <c r="E50">
        <f>COUNTIF(BugReport!$N$4:$N$103,Summary!B50)</f>
        <v>0</v>
      </c>
      <c r="F50">
        <f>IF(ISNUMBER(F49), F49, 0)+テーブル1[[#This Row],[解决的件数]]</f>
        <v>0</v>
      </c>
      <c r="G50">
        <f>テーブル1[[#This Row],[累计测出件数]]-テーブル1[[#This Row],[累计解决完的件数]]</f>
        <v>1</v>
      </c>
    </row>
    <row r="51" spans="2:7">
      <c r="B51" s="21">
        <f>B50+1</f>
        <v>44653</v>
      </c>
      <c r="C51">
        <f>COUNTIF(BugReport!$B$4:$B$103,Summary!B51)</f>
        <v>1</v>
      </c>
      <c r="D51">
        <f>IF(ISNUMBER(D50), D50, 0)+テーブル1[[#This Row],[测出件数]]</f>
        <v>2</v>
      </c>
      <c r="E51">
        <f>COUNTIF(BugReport!$N$4:$N$103,Summary!B51)</f>
        <v>0</v>
      </c>
      <c r="F51">
        <f>IF(ISNUMBER(F50), F50, 0)+テーブル1[[#This Row],[解决的件数]]</f>
        <v>0</v>
      </c>
      <c r="G51">
        <f>テーブル1[[#This Row],[累计测出件数]]-テーブル1[[#This Row],[累计解决完的件数]]</f>
        <v>2</v>
      </c>
    </row>
    <row r="52" spans="2:7">
      <c r="B52" s="21">
        <f t="shared" ref="B52:B91" si="0">B51+1</f>
        <v>44654</v>
      </c>
      <c r="C52">
        <f>COUNTIF(BugReport!$B$4:$B$103,Summary!B52)</f>
        <v>1</v>
      </c>
      <c r="D52">
        <f>IF(ISNUMBER(D51), D51, 0)+テーブル1[[#This Row],[测出件数]]</f>
        <v>3</v>
      </c>
      <c r="E52">
        <f>COUNTIF(BugReport!$N$4:$N$103,Summary!B52)</f>
        <v>1</v>
      </c>
      <c r="F52">
        <f>IF(ISNUMBER(F51), F51, 0)+テーブル1[[#This Row],[解决的件数]]</f>
        <v>1</v>
      </c>
      <c r="G52">
        <f>テーブル1[[#This Row],[累计测出件数]]-テーブル1[[#This Row],[累计解决完的件数]]</f>
        <v>2</v>
      </c>
    </row>
    <row r="53" spans="2:7">
      <c r="B53" s="21">
        <f t="shared" si="0"/>
        <v>44655</v>
      </c>
      <c r="C53">
        <f>COUNTIF(BugReport!$B$4:$B$103,Summary!B53)</f>
        <v>1</v>
      </c>
      <c r="D53">
        <f>IF(ISNUMBER(D52), D52, 0)+テーブル1[[#This Row],[测出件数]]</f>
        <v>4</v>
      </c>
      <c r="E53">
        <f>COUNTIF(BugReport!$N$4:$N$103,Summary!B53)</f>
        <v>1</v>
      </c>
      <c r="F53">
        <f>IF(ISNUMBER(F52), F52, 0)+テーブル1[[#This Row],[解决的件数]]</f>
        <v>2</v>
      </c>
      <c r="G53">
        <f>テーブル1[[#This Row],[累计测出件数]]-テーブル1[[#This Row],[累计解决完的件数]]</f>
        <v>2</v>
      </c>
    </row>
    <row r="54" spans="2:7">
      <c r="B54" s="21">
        <f t="shared" si="0"/>
        <v>44656</v>
      </c>
      <c r="C54">
        <f>COUNTIF(BugReport!$B$4:$B$103,Summary!B54)</f>
        <v>0</v>
      </c>
      <c r="D54">
        <f>IF(ISNUMBER(D53), D53, 0)+テーブル1[[#This Row],[测出件数]]</f>
        <v>4</v>
      </c>
      <c r="E54">
        <f>COUNTIF(BugReport!$N$4:$N$103,Summary!B54)</f>
        <v>1</v>
      </c>
      <c r="F54">
        <f>IF(ISNUMBER(F53), F53, 0)+テーブル1[[#This Row],[解决的件数]]</f>
        <v>3</v>
      </c>
      <c r="G54">
        <f>テーブル1[[#This Row],[累计测出件数]]-テーブル1[[#This Row],[累计解决完的件数]]</f>
        <v>1</v>
      </c>
    </row>
    <row r="55" spans="2:7">
      <c r="B55" s="21">
        <f t="shared" si="0"/>
        <v>44657</v>
      </c>
      <c r="C55">
        <f>COUNTIF(BugReport!$B$4:$B$103,Summary!B55)</f>
        <v>0</v>
      </c>
      <c r="D55">
        <f>IF(ISNUMBER(D54), D54, 0)+テーブル1[[#This Row],[测出件数]]</f>
        <v>4</v>
      </c>
      <c r="E55">
        <f>COUNTIF(BugReport!$N$4:$N$103,Summary!B55)</f>
        <v>1</v>
      </c>
      <c r="F55">
        <f>IF(ISNUMBER(F54), F54, 0)+テーブル1[[#This Row],[解决的件数]]</f>
        <v>4</v>
      </c>
      <c r="G55">
        <f>テーブル1[[#This Row],[累计测出件数]]-テーブル1[[#This Row],[累计解决完的件数]]</f>
        <v>0</v>
      </c>
    </row>
    <row r="56" spans="2:7">
      <c r="B56" s="21">
        <f t="shared" si="0"/>
        <v>44658</v>
      </c>
      <c r="C56">
        <f>COUNTIF(BugReport!$B$4:$B$103,Summary!B56)</f>
        <v>0</v>
      </c>
      <c r="D56">
        <f>IF(ISNUMBER(D55), D55, 0)+テーブル1[[#This Row],[测出件数]]</f>
        <v>4</v>
      </c>
      <c r="E56">
        <f>COUNTIF(BugReport!$N$4:$N$103,Summary!B56)</f>
        <v>0</v>
      </c>
      <c r="F56">
        <f>IF(ISNUMBER(F55), F55, 0)+テーブル1[[#This Row],[解决的件数]]</f>
        <v>4</v>
      </c>
      <c r="G56">
        <f>テーブル1[[#This Row],[累计测出件数]]-テーブル1[[#This Row],[累计解决完的件数]]</f>
        <v>0</v>
      </c>
    </row>
    <row r="57" spans="2:7">
      <c r="B57" s="21">
        <f t="shared" si="0"/>
        <v>44659</v>
      </c>
      <c r="C57">
        <f>COUNTIF(BugReport!$B$4:$B$103,Summary!B57)</f>
        <v>0</v>
      </c>
      <c r="D57">
        <f>IF(ISNUMBER(D56), D56, 0)+テーブル1[[#This Row],[测出件数]]</f>
        <v>4</v>
      </c>
      <c r="E57">
        <f>COUNTIF(BugReport!$N$4:$N$103,Summary!B57)</f>
        <v>0</v>
      </c>
      <c r="F57">
        <f>IF(ISNUMBER(F56), F56, 0)+テーブル1[[#This Row],[解决的件数]]</f>
        <v>4</v>
      </c>
      <c r="G57">
        <f>テーブル1[[#This Row],[累计测出件数]]-テーブル1[[#This Row],[累计解决完的件数]]</f>
        <v>0</v>
      </c>
    </row>
    <row r="58" spans="2:7">
      <c r="B58" s="21">
        <f t="shared" si="0"/>
        <v>44660</v>
      </c>
      <c r="C58">
        <f>COUNTIF(BugReport!$B$4:$B$103,Summary!B58)</f>
        <v>0</v>
      </c>
      <c r="D58">
        <f>IF(ISNUMBER(D57), D57, 0)+テーブル1[[#This Row],[测出件数]]</f>
        <v>4</v>
      </c>
      <c r="E58">
        <f>COUNTIF(BugReport!$N$4:$N$103,Summary!B58)</f>
        <v>0</v>
      </c>
      <c r="F58">
        <f>IF(ISNUMBER(F57), F57, 0)+テーブル1[[#This Row],[解决的件数]]</f>
        <v>4</v>
      </c>
      <c r="G58">
        <f>テーブル1[[#This Row],[累计测出件数]]-テーブル1[[#This Row],[累计解决完的件数]]</f>
        <v>0</v>
      </c>
    </row>
    <row r="59" spans="2:7">
      <c r="B59" s="21">
        <f t="shared" si="0"/>
        <v>44661</v>
      </c>
      <c r="C59">
        <f>COUNTIF(BugReport!$B$4:$B$103,Summary!B59)</f>
        <v>0</v>
      </c>
      <c r="D59">
        <f>IF(ISNUMBER(D58), D58, 0)+テーブル1[[#This Row],[测出件数]]</f>
        <v>4</v>
      </c>
      <c r="E59">
        <f>COUNTIF(BugReport!$N$4:$N$103,Summary!B59)</f>
        <v>0</v>
      </c>
      <c r="F59">
        <f>IF(ISNUMBER(F58), F58, 0)+テーブル1[[#This Row],[解决的件数]]</f>
        <v>4</v>
      </c>
      <c r="G59">
        <f>テーブル1[[#This Row],[累计测出件数]]-テーブル1[[#This Row],[累计解决完的件数]]</f>
        <v>0</v>
      </c>
    </row>
    <row r="60" spans="2:7">
      <c r="B60" s="21">
        <f t="shared" si="0"/>
        <v>44662</v>
      </c>
      <c r="C60">
        <f>COUNTIF(BugReport!$B$4:$B$103,Summary!B60)</f>
        <v>0</v>
      </c>
      <c r="D60">
        <f>IF(ISNUMBER(D59), D59, 0)+テーブル1[[#This Row],[测出件数]]</f>
        <v>4</v>
      </c>
      <c r="E60">
        <f>COUNTIF(BugReport!$N$4:$N$103,Summary!B60)</f>
        <v>0</v>
      </c>
      <c r="F60">
        <f>IF(ISNUMBER(F59), F59, 0)+テーブル1[[#This Row],[解决的件数]]</f>
        <v>4</v>
      </c>
      <c r="G60">
        <f>テーブル1[[#This Row],[累计测出件数]]-テーブル1[[#This Row],[累计解决完的件数]]</f>
        <v>0</v>
      </c>
    </row>
    <row r="61" spans="2:7">
      <c r="B61" s="21">
        <f t="shared" si="0"/>
        <v>44663</v>
      </c>
      <c r="C61">
        <f>COUNTIF(BugReport!$B$4:$B$103,Summary!B61)</f>
        <v>0</v>
      </c>
      <c r="D61">
        <f>IF(ISNUMBER(D60), D60, 0)+テーブル1[[#This Row],[测出件数]]</f>
        <v>4</v>
      </c>
      <c r="E61">
        <f>COUNTIF(BugReport!$N$4:$N$103,Summary!B61)</f>
        <v>0</v>
      </c>
      <c r="F61">
        <f>IF(ISNUMBER(F60), F60, 0)+テーブル1[[#This Row],[解决的件数]]</f>
        <v>4</v>
      </c>
      <c r="G61">
        <f>テーブル1[[#This Row],[累计测出件数]]-テーブル1[[#This Row],[累计解决完的件数]]</f>
        <v>0</v>
      </c>
    </row>
    <row r="62" spans="2:7">
      <c r="B62" s="21">
        <f t="shared" si="0"/>
        <v>44664</v>
      </c>
      <c r="C62">
        <f>COUNTIF(BugReport!$B$4:$B$103,Summary!B62)</f>
        <v>0</v>
      </c>
      <c r="D62">
        <f>IF(ISNUMBER(D61), D61, 0)+テーブル1[[#This Row],[测出件数]]</f>
        <v>4</v>
      </c>
      <c r="E62">
        <f>COUNTIF(BugReport!$N$4:$N$103,Summary!B62)</f>
        <v>0</v>
      </c>
      <c r="F62">
        <f>IF(ISNUMBER(F61), F61, 0)+テーブル1[[#This Row],[解决的件数]]</f>
        <v>4</v>
      </c>
      <c r="G62">
        <f>テーブル1[[#This Row],[累计测出件数]]-テーブル1[[#This Row],[累计解决完的件数]]</f>
        <v>0</v>
      </c>
    </row>
    <row r="63" spans="2:7">
      <c r="B63" s="21">
        <f t="shared" si="0"/>
        <v>44665</v>
      </c>
      <c r="C63">
        <f>COUNTIF(BugReport!$B$4:$B$103,Summary!B63)</f>
        <v>0</v>
      </c>
      <c r="D63">
        <f>IF(ISNUMBER(D62), D62, 0)+テーブル1[[#This Row],[测出件数]]</f>
        <v>4</v>
      </c>
      <c r="E63">
        <f>COUNTIF(BugReport!$N$4:$N$103,Summary!B63)</f>
        <v>0</v>
      </c>
      <c r="F63">
        <f>IF(ISNUMBER(F62), F62, 0)+テーブル1[[#This Row],[解决的件数]]</f>
        <v>4</v>
      </c>
      <c r="G63">
        <f>テーブル1[[#This Row],[累计测出件数]]-テーブル1[[#This Row],[累计解决完的件数]]</f>
        <v>0</v>
      </c>
    </row>
    <row r="64" spans="2:7">
      <c r="B64" s="21">
        <f t="shared" si="0"/>
        <v>44666</v>
      </c>
      <c r="C64">
        <f>COUNTIF(BugReport!$B$4:$B$103,Summary!B64)</f>
        <v>0</v>
      </c>
      <c r="D64">
        <f>IF(ISNUMBER(D63), D63, 0)+テーブル1[[#This Row],[测出件数]]</f>
        <v>4</v>
      </c>
      <c r="E64">
        <f>COUNTIF(BugReport!$N$4:$N$103,Summary!B64)</f>
        <v>0</v>
      </c>
      <c r="F64">
        <f>IF(ISNUMBER(F63), F63, 0)+テーブル1[[#This Row],[解决的件数]]</f>
        <v>4</v>
      </c>
      <c r="G64">
        <f>テーブル1[[#This Row],[累计测出件数]]-テーブル1[[#This Row],[累计解决完的件数]]</f>
        <v>0</v>
      </c>
    </row>
    <row r="65" spans="2:7">
      <c r="B65" s="21">
        <f t="shared" si="0"/>
        <v>44667</v>
      </c>
      <c r="C65">
        <f>COUNTIF(BugReport!$B$4:$B$103,Summary!B65)</f>
        <v>0</v>
      </c>
      <c r="D65">
        <f>IF(ISNUMBER(D64), D64, 0)+テーブル1[[#This Row],[测出件数]]</f>
        <v>4</v>
      </c>
      <c r="E65">
        <f>COUNTIF(BugReport!$N$4:$N$103,Summary!B65)</f>
        <v>0</v>
      </c>
      <c r="F65">
        <f>IF(ISNUMBER(F64), F64, 0)+テーブル1[[#This Row],[解决的件数]]</f>
        <v>4</v>
      </c>
      <c r="G65">
        <f>テーブル1[[#This Row],[累计测出件数]]-テーブル1[[#This Row],[累计解决完的件数]]</f>
        <v>0</v>
      </c>
    </row>
    <row r="66" spans="2:7">
      <c r="B66" s="21">
        <f t="shared" si="0"/>
        <v>44668</v>
      </c>
      <c r="C66">
        <f>COUNTIF(BugReport!$B$4:$B$103,Summary!B66)</f>
        <v>0</v>
      </c>
      <c r="D66">
        <f>IF(ISNUMBER(D65), D65, 0)+テーブル1[[#This Row],[测出件数]]</f>
        <v>4</v>
      </c>
      <c r="E66">
        <f>COUNTIF(BugReport!$N$4:$N$103,Summary!B66)</f>
        <v>0</v>
      </c>
      <c r="F66">
        <f>IF(ISNUMBER(F65), F65, 0)+テーブル1[[#This Row],[解决的件数]]</f>
        <v>4</v>
      </c>
      <c r="G66">
        <f>テーブル1[[#This Row],[累计测出件数]]-テーブル1[[#This Row],[累计解决完的件数]]</f>
        <v>0</v>
      </c>
    </row>
    <row r="67" spans="2:7">
      <c r="B67" s="21">
        <f t="shared" si="0"/>
        <v>44669</v>
      </c>
      <c r="C67">
        <f>COUNTIF(BugReport!$B$4:$B$103,Summary!B67)</f>
        <v>0</v>
      </c>
      <c r="D67">
        <f>IF(ISNUMBER(D66), D66, 0)+テーブル1[[#This Row],[测出件数]]</f>
        <v>4</v>
      </c>
      <c r="E67">
        <f>COUNTIF(BugReport!$N$4:$N$103,Summary!B67)</f>
        <v>0</v>
      </c>
      <c r="F67">
        <f>IF(ISNUMBER(F66), F66, 0)+テーブル1[[#This Row],[解决的件数]]</f>
        <v>4</v>
      </c>
      <c r="G67">
        <f>テーブル1[[#This Row],[累计测出件数]]-テーブル1[[#This Row],[累计解决完的件数]]</f>
        <v>0</v>
      </c>
    </row>
    <row r="68" spans="2:7">
      <c r="B68" s="21">
        <f t="shared" si="0"/>
        <v>44670</v>
      </c>
      <c r="C68">
        <f>COUNTIF(BugReport!$B$4:$B$103,Summary!B68)</f>
        <v>0</v>
      </c>
      <c r="D68">
        <f>IF(ISNUMBER(D67), D67, 0)+テーブル1[[#This Row],[测出件数]]</f>
        <v>4</v>
      </c>
      <c r="E68">
        <f>COUNTIF(BugReport!$N$4:$N$103,Summary!B68)</f>
        <v>0</v>
      </c>
      <c r="F68">
        <f>IF(ISNUMBER(F67), F67, 0)+テーブル1[[#This Row],[解决的件数]]</f>
        <v>4</v>
      </c>
      <c r="G68">
        <f>テーブル1[[#This Row],[累计测出件数]]-テーブル1[[#This Row],[累计解决完的件数]]</f>
        <v>0</v>
      </c>
    </row>
    <row r="69" spans="2:7">
      <c r="B69" s="21">
        <f t="shared" si="0"/>
        <v>44671</v>
      </c>
      <c r="C69">
        <f>COUNTIF(BugReport!$B$4:$B$103,Summary!B69)</f>
        <v>0</v>
      </c>
      <c r="D69">
        <f>IF(ISNUMBER(D68), D68, 0)+テーブル1[[#This Row],[测出件数]]</f>
        <v>4</v>
      </c>
      <c r="E69">
        <f>COUNTIF(BugReport!$N$4:$N$103,Summary!B69)</f>
        <v>0</v>
      </c>
      <c r="F69">
        <f>IF(ISNUMBER(F68), F68, 0)+テーブル1[[#This Row],[解决的件数]]</f>
        <v>4</v>
      </c>
      <c r="G69">
        <f>テーブル1[[#This Row],[累计测出件数]]-テーブル1[[#This Row],[累计解决完的件数]]</f>
        <v>0</v>
      </c>
    </row>
    <row r="70" spans="2:7">
      <c r="B70" s="21">
        <f t="shared" si="0"/>
        <v>44672</v>
      </c>
      <c r="C70">
        <f>COUNTIF(BugReport!$B$4:$B$103,Summary!B70)</f>
        <v>0</v>
      </c>
      <c r="D70">
        <f>IF(ISNUMBER(D69), D69, 0)+テーブル1[[#This Row],[测出件数]]</f>
        <v>4</v>
      </c>
      <c r="E70">
        <f>COUNTIF(BugReport!$N$4:$N$103,Summary!B70)</f>
        <v>0</v>
      </c>
      <c r="F70">
        <f>IF(ISNUMBER(F69), F69, 0)+テーブル1[[#This Row],[解决的件数]]</f>
        <v>4</v>
      </c>
      <c r="G70">
        <f>テーブル1[[#This Row],[累计测出件数]]-テーブル1[[#This Row],[累计解决完的件数]]</f>
        <v>0</v>
      </c>
    </row>
    <row r="71" spans="2:7">
      <c r="B71" s="21">
        <f t="shared" si="0"/>
        <v>44673</v>
      </c>
      <c r="C71">
        <f>COUNTIF(BugReport!$B$4:$B$103,Summary!B71)</f>
        <v>0</v>
      </c>
      <c r="D71">
        <f>IF(ISNUMBER(D70), D70, 0)+テーブル1[[#This Row],[测出件数]]</f>
        <v>4</v>
      </c>
      <c r="E71">
        <f>COUNTIF(BugReport!$N$4:$N$103,Summary!B71)</f>
        <v>0</v>
      </c>
      <c r="F71">
        <f>IF(ISNUMBER(F70), F70, 0)+テーブル1[[#This Row],[解决的件数]]</f>
        <v>4</v>
      </c>
      <c r="G71">
        <f>テーブル1[[#This Row],[累计测出件数]]-テーブル1[[#This Row],[累计解决完的件数]]</f>
        <v>0</v>
      </c>
    </row>
    <row r="72" spans="2:7">
      <c r="B72" s="21">
        <f t="shared" si="0"/>
        <v>44674</v>
      </c>
      <c r="C72">
        <f>COUNTIF(BugReport!$B$4:$B$103,Summary!B72)</f>
        <v>0</v>
      </c>
      <c r="D72">
        <f>IF(ISNUMBER(D71), D71, 0)+テーブル1[[#This Row],[测出件数]]</f>
        <v>4</v>
      </c>
      <c r="E72">
        <f>COUNTIF(BugReport!$N$4:$N$103,Summary!B72)</f>
        <v>0</v>
      </c>
      <c r="F72">
        <f>IF(ISNUMBER(F71), F71, 0)+テーブル1[[#This Row],[解决的件数]]</f>
        <v>4</v>
      </c>
      <c r="G72">
        <f>テーブル1[[#This Row],[累计测出件数]]-テーブル1[[#This Row],[累计解决完的件数]]</f>
        <v>0</v>
      </c>
    </row>
    <row r="73" spans="2:7">
      <c r="B73" s="21">
        <f t="shared" si="0"/>
        <v>44675</v>
      </c>
      <c r="C73">
        <f>COUNTIF(BugReport!$B$4:$B$103,Summary!B73)</f>
        <v>0</v>
      </c>
      <c r="D73">
        <f>IF(ISNUMBER(D72), D72, 0)+テーブル1[[#This Row],[测出件数]]</f>
        <v>4</v>
      </c>
      <c r="E73">
        <f>COUNTIF(BugReport!$N$4:$N$103,Summary!B73)</f>
        <v>0</v>
      </c>
      <c r="F73">
        <f>IF(ISNUMBER(F72), F72, 0)+テーブル1[[#This Row],[解决的件数]]</f>
        <v>4</v>
      </c>
      <c r="G73">
        <f>テーブル1[[#This Row],[累计测出件数]]-テーブル1[[#This Row],[累计解决完的件数]]</f>
        <v>0</v>
      </c>
    </row>
    <row r="74" spans="2:7">
      <c r="B74" s="21">
        <f t="shared" si="0"/>
        <v>44676</v>
      </c>
      <c r="C74">
        <f>COUNTIF(BugReport!$B$4:$B$103,Summary!B74)</f>
        <v>0</v>
      </c>
      <c r="D74">
        <f>IF(ISNUMBER(D73), D73, 0)+テーブル1[[#This Row],[测出件数]]</f>
        <v>4</v>
      </c>
      <c r="E74">
        <f>COUNTIF(BugReport!$N$4:$N$103,Summary!B74)</f>
        <v>0</v>
      </c>
      <c r="F74">
        <f>IF(ISNUMBER(F73), F73, 0)+テーブル1[[#This Row],[解决的件数]]</f>
        <v>4</v>
      </c>
      <c r="G74">
        <f>テーブル1[[#This Row],[累计测出件数]]-テーブル1[[#This Row],[累计解决完的件数]]</f>
        <v>0</v>
      </c>
    </row>
    <row r="75" spans="2:7">
      <c r="B75" s="21">
        <f t="shared" si="0"/>
        <v>44677</v>
      </c>
      <c r="C75">
        <f>COUNTIF(BugReport!$B$4:$B$103,Summary!B75)</f>
        <v>0</v>
      </c>
      <c r="D75">
        <f>IF(ISNUMBER(D74), D74, 0)+テーブル1[[#This Row],[测出件数]]</f>
        <v>4</v>
      </c>
      <c r="E75">
        <f>COUNTIF(BugReport!$N$4:$N$103,Summary!B75)</f>
        <v>0</v>
      </c>
      <c r="F75">
        <f>IF(ISNUMBER(F74), F74, 0)+テーブル1[[#This Row],[解决的件数]]</f>
        <v>4</v>
      </c>
      <c r="G75">
        <f>テーブル1[[#This Row],[累计测出件数]]-テーブル1[[#This Row],[累计解决完的件数]]</f>
        <v>0</v>
      </c>
    </row>
    <row r="76" spans="2:7">
      <c r="B76" s="21">
        <f t="shared" si="0"/>
        <v>44678</v>
      </c>
      <c r="C76">
        <f>COUNTIF(BugReport!$B$4:$B$103,Summary!B76)</f>
        <v>0</v>
      </c>
      <c r="D76">
        <f>IF(ISNUMBER(D75), D75, 0)+テーブル1[[#This Row],[测出件数]]</f>
        <v>4</v>
      </c>
      <c r="E76">
        <f>COUNTIF(BugReport!$N$4:$N$103,Summary!B76)</f>
        <v>0</v>
      </c>
      <c r="F76">
        <f>IF(ISNUMBER(F75), F75, 0)+テーブル1[[#This Row],[解决的件数]]</f>
        <v>4</v>
      </c>
      <c r="G76">
        <f>テーブル1[[#This Row],[累计测出件数]]-テーブル1[[#This Row],[累计解决完的件数]]</f>
        <v>0</v>
      </c>
    </row>
    <row r="77" spans="2:7">
      <c r="B77" s="21">
        <f t="shared" si="0"/>
        <v>44679</v>
      </c>
      <c r="C77">
        <f>COUNTIF(BugReport!$B$4:$B$103,Summary!B77)</f>
        <v>0</v>
      </c>
      <c r="D77">
        <f>IF(ISNUMBER(D76), D76, 0)+テーブル1[[#This Row],[测出件数]]</f>
        <v>4</v>
      </c>
      <c r="E77">
        <f>COUNTIF(BugReport!$N$4:$N$103,Summary!B77)</f>
        <v>0</v>
      </c>
      <c r="F77">
        <f>IF(ISNUMBER(F76), F76, 0)+テーブル1[[#This Row],[解决的件数]]</f>
        <v>4</v>
      </c>
      <c r="G77">
        <f>テーブル1[[#This Row],[累计测出件数]]-テーブル1[[#This Row],[累计解决完的件数]]</f>
        <v>0</v>
      </c>
    </row>
    <row r="78" spans="2:7">
      <c r="B78" s="21">
        <f t="shared" si="0"/>
        <v>44680</v>
      </c>
      <c r="C78">
        <f>COUNTIF(BugReport!$B$4:$B$103,Summary!B78)</f>
        <v>0</v>
      </c>
      <c r="D78">
        <f>IF(ISNUMBER(D77), D77, 0)+テーブル1[[#This Row],[测出件数]]</f>
        <v>4</v>
      </c>
      <c r="E78">
        <f>COUNTIF(BugReport!$N$4:$N$103,Summary!B78)</f>
        <v>0</v>
      </c>
      <c r="F78">
        <f>IF(ISNUMBER(F77), F77, 0)+テーブル1[[#This Row],[解决的件数]]</f>
        <v>4</v>
      </c>
      <c r="G78">
        <f>テーブル1[[#This Row],[累计测出件数]]-テーブル1[[#This Row],[累计解决完的件数]]</f>
        <v>0</v>
      </c>
    </row>
    <row r="79" spans="2:7">
      <c r="B79" s="21">
        <f t="shared" si="0"/>
        <v>44681</v>
      </c>
      <c r="C79">
        <f>COUNTIF(BugReport!$B$4:$B$103,Summary!B79)</f>
        <v>0</v>
      </c>
      <c r="D79">
        <f>IF(ISNUMBER(D78), D78, 0)+テーブル1[[#This Row],[测出件数]]</f>
        <v>4</v>
      </c>
      <c r="E79">
        <f>COUNTIF(BugReport!$N$4:$N$103,Summary!B79)</f>
        <v>0</v>
      </c>
      <c r="F79">
        <f>IF(ISNUMBER(F78), F78, 0)+テーブル1[[#This Row],[解决的件数]]</f>
        <v>4</v>
      </c>
      <c r="G79">
        <f>テーブル1[[#This Row],[累计测出件数]]-テーブル1[[#This Row],[累计解决完的件数]]</f>
        <v>0</v>
      </c>
    </row>
    <row r="80" spans="2:7">
      <c r="B80" s="21">
        <f t="shared" si="0"/>
        <v>44682</v>
      </c>
      <c r="C80">
        <f>COUNTIF(BugReport!$B$4:$B$103,Summary!B80)</f>
        <v>0</v>
      </c>
      <c r="D80">
        <f>IF(ISNUMBER(D79), D79, 0)+テーブル1[[#This Row],[测出件数]]</f>
        <v>4</v>
      </c>
      <c r="E80">
        <f>COUNTIF(BugReport!$N$4:$N$103,Summary!B80)</f>
        <v>0</v>
      </c>
      <c r="F80">
        <f>IF(ISNUMBER(F79), F79, 0)+テーブル1[[#This Row],[解决的件数]]</f>
        <v>4</v>
      </c>
      <c r="G80">
        <f>テーブル1[[#This Row],[累计测出件数]]-テーブル1[[#This Row],[累计解决完的件数]]</f>
        <v>0</v>
      </c>
    </row>
    <row r="81" spans="2:7">
      <c r="B81" s="21">
        <f t="shared" si="0"/>
        <v>44683</v>
      </c>
      <c r="C81">
        <f>COUNTIF(BugReport!$B$4:$B$103,Summary!B81)</f>
        <v>0</v>
      </c>
      <c r="D81">
        <f>IF(ISNUMBER(D80), D80, 0)+テーブル1[[#This Row],[测出件数]]</f>
        <v>4</v>
      </c>
      <c r="E81">
        <f>COUNTIF(BugReport!$N$4:$N$103,Summary!B81)</f>
        <v>0</v>
      </c>
      <c r="F81">
        <f>IF(ISNUMBER(F80), F80, 0)+テーブル1[[#This Row],[解决的件数]]</f>
        <v>4</v>
      </c>
      <c r="G81">
        <f>テーブル1[[#This Row],[累计测出件数]]-テーブル1[[#This Row],[累计解决完的件数]]</f>
        <v>0</v>
      </c>
    </row>
    <row r="82" spans="2:7">
      <c r="B82" s="21">
        <f t="shared" si="0"/>
        <v>44684</v>
      </c>
      <c r="C82">
        <f>COUNTIF(BugReport!$B$4:$B$103,Summary!B82)</f>
        <v>0</v>
      </c>
      <c r="D82">
        <f>IF(ISNUMBER(D81), D81, 0)+テーブル1[[#This Row],[测出件数]]</f>
        <v>4</v>
      </c>
      <c r="E82">
        <f>COUNTIF(BugReport!$N$4:$N$103,Summary!B82)</f>
        <v>0</v>
      </c>
      <c r="F82">
        <f>IF(ISNUMBER(F81), F81, 0)+テーブル1[[#This Row],[解决的件数]]</f>
        <v>4</v>
      </c>
      <c r="G82">
        <f>テーブル1[[#This Row],[累计测出件数]]-テーブル1[[#This Row],[累计解决完的件数]]</f>
        <v>0</v>
      </c>
    </row>
    <row r="83" spans="2:7">
      <c r="B83" s="21">
        <f t="shared" si="0"/>
        <v>44685</v>
      </c>
      <c r="C83">
        <f>COUNTIF(BugReport!$B$4:$B$103,Summary!B83)</f>
        <v>0</v>
      </c>
      <c r="D83">
        <f>IF(ISNUMBER(D82), D82, 0)+テーブル1[[#This Row],[测出件数]]</f>
        <v>4</v>
      </c>
      <c r="E83">
        <f>COUNTIF(BugReport!$N$4:$N$103,Summary!B83)</f>
        <v>0</v>
      </c>
      <c r="F83">
        <f>IF(ISNUMBER(F82), F82, 0)+テーブル1[[#This Row],[解决的件数]]</f>
        <v>4</v>
      </c>
      <c r="G83">
        <f>テーブル1[[#This Row],[累计测出件数]]-テーブル1[[#This Row],[累计解决完的件数]]</f>
        <v>0</v>
      </c>
    </row>
    <row r="84" spans="2:7">
      <c r="B84" s="21">
        <f t="shared" si="0"/>
        <v>44686</v>
      </c>
      <c r="C84">
        <f>COUNTIF(BugReport!$B$4:$B$103,Summary!B84)</f>
        <v>0</v>
      </c>
      <c r="D84">
        <f>IF(ISNUMBER(D83), D83, 0)+テーブル1[[#This Row],[测出件数]]</f>
        <v>4</v>
      </c>
      <c r="E84">
        <f>COUNTIF(BugReport!$N$4:$N$103,Summary!B84)</f>
        <v>0</v>
      </c>
      <c r="F84">
        <f>IF(ISNUMBER(F83), F83, 0)+テーブル1[[#This Row],[解决的件数]]</f>
        <v>4</v>
      </c>
      <c r="G84">
        <f>テーブル1[[#This Row],[累计测出件数]]-テーブル1[[#This Row],[累计解决完的件数]]</f>
        <v>0</v>
      </c>
    </row>
    <row r="85" spans="2:7">
      <c r="B85" s="21">
        <f t="shared" si="0"/>
        <v>44687</v>
      </c>
      <c r="C85">
        <f>COUNTIF(BugReport!$B$4:$B$103,Summary!B85)</f>
        <v>0</v>
      </c>
      <c r="D85">
        <f>IF(ISNUMBER(D84), D84, 0)+テーブル1[[#This Row],[测出件数]]</f>
        <v>4</v>
      </c>
      <c r="E85">
        <f>COUNTIF(BugReport!$N$4:$N$103,Summary!B85)</f>
        <v>0</v>
      </c>
      <c r="F85">
        <f>IF(ISNUMBER(F84), F84, 0)+テーブル1[[#This Row],[解决的件数]]</f>
        <v>4</v>
      </c>
      <c r="G85">
        <f>テーブル1[[#This Row],[累计测出件数]]-テーブル1[[#This Row],[累计解决完的件数]]</f>
        <v>0</v>
      </c>
    </row>
    <row r="86" spans="2:7">
      <c r="B86" s="21">
        <f t="shared" si="0"/>
        <v>44688</v>
      </c>
      <c r="C86">
        <f>COUNTIF(BugReport!$B$4:$B$103,Summary!B86)</f>
        <v>0</v>
      </c>
      <c r="D86">
        <f>IF(ISNUMBER(D85), D85, 0)+テーブル1[[#This Row],[测出件数]]</f>
        <v>4</v>
      </c>
      <c r="E86">
        <f>COUNTIF(BugReport!$N$4:$N$103,Summary!B86)</f>
        <v>0</v>
      </c>
      <c r="F86">
        <f>IF(ISNUMBER(F85), F85, 0)+テーブル1[[#This Row],[解决的件数]]</f>
        <v>4</v>
      </c>
      <c r="G86">
        <f>テーブル1[[#This Row],[累计测出件数]]-テーブル1[[#This Row],[累计解决完的件数]]</f>
        <v>0</v>
      </c>
    </row>
    <row r="87" spans="2:7">
      <c r="B87" s="21">
        <f t="shared" si="0"/>
        <v>44689</v>
      </c>
      <c r="C87">
        <f>COUNTIF(BugReport!$B$4:$B$103,Summary!B87)</f>
        <v>0</v>
      </c>
      <c r="D87">
        <f>IF(ISNUMBER(D86), D86, 0)+テーブル1[[#This Row],[测出件数]]</f>
        <v>4</v>
      </c>
      <c r="E87">
        <f>COUNTIF(BugReport!$N$4:$N$103,Summary!B87)</f>
        <v>0</v>
      </c>
      <c r="F87">
        <f>IF(ISNUMBER(F86), F86, 0)+テーブル1[[#This Row],[解决的件数]]</f>
        <v>4</v>
      </c>
      <c r="G87">
        <f>テーブル1[[#This Row],[累计测出件数]]-テーブル1[[#This Row],[累计解决完的件数]]</f>
        <v>0</v>
      </c>
    </row>
    <row r="88" spans="2:7">
      <c r="B88" s="21">
        <f t="shared" si="0"/>
        <v>44690</v>
      </c>
      <c r="C88">
        <f>COUNTIF(BugReport!$B$4:$B$103,Summary!B88)</f>
        <v>0</v>
      </c>
      <c r="D88">
        <f>IF(ISNUMBER(D87), D87, 0)+テーブル1[[#This Row],[测出件数]]</f>
        <v>4</v>
      </c>
      <c r="E88">
        <f>COUNTIF(BugReport!$N$4:$N$103,Summary!B88)</f>
        <v>0</v>
      </c>
      <c r="F88">
        <f>IF(ISNUMBER(F87), F87, 0)+テーブル1[[#This Row],[解决的件数]]</f>
        <v>4</v>
      </c>
      <c r="G88">
        <f>テーブル1[[#This Row],[累计测出件数]]-テーブル1[[#This Row],[累计解决完的件数]]</f>
        <v>0</v>
      </c>
    </row>
    <row r="89" spans="2:7">
      <c r="B89" s="21">
        <f t="shared" si="0"/>
        <v>44691</v>
      </c>
      <c r="C89">
        <f>COUNTIF(BugReport!$B$4:$B$103,Summary!B89)</f>
        <v>0</v>
      </c>
      <c r="D89">
        <f>IF(ISNUMBER(D88), D88, 0)+テーブル1[[#This Row],[测出件数]]</f>
        <v>4</v>
      </c>
      <c r="E89">
        <f>COUNTIF(BugReport!$N$4:$N$103,Summary!B89)</f>
        <v>0</v>
      </c>
      <c r="F89">
        <f>IF(ISNUMBER(F88), F88, 0)+テーブル1[[#This Row],[解决的件数]]</f>
        <v>4</v>
      </c>
      <c r="G89">
        <f>テーブル1[[#This Row],[累计测出件数]]-テーブル1[[#This Row],[累计解决完的件数]]</f>
        <v>0</v>
      </c>
    </row>
    <row r="90" spans="2:7">
      <c r="B90" s="21">
        <f t="shared" si="0"/>
        <v>44692</v>
      </c>
      <c r="C90">
        <f>COUNTIF(BugReport!$B$4:$B$103,Summary!B90)</f>
        <v>0</v>
      </c>
      <c r="D90">
        <f>IF(ISNUMBER(D89), D89, 0)+テーブル1[[#This Row],[测出件数]]</f>
        <v>4</v>
      </c>
      <c r="E90">
        <f>COUNTIF(BugReport!$N$4:$N$103,Summary!B90)</f>
        <v>0</v>
      </c>
      <c r="F90">
        <f>IF(ISNUMBER(F89), F89, 0)+テーブル1[[#This Row],[解决的件数]]</f>
        <v>4</v>
      </c>
      <c r="G90">
        <f>テーブル1[[#This Row],[累计测出件数]]-テーブル1[[#This Row],[累计解决完的件数]]</f>
        <v>0</v>
      </c>
    </row>
    <row r="91" spans="2:7">
      <c r="B91" s="21">
        <f t="shared" si="0"/>
        <v>44693</v>
      </c>
      <c r="C91">
        <f>COUNTIF(BugReport!$B$4:$B$103,Summary!B91)</f>
        <v>0</v>
      </c>
      <c r="D91">
        <f>IF(ISNUMBER(D90), D90, 0)+テーブル1[[#This Row],[测出件数]]</f>
        <v>4</v>
      </c>
      <c r="E91">
        <f>COUNTIF(BugReport!$N$4:$N$103,Summary!B91)</f>
        <v>0</v>
      </c>
      <c r="F91">
        <f>IF(ISNUMBER(F90), F90, 0)+テーブル1[[#This Row],[解决的件数]]</f>
        <v>4</v>
      </c>
      <c r="G91">
        <f>テーブル1[[#This Row],[累计测出件数]]-テーブル1[[#This Row],[累计解决完的件数]]</f>
        <v>0</v>
      </c>
    </row>
  </sheetData>
  <phoneticPr fontId="2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O12" sqref="O12"/>
    </sheetView>
  </sheetViews>
  <sheetFormatPr defaultRowHeight="13.2"/>
  <cols>
    <col min="1" max="1" width="9" style="13" customWidth="1"/>
    <col min="2" max="2" width="1.109375" style="13" customWidth="1"/>
    <col min="3" max="3" width="17.77734375" style="13" customWidth="1"/>
    <col min="4" max="4" width="1.109375" style="13" customWidth="1"/>
    <col min="5" max="5" width="9" style="13"/>
    <col min="6" max="6" width="1.109375" style="13" customWidth="1"/>
    <col min="7" max="7" width="9" style="13"/>
    <col min="8" max="8" width="1.109375" style="13" customWidth="1"/>
    <col min="9" max="9" width="11.5546875" style="13" customWidth="1"/>
    <col min="10" max="10" width="9" style="9"/>
    <col min="11" max="11" width="11.5546875" style="13" customWidth="1"/>
  </cols>
  <sheetData>
    <row r="1" spans="1:12" ht="18.75" customHeight="1">
      <c r="A1" s="10" t="s">
        <v>102</v>
      </c>
      <c r="C1" s="10" t="s">
        <v>1</v>
      </c>
      <c r="E1" s="7" t="s">
        <v>110</v>
      </c>
      <c r="G1" s="7" t="s">
        <v>101</v>
      </c>
      <c r="I1" s="7" t="s">
        <v>103</v>
      </c>
      <c r="K1" s="22" t="s">
        <v>30</v>
      </c>
    </row>
    <row r="2" spans="1:12" ht="18.75" customHeight="1">
      <c r="A2" s="14" t="s">
        <v>87</v>
      </c>
      <c r="C2" s="23" t="s">
        <v>23</v>
      </c>
      <c r="E2" s="14" t="s">
        <v>111</v>
      </c>
      <c r="G2" s="14" t="s">
        <v>104</v>
      </c>
      <c r="I2" s="14" t="s">
        <v>119</v>
      </c>
      <c r="K2" s="14" t="s">
        <v>31</v>
      </c>
    </row>
    <row r="3" spans="1:12" ht="18.75" customHeight="1">
      <c r="A3" s="15" t="s">
        <v>89</v>
      </c>
      <c r="C3" s="24" t="s">
        <v>24</v>
      </c>
      <c r="E3" s="14" t="s">
        <v>112</v>
      </c>
      <c r="G3" s="14" t="s">
        <v>105</v>
      </c>
      <c r="I3" s="15" t="s">
        <v>121</v>
      </c>
      <c r="K3" s="15" t="s">
        <v>32</v>
      </c>
    </row>
    <row r="4" spans="1:12" ht="18.75" customHeight="1">
      <c r="A4" s="15" t="s">
        <v>91</v>
      </c>
      <c r="C4" s="15" t="s">
        <v>29</v>
      </c>
      <c r="E4" s="14" t="s">
        <v>113</v>
      </c>
      <c r="G4" s="14" t="s">
        <v>106</v>
      </c>
      <c r="I4" s="15" t="s">
        <v>120</v>
      </c>
      <c r="K4" s="15" t="s">
        <v>33</v>
      </c>
    </row>
    <row r="5" spans="1:12" ht="18.75" customHeight="1">
      <c r="A5" s="24" t="s">
        <v>92</v>
      </c>
      <c r="C5" s="15" t="s">
        <v>25</v>
      </c>
      <c r="E5" s="14" t="s">
        <v>114</v>
      </c>
      <c r="G5" s="14" t="s">
        <v>107</v>
      </c>
      <c r="I5" s="15"/>
      <c r="K5" s="15" t="s">
        <v>34</v>
      </c>
    </row>
    <row r="6" spans="1:12" ht="18.75" customHeight="1">
      <c r="A6" s="15"/>
      <c r="C6" s="15" t="s">
        <v>26</v>
      </c>
      <c r="E6" s="14" t="s">
        <v>115</v>
      </c>
      <c r="G6" s="14" t="s">
        <v>108</v>
      </c>
      <c r="I6" s="15"/>
      <c r="K6" s="15"/>
    </row>
    <row r="7" spans="1:12" ht="18.75" customHeight="1">
      <c r="A7" s="15"/>
      <c r="C7" s="15" t="s">
        <v>28</v>
      </c>
      <c r="E7" s="15"/>
      <c r="G7" s="14" t="s">
        <v>109</v>
      </c>
      <c r="I7" s="15"/>
      <c r="K7" s="15"/>
    </row>
    <row r="8" spans="1:12" ht="18.75" customHeight="1">
      <c r="A8" s="15"/>
      <c r="C8" s="15" t="s">
        <v>27</v>
      </c>
      <c r="E8" s="15"/>
      <c r="G8" s="15"/>
      <c r="I8" s="15"/>
      <c r="K8" s="15"/>
      <c r="L8" s="20"/>
    </row>
    <row r="9" spans="1:12" ht="18.75" customHeight="1">
      <c r="A9" s="15"/>
      <c r="C9" s="15"/>
      <c r="E9" s="15"/>
      <c r="G9" s="15"/>
      <c r="I9" s="15"/>
      <c r="K9" s="15"/>
    </row>
    <row r="10" spans="1:12" ht="18.75" customHeight="1">
      <c r="A10" s="15"/>
      <c r="C10" s="15"/>
      <c r="E10" s="15"/>
      <c r="G10" s="15"/>
      <c r="I10" s="15"/>
      <c r="K10" s="15"/>
    </row>
    <row r="11" spans="1:12" ht="18.75" customHeight="1">
      <c r="A11" s="15"/>
      <c r="C11" s="15"/>
      <c r="E11" s="15"/>
      <c r="G11" s="15"/>
      <c r="I11" s="15"/>
      <c r="K11" s="15"/>
    </row>
    <row r="12" spans="1:12" ht="18.75" customHeight="1">
      <c r="A12" s="15"/>
      <c r="C12" s="15"/>
      <c r="E12" s="15"/>
      <c r="G12" s="15"/>
      <c r="I12" s="15"/>
      <c r="K12" s="15"/>
    </row>
    <row r="13" spans="1:12" ht="18.75" customHeight="1">
      <c r="A13" s="15"/>
      <c r="C13" s="15"/>
      <c r="E13" s="15"/>
      <c r="G13" s="15"/>
      <c r="I13" s="15"/>
      <c r="K13" s="15"/>
    </row>
    <row r="14" spans="1:12" ht="18.75" customHeight="1">
      <c r="A14" s="15"/>
      <c r="C14" s="15"/>
      <c r="E14" s="15"/>
      <c r="G14" s="15"/>
      <c r="I14" s="15"/>
      <c r="K14" s="15"/>
    </row>
    <row r="15" spans="1:12" ht="18.75" customHeight="1">
      <c r="A15" s="15"/>
      <c r="C15" s="15"/>
      <c r="E15" s="15"/>
      <c r="G15" s="15"/>
      <c r="I15" s="15"/>
      <c r="K15" s="15"/>
    </row>
    <row r="16" spans="1:12" ht="18.75" customHeight="1">
      <c r="A16" s="15"/>
      <c r="C16" s="15"/>
      <c r="E16" s="15"/>
      <c r="G16" s="15"/>
      <c r="I16" s="15"/>
      <c r="K16" s="15"/>
    </row>
    <row r="17" spans="1:11" ht="18.75" customHeight="1">
      <c r="A17" s="15"/>
      <c r="C17" s="15"/>
      <c r="E17" s="15"/>
      <c r="G17" s="15"/>
      <c r="I17" s="15"/>
      <c r="K17" s="15"/>
    </row>
    <row r="18" spans="1:11" ht="18.75" customHeight="1">
      <c r="A18" s="15"/>
      <c r="C18" s="15"/>
      <c r="E18" s="15"/>
      <c r="G18" s="15"/>
      <c r="I18" s="15"/>
      <c r="K18" s="15"/>
    </row>
    <row r="19" spans="1:11" ht="18.75" customHeight="1">
      <c r="A19" s="15"/>
      <c r="C19" s="15"/>
      <c r="E19" s="15"/>
      <c r="G19" s="15"/>
      <c r="I19" s="15"/>
      <c r="K19" s="15"/>
    </row>
    <row r="20" spans="1:11" ht="18.75" customHeight="1">
      <c r="A20" s="15"/>
      <c r="C20" s="15"/>
      <c r="E20" s="15"/>
      <c r="G20" s="15"/>
      <c r="I20" s="15"/>
      <c r="K20" s="15"/>
    </row>
    <row r="21" spans="1:11" ht="18.75" customHeight="1">
      <c r="A21" s="15"/>
      <c r="C21" s="15"/>
      <c r="E21" s="15"/>
      <c r="G21" s="15"/>
      <c r="I21" s="15"/>
      <c r="K21" s="15"/>
    </row>
    <row r="22" spans="1:11" ht="18.75" customHeight="1">
      <c r="A22" s="15"/>
      <c r="C22" s="15"/>
      <c r="E22" s="15"/>
      <c r="G22" s="15"/>
      <c r="I22" s="15"/>
      <c r="K22" s="15"/>
    </row>
    <row r="23" spans="1:11" ht="18.75" customHeight="1">
      <c r="A23" s="15"/>
      <c r="C23" s="15"/>
      <c r="E23" s="15"/>
      <c r="G23" s="15"/>
      <c r="I23" s="15"/>
      <c r="K23" s="15"/>
    </row>
    <row r="24" spans="1:11" ht="18.75" customHeight="1">
      <c r="A24" s="15"/>
      <c r="C24" s="15"/>
      <c r="E24" s="15"/>
      <c r="G24" s="15"/>
      <c r="I24" s="15"/>
      <c r="K24" s="15"/>
    </row>
    <row r="25" spans="1:11" ht="18.75" customHeight="1">
      <c r="A25" s="15"/>
      <c r="C25" s="15"/>
      <c r="E25" s="15"/>
      <c r="G25" s="15"/>
      <c r="I25" s="15"/>
      <c r="K25" s="15"/>
    </row>
    <row r="26" spans="1:11" ht="18.75" customHeight="1">
      <c r="A26" s="15"/>
      <c r="C26" s="15"/>
      <c r="E26" s="15"/>
      <c r="G26" s="15"/>
      <c r="I26" s="15"/>
      <c r="K26" s="15"/>
    </row>
    <row r="27" spans="1:11" ht="18.75" customHeight="1">
      <c r="A27" s="15"/>
      <c r="C27" s="15"/>
      <c r="E27" s="15"/>
      <c r="G27" s="15"/>
      <c r="I27" s="15"/>
      <c r="K27" s="15"/>
    </row>
    <row r="28" spans="1:11" ht="18.75" customHeight="1">
      <c r="A28" s="15"/>
      <c r="C28" s="15"/>
      <c r="E28" s="15"/>
      <c r="G28" s="15"/>
      <c r="I28" s="15"/>
      <c r="K28" s="15"/>
    </row>
    <row r="29" spans="1:11" ht="18.75" customHeight="1">
      <c r="A29" s="15"/>
      <c r="C29" s="15"/>
      <c r="E29" s="15"/>
      <c r="G29" s="15"/>
      <c r="I29" s="15"/>
      <c r="K29" s="15"/>
    </row>
    <row r="30" spans="1:11" ht="18.75" customHeight="1">
      <c r="A30" s="15"/>
      <c r="C30" s="15"/>
      <c r="E30" s="15"/>
      <c r="G30" s="15"/>
      <c r="I30" s="15"/>
      <c r="K30" s="15"/>
    </row>
    <row r="31" spans="1:11" ht="18.75" customHeight="1">
      <c r="A31" s="15"/>
      <c r="C31" s="15"/>
      <c r="E31" s="15"/>
      <c r="G31" s="15"/>
      <c r="I31" s="15"/>
      <c r="K31" s="15"/>
    </row>
    <row r="32" spans="1:11" ht="18.75" customHeight="1">
      <c r="A32" s="15"/>
      <c r="C32" s="15"/>
      <c r="E32" s="15"/>
      <c r="G32" s="15"/>
      <c r="I32" s="15"/>
      <c r="K32" s="15"/>
    </row>
    <row r="33" spans="1:11" ht="18.75" customHeight="1">
      <c r="A33" s="15"/>
      <c r="C33" s="15"/>
      <c r="E33" s="15"/>
      <c r="G33" s="15"/>
      <c r="I33" s="15"/>
      <c r="K33" s="15"/>
    </row>
    <row r="34" spans="1:11" ht="18.75" customHeight="1">
      <c r="A34" s="15"/>
      <c r="C34" s="15"/>
      <c r="E34" s="15"/>
      <c r="G34" s="15"/>
      <c r="I34" s="15"/>
      <c r="K34" s="15"/>
    </row>
    <row r="35" spans="1:11" ht="18.75" customHeight="1">
      <c r="A35" s="15"/>
      <c r="C35" s="15"/>
      <c r="E35" s="15"/>
      <c r="G35" s="15"/>
      <c r="I35" s="15"/>
      <c r="K35" s="15"/>
    </row>
    <row r="36" spans="1:11" ht="18.75" customHeight="1">
      <c r="A36" s="15"/>
      <c r="C36" s="15"/>
      <c r="E36" s="15"/>
      <c r="G36" s="15"/>
      <c r="I36" s="15"/>
      <c r="K36" s="15"/>
    </row>
    <row r="37" spans="1:11" ht="18.75" customHeight="1">
      <c r="A37" s="15"/>
      <c r="C37" s="15"/>
      <c r="E37" s="15"/>
      <c r="G37" s="15"/>
      <c r="I37" s="15"/>
      <c r="K37" s="15"/>
    </row>
    <row r="38" spans="1:11" ht="18.75" customHeight="1">
      <c r="A38" s="15"/>
      <c r="C38" s="15"/>
      <c r="E38" s="15"/>
      <c r="G38" s="15"/>
      <c r="I38" s="15"/>
      <c r="K38" s="15"/>
    </row>
    <row r="39" spans="1:11" ht="18.75" customHeight="1">
      <c r="A39" s="15"/>
      <c r="C39" s="15"/>
      <c r="E39" s="15"/>
      <c r="G39" s="15"/>
      <c r="I39" s="15"/>
      <c r="K39" s="15"/>
    </row>
    <row r="40" spans="1:11" ht="18.75" customHeight="1">
      <c r="A40" s="16"/>
      <c r="C40" s="16"/>
      <c r="E40" s="16"/>
      <c r="G40" s="16"/>
      <c r="I40" s="16"/>
      <c r="K40" s="16"/>
    </row>
  </sheetData>
  <phoneticPr fontId="2"/>
  <dataValidations count="1">
    <dataValidation imeMode="on" allowBlank="1" showInputMessage="1" showErrorMessage="1" sqref="A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zoomScale="70" zoomScaleNormal="70" workbookViewId="0">
      <selection activeCell="J48" sqref="J48"/>
    </sheetView>
  </sheetViews>
  <sheetFormatPr defaultRowHeight="13.2"/>
  <sheetData>
    <row r="1" spans="1:2" ht="14.4">
      <c r="A1" t="s">
        <v>132</v>
      </c>
    </row>
    <row r="2" spans="1:2" ht="20.399999999999999">
      <c r="A2" s="26" t="s">
        <v>63</v>
      </c>
    </row>
    <row r="3" spans="1:2">
      <c r="B3" t="s">
        <v>36</v>
      </c>
    </row>
    <row r="4" spans="1:2">
      <c r="B4" t="s">
        <v>37</v>
      </c>
    </row>
    <row r="5" spans="1:2">
      <c r="B5" t="s">
        <v>38</v>
      </c>
    </row>
    <row r="6" spans="1:2">
      <c r="B6" t="s">
        <v>39</v>
      </c>
    </row>
    <row r="7" spans="1:2">
      <c r="B7" t="s">
        <v>40</v>
      </c>
    </row>
    <row r="8" spans="1:2">
      <c r="B8" t="s">
        <v>41</v>
      </c>
    </row>
    <row r="9" spans="1:2">
      <c r="B9" t="s">
        <v>42</v>
      </c>
    </row>
    <row r="10" spans="1:2">
      <c r="B10" t="s">
        <v>43</v>
      </c>
    </row>
    <row r="11" spans="1:2">
      <c r="B11" t="s">
        <v>44</v>
      </c>
    </row>
    <row r="12" spans="1:2">
      <c r="B12" t="s">
        <v>45</v>
      </c>
    </row>
    <row r="13" spans="1:2">
      <c r="B13" t="s">
        <v>46</v>
      </c>
    </row>
    <row r="14" spans="1:2">
      <c r="B14" t="s">
        <v>47</v>
      </c>
    </row>
    <row r="15" spans="1:2">
      <c r="B15" t="s">
        <v>48</v>
      </c>
    </row>
    <row r="16" spans="1:2">
      <c r="B16" t="s">
        <v>49</v>
      </c>
    </row>
    <row r="19" spans="1:2" ht="19.2">
      <c r="A19" s="25" t="s">
        <v>62</v>
      </c>
    </row>
    <row r="21" spans="1:2">
      <c r="B21" t="s">
        <v>50</v>
      </c>
    </row>
    <row r="22" spans="1:2">
      <c r="B22" t="s">
        <v>51</v>
      </c>
    </row>
    <row r="23" spans="1:2">
      <c r="B23" t="s">
        <v>52</v>
      </c>
    </row>
    <row r="24" spans="1:2">
      <c r="B24" t="s">
        <v>53</v>
      </c>
    </row>
    <row r="25" spans="1:2">
      <c r="B25" t="s">
        <v>54</v>
      </c>
    </row>
    <row r="26" spans="1:2">
      <c r="B26" t="s">
        <v>55</v>
      </c>
    </row>
    <row r="27" spans="1:2">
      <c r="B27" t="s">
        <v>56</v>
      </c>
    </row>
    <row r="28" spans="1:2">
      <c r="B28" t="s">
        <v>57</v>
      </c>
    </row>
    <row r="29" spans="1:2">
      <c r="B29" t="s">
        <v>58</v>
      </c>
    </row>
    <row r="30" spans="1:2">
      <c r="B30" t="s">
        <v>59</v>
      </c>
    </row>
    <row r="31" spans="1:2">
      <c r="B31" t="s">
        <v>60</v>
      </c>
    </row>
    <row r="32" spans="1:2">
      <c r="B32" t="s">
        <v>61</v>
      </c>
    </row>
    <row r="36" spans="1:2" ht="25.8">
      <c r="A36" s="27" t="s">
        <v>81</v>
      </c>
    </row>
    <row r="38" spans="1:2">
      <c r="B38" t="s">
        <v>64</v>
      </c>
    </row>
    <row r="39" spans="1:2">
      <c r="B39" t="s">
        <v>65</v>
      </c>
    </row>
    <row r="40" spans="1:2">
      <c r="B40" t="s">
        <v>80</v>
      </c>
    </row>
    <row r="41" spans="1:2">
      <c r="B41" t="s">
        <v>66</v>
      </c>
    </row>
    <row r="42" spans="1:2">
      <c r="B42" t="s">
        <v>67</v>
      </c>
    </row>
    <row r="43" spans="1:2">
      <c r="B43" t="s">
        <v>68</v>
      </c>
    </row>
    <row r="44" spans="1:2">
      <c r="B44" t="s">
        <v>69</v>
      </c>
    </row>
    <row r="45" spans="1:2">
      <c r="B45" t="s">
        <v>70</v>
      </c>
    </row>
    <row r="46" spans="1:2">
      <c r="B46" t="s">
        <v>71</v>
      </c>
    </row>
    <row r="47" spans="1:2">
      <c r="B47" t="s">
        <v>72</v>
      </c>
    </row>
    <row r="48" spans="1:2">
      <c r="B48" t="s">
        <v>73</v>
      </c>
    </row>
    <row r="49" spans="1:2">
      <c r="B49" t="s">
        <v>74</v>
      </c>
    </row>
    <row r="50" spans="1:2">
      <c r="B50" t="s">
        <v>75</v>
      </c>
    </row>
    <row r="51" spans="1:2">
      <c r="B51" t="s">
        <v>76</v>
      </c>
    </row>
    <row r="52" spans="1:2">
      <c r="B52" t="s">
        <v>77</v>
      </c>
    </row>
    <row r="53" spans="1:2">
      <c r="B53" t="s">
        <v>78</v>
      </c>
    </row>
    <row r="54" spans="1:2">
      <c r="B54" t="s">
        <v>79</v>
      </c>
    </row>
    <row r="58" spans="1:2" ht="25.8">
      <c r="A58" s="27" t="s">
        <v>86</v>
      </c>
    </row>
    <row r="60" spans="1:2">
      <c r="B60" t="s">
        <v>82</v>
      </c>
    </row>
    <row r="61" spans="1:2">
      <c r="B61" t="s">
        <v>83</v>
      </c>
    </row>
    <row r="62" spans="1:2">
      <c r="B62" t="s">
        <v>84</v>
      </c>
    </row>
    <row r="63" spans="1:2">
      <c r="B63" t="s">
        <v>85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科普知识bug生命周期</vt:lpstr>
      <vt:lpstr>BugReport</vt:lpstr>
      <vt:lpstr>Summary</vt:lpstr>
      <vt:lpstr>Master</vt:lpstr>
      <vt:lpstr>关于bug对应的优先级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2021-02-27T15:04:30Z</cp:lastPrinted>
  <dcterms:created xsi:type="dcterms:W3CDTF">2007-05-16T11:52:28Z</dcterms:created>
  <dcterms:modified xsi:type="dcterms:W3CDTF">2022-09-03T06:48:30Z</dcterms:modified>
</cp:coreProperties>
</file>