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C1230B3A-2ACF-6D4F-ABFA-FEB9EB682EB0}" xr6:coauthVersionLast="47" xr6:coauthVersionMax="47" xr10:uidLastSave="{00000000-0000-0000-0000-000000000000}"/>
  <bookViews>
    <workbookView xWindow="1540" yWindow="1300" windowWidth="27640" windowHeight="16280" xr2:uid="{D0943696-1F86-0C49-8CF2-1761BA69EE7C}"/>
  </bookViews>
  <sheets>
    <sheet name="Fig. 2A" sheetId="2" r:id="rId1"/>
    <sheet name="Fig. 2B" sheetId="8" r:id="rId2"/>
    <sheet name="Fig. 2C" sheetId="9" r:id="rId3"/>
  </sheets>
  <definedNames>
    <definedName name="solver_adj" localSheetId="0" hidden="1">'Fig. 2A'!$G$1:$J$1</definedName>
    <definedName name="solver_adj" localSheetId="1" hidden="1">'Fig. 2B'!$G$1:$J$1</definedName>
    <definedName name="solver_adj" localSheetId="2" hidden="1">'Fig. 2C'!$G$1:$J$1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'Fig. 2A'!$K$16</definedName>
    <definedName name="solver_opt" localSheetId="1" hidden="1">'Fig. 2B'!$K$16</definedName>
    <definedName name="solver_opt" localSheetId="2" hidden="1">'Fig. 2C'!$K$16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9" l="1"/>
  <c r="G16" i="9"/>
  <c r="G17" i="9"/>
  <c r="T15" i="9"/>
  <c r="T16" i="9"/>
  <c r="T17" i="9"/>
  <c r="R15" i="9"/>
  <c r="R16" i="9"/>
  <c r="R17" i="9"/>
  <c r="E15" i="9"/>
  <c r="E16" i="9"/>
  <c r="E17" i="9"/>
  <c r="T14" i="9" l="1"/>
  <c r="R14" i="9"/>
  <c r="G14" i="9"/>
  <c r="E14" i="9"/>
  <c r="T13" i="9"/>
  <c r="R13" i="9"/>
  <c r="G13" i="9"/>
  <c r="E13" i="9"/>
  <c r="T12" i="9"/>
  <c r="R12" i="9"/>
  <c r="G12" i="9"/>
  <c r="E12" i="9"/>
  <c r="T11" i="9"/>
  <c r="S11" i="9"/>
  <c r="R11" i="9"/>
  <c r="G11" i="9"/>
  <c r="F11" i="9"/>
  <c r="E11" i="9"/>
  <c r="S10" i="9"/>
  <c r="R10" i="9"/>
  <c r="F10" i="9"/>
  <c r="E10" i="9"/>
  <c r="S9" i="9"/>
  <c r="R9" i="9"/>
  <c r="F9" i="9"/>
  <c r="E9" i="9"/>
  <c r="S8" i="9"/>
  <c r="R8" i="9"/>
  <c r="F8" i="9"/>
  <c r="E8" i="9"/>
  <c r="S7" i="9"/>
  <c r="R7" i="9"/>
  <c r="F7" i="9"/>
  <c r="E7" i="9"/>
  <c r="S6" i="9"/>
  <c r="R6" i="9"/>
  <c r="F6" i="9"/>
  <c r="E6" i="9"/>
  <c r="S5" i="9"/>
  <c r="R5" i="9"/>
  <c r="F5" i="9"/>
  <c r="E5" i="9"/>
  <c r="R5" i="8"/>
  <c r="S5" i="8"/>
  <c r="R6" i="8"/>
  <c r="S6" i="8"/>
  <c r="T14" i="8" l="1"/>
  <c r="R14" i="8"/>
  <c r="G14" i="8"/>
  <c r="E14" i="8"/>
  <c r="T13" i="8"/>
  <c r="R13" i="8"/>
  <c r="G13" i="8"/>
  <c r="E13" i="8"/>
  <c r="T12" i="8"/>
  <c r="R12" i="8"/>
  <c r="G12" i="8"/>
  <c r="E12" i="8"/>
  <c r="T11" i="8"/>
  <c r="S11" i="8"/>
  <c r="R11" i="8"/>
  <c r="G11" i="8"/>
  <c r="F11" i="8"/>
  <c r="E11" i="8"/>
  <c r="T10" i="8"/>
  <c r="S10" i="8"/>
  <c r="R10" i="8"/>
  <c r="G10" i="8"/>
  <c r="F10" i="8"/>
  <c r="E10" i="8"/>
  <c r="T9" i="8"/>
  <c r="S9" i="8"/>
  <c r="R9" i="8"/>
  <c r="G9" i="8"/>
  <c r="F9" i="8"/>
  <c r="E9" i="8"/>
  <c r="T8" i="8"/>
  <c r="S8" i="8"/>
  <c r="R8" i="8"/>
  <c r="G8" i="8"/>
  <c r="F8" i="8"/>
  <c r="E8" i="8"/>
  <c r="S7" i="8"/>
  <c r="R7" i="8"/>
  <c r="F7" i="8"/>
  <c r="E7" i="8"/>
  <c r="F6" i="8"/>
  <c r="E6" i="8"/>
  <c r="F5" i="8"/>
  <c r="E5" i="8"/>
  <c r="T14" i="2"/>
  <c r="R14" i="2"/>
  <c r="T13" i="2"/>
  <c r="R13" i="2"/>
  <c r="T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S7" i="2"/>
  <c r="R7" i="2"/>
  <c r="S6" i="2"/>
  <c r="R6" i="2"/>
  <c r="S5" i="2"/>
  <c r="R5" i="2"/>
  <c r="G8" i="2"/>
  <c r="F6" i="2"/>
  <c r="F7" i="2"/>
  <c r="F8" i="2"/>
  <c r="F9" i="2"/>
  <c r="F10" i="2"/>
  <c r="F11" i="2"/>
  <c r="F5" i="2"/>
  <c r="G13" i="2" l="1"/>
  <c r="E13" i="2"/>
  <c r="G9" i="2" l="1"/>
  <c r="G10" i="2"/>
  <c r="G11" i="2"/>
  <c r="E5" i="2"/>
  <c r="E6" i="2"/>
  <c r="E7" i="2"/>
  <c r="E8" i="2"/>
  <c r="E9" i="2"/>
  <c r="E10" i="2"/>
  <c r="E11" i="2"/>
  <c r="G12" i="2" l="1"/>
  <c r="G14" i="2"/>
  <c r="E12" i="2"/>
  <c r="E14" i="2"/>
</calcChain>
</file>

<file path=xl/sharedStrings.xml><?xml version="1.0" encoding="utf-8"?>
<sst xmlns="http://schemas.openxmlformats.org/spreadsheetml/2006/main" count="108" uniqueCount="17">
  <si>
    <t>a</t>
  </si>
  <si>
    <t>b</t>
  </si>
  <si>
    <t>d</t>
  </si>
  <si>
    <t>b^</t>
  </si>
  <si>
    <t>E</t>
  </si>
  <si>
    <t>D</t>
  </si>
  <si>
    <t>Fit2</t>
  </si>
  <si>
    <t>Fit1</t>
  </si>
  <si>
    <t>Fit1 [10,1000]</t>
  </si>
  <si>
    <t>Fit2 [100,10000]</t>
  </si>
  <si>
    <t>N</t>
  </si>
  <si>
    <t>Fit3 [100,10000]</t>
  </si>
  <si>
    <t>Fit4 [1000,100000]</t>
  </si>
  <si>
    <t>Fit2 [1000,100000]</t>
  </si>
  <si>
    <t>Fit4 [10000,1000000]</t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</si>
  <si>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exact</t>
    </r>
  </si>
  <si>
    <r>
      <t>-ln(x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</si>
</sst>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2A'!$C$5:$C$14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2A'!$E$5:$E$14</c:f>
              <c:numCache>
                <c:formatCode>General</c:formatCode>
                <c:ptCount val="10"/>
                <c:pt idx="0">
                  <c:v>-3.7738715040077686</c:v>
                </c:pt>
                <c:pt idx="1">
                  <c:v>-4.0667330868411655</c:v>
                </c:pt>
                <c:pt idx="2">
                  <c:v>-4.3307504521266145</c:v>
                </c:pt>
                <c:pt idx="3">
                  <c:v>-4.4511586682456397</c:v>
                </c:pt>
                <c:pt idx="4">
                  <c:v>-4.5225161402692891</c:v>
                </c:pt>
                <c:pt idx="5">
                  <c:v>-4.5704556945272898</c:v>
                </c:pt>
                <c:pt idx="6">
                  <c:v>-4.587509074244509</c:v>
                </c:pt>
                <c:pt idx="7">
                  <c:v>-4.596270495140689</c:v>
                </c:pt>
                <c:pt idx="8">
                  <c:v>-4.6016241945814311</c:v>
                </c:pt>
                <c:pt idx="9">
                  <c:v>-4.603454294473238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7-1540-9BC9-DD43261C9E19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2A'!$P$5:$P$14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2A'!$R$5:$R$14</c:f>
              <c:numCache>
                <c:formatCode>General</c:formatCode>
                <c:ptCount val="10"/>
                <c:pt idx="0">
                  <c:v>-6.491984276164005</c:v>
                </c:pt>
                <c:pt idx="1">
                  <c:v>-6.6650389950346103</c:v>
                </c:pt>
                <c:pt idx="2">
                  <c:v>-6.7978334850966853</c:v>
                </c:pt>
                <c:pt idx="3">
                  <c:v>-6.8499449791352811</c:v>
                </c:pt>
                <c:pt idx="4">
                  <c:v>-6.8780353082161323</c:v>
                </c:pt>
                <c:pt idx="5">
                  <c:v>-6.8956556606868276</c:v>
                </c:pt>
                <c:pt idx="6">
                  <c:v>-6.9016691578409937</c:v>
                </c:pt>
                <c:pt idx="7">
                  <c:v>-6.9047039520925546</c:v>
                </c:pt>
                <c:pt idx="8">
                  <c:v>-6.9065355675890769</c:v>
                </c:pt>
                <c:pt idx="9">
                  <c:v>-6.9071505562009499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7-1540-9BC9-DD43261C9E19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2A'!$F$5:$F$11</c:f>
              <c:numCache>
                <c:formatCode>General</c:formatCode>
                <c:ptCount val="7"/>
                <c:pt idx="0">
                  <c:v>-3.7740523044338232</c:v>
                </c:pt>
                <c:pt idx="1">
                  <c:v>-4.0660135615292274</c:v>
                </c:pt>
                <c:pt idx="2">
                  <c:v>-4.3319983746337627</c:v>
                </c:pt>
                <c:pt idx="3">
                  <c:v>-4.4510506502157554</c:v>
                </c:pt>
                <c:pt idx="4">
                  <c:v>-4.5214476052571158</c:v>
                </c:pt>
                <c:pt idx="5">
                  <c:v>-4.570060854515078</c:v>
                </c:pt>
                <c:pt idx="6">
                  <c:v>-4.58836430554119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7-1540-9BC9-DD43261C9E19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2A'!$P$5:$P$11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2A'!$S$5:$S$11</c:f>
              <c:numCache>
                <c:formatCode>General</c:formatCode>
                <c:ptCount val="7"/>
                <c:pt idx="0">
                  <c:v>-6.4920019277307119</c:v>
                </c:pt>
                <c:pt idx="1">
                  <c:v>-6.6649275876471901</c:v>
                </c:pt>
                <c:pt idx="2">
                  <c:v>-6.7980709018135457</c:v>
                </c:pt>
                <c:pt idx="3">
                  <c:v>-6.8498675018350763</c:v>
                </c:pt>
                <c:pt idx="4">
                  <c:v>-6.8778315251234678</c:v>
                </c:pt>
                <c:pt idx="5">
                  <c:v>-6.895610836402815</c:v>
                </c:pt>
                <c:pt idx="6">
                  <c:v>-6.9018201627228457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7-1540-9BC9-DD43261C9E19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2A'!$G$8:$G$14</c:f>
              <c:numCache>
                <c:formatCode>General</c:formatCode>
                <c:ptCount val="7"/>
                <c:pt idx="0">
                  <c:v>-4.4511624953711824</c:v>
                </c:pt>
                <c:pt idx="1">
                  <c:v>-4.5225175028711426</c:v>
                </c:pt>
                <c:pt idx="2">
                  <c:v>-4.5704661594354201</c:v>
                </c:pt>
                <c:pt idx="3">
                  <c:v>-4.5875040786742591</c:v>
                </c:pt>
                <c:pt idx="4">
                  <c:v>-4.5962713284729704</c:v>
                </c:pt>
                <c:pt idx="5">
                  <c:v>-4.6016371488444232</c:v>
                </c:pt>
                <c:pt idx="6">
                  <c:v>-4.6034523398140976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7-1540-9BC9-DD43261C9E19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2A'!$P$8:$P$14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2A'!$T$8:$T$14</c:f>
              <c:numCache>
                <c:formatCode>General</c:formatCode>
                <c:ptCount val="7"/>
                <c:pt idx="0">
                  <c:v>-6.8499447924312111</c:v>
                </c:pt>
                <c:pt idx="1">
                  <c:v>-6.8780353353546646</c:v>
                </c:pt>
                <c:pt idx="2">
                  <c:v>-6.8956557525109545</c:v>
                </c:pt>
                <c:pt idx="3">
                  <c:v>-6.9016687619030854</c:v>
                </c:pt>
                <c:pt idx="4">
                  <c:v>-6.9047044008967466</c:v>
                </c:pt>
                <c:pt idx="5">
                  <c:v>-6.9065366757184341</c:v>
                </c:pt>
                <c:pt idx="6">
                  <c:v>-6.9071497980583647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7-1540-9BC9-DD43261C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.5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934929785345295"/>
          <c:y val="0.4099939145866493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2B'!$C$5:$C$14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2B'!$E$5:$E$14</c:f>
              <c:numCache>
                <c:formatCode>General</c:formatCode>
                <c:ptCount val="10"/>
                <c:pt idx="0">
                  <c:v>-3.0260436948594807</c:v>
                </c:pt>
                <c:pt idx="1">
                  <c:v>-3.4112003096004719</c:v>
                </c:pt>
                <c:pt idx="2">
                  <c:v>-3.8397310615029738</c:v>
                </c:pt>
                <c:pt idx="3">
                  <c:v>-4.0932438271050273</c:v>
                </c:pt>
                <c:pt idx="4">
                  <c:v>-4.2834337882328786</c:v>
                </c:pt>
                <c:pt idx="5">
                  <c:v>-4.4466620537171657</c:v>
                </c:pt>
                <c:pt idx="6">
                  <c:v>-4.5178864709755544</c:v>
                </c:pt>
                <c:pt idx="7">
                  <c:v>-4.5589284430357173</c:v>
                </c:pt>
                <c:pt idx="8">
                  <c:v>-4.5859381594372923</c:v>
                </c:pt>
                <c:pt idx="9">
                  <c:v>-4.5954288921983091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EA4A-A51F-332B5FB05011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2B'!$P$5:$P$14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2B'!$R$5:$R$14</c:f>
              <c:numCache>
                <c:formatCode>General</c:formatCode>
                <c:ptCount val="10"/>
                <c:pt idx="0">
                  <c:v>-5.3078974789212996</c:v>
                </c:pt>
                <c:pt idx="1">
                  <c:v>-5.7007782733143673</c:v>
                </c:pt>
                <c:pt idx="2">
                  <c:v>-6.1351771281499419</c:v>
                </c:pt>
                <c:pt idx="3">
                  <c:v>-6.3913233813543746</c:v>
                </c:pt>
                <c:pt idx="4">
                  <c:v>-6.5832431661287343</c:v>
                </c:pt>
                <c:pt idx="5">
                  <c:v>-6.7478695824409618</c:v>
                </c:pt>
                <c:pt idx="6">
                  <c:v>-6.819701420981378</c:v>
                </c:pt>
                <c:pt idx="7">
                  <c:v>-6.8610982844958404</c:v>
                </c:pt>
                <c:pt idx="8">
                  <c:v>-6.8883426773005283</c:v>
                </c:pt>
                <c:pt idx="9">
                  <c:v>-6.8979113770227789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EA4A-A51F-332B5FB05011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2B'!$F$5:$F$11</c:f>
              <c:numCache>
                <c:formatCode>General</c:formatCode>
                <c:ptCount val="7"/>
                <c:pt idx="0">
                  <c:v>-3.0271350336489178</c:v>
                </c:pt>
                <c:pt idx="1">
                  <c:v>-3.40804175771106</c:v>
                </c:pt>
                <c:pt idx="2">
                  <c:v>-3.8425864951889568</c:v>
                </c:pt>
                <c:pt idx="3">
                  <c:v>-4.0950013887121255</c:v>
                </c:pt>
                <c:pt idx="4">
                  <c:v>-4.2810734769777579</c:v>
                </c:pt>
                <c:pt idx="5">
                  <c:v>-4.4436497488162763</c:v>
                </c:pt>
                <c:pt idx="6">
                  <c:v>-4.5207187016666968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5-EA4A-A51F-332B5FB05011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2B'!$P$5:$P$11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2B'!$S$5:$S$11</c:f>
              <c:numCache>
                <c:formatCode>General</c:formatCode>
                <c:ptCount val="7"/>
                <c:pt idx="0">
                  <c:v>-5.3090076460172204</c:v>
                </c:pt>
                <c:pt idx="1">
                  <c:v>-5.6975302683116062</c:v>
                </c:pt>
                <c:pt idx="2">
                  <c:v>-6.1381372834530339</c:v>
                </c:pt>
                <c:pt idx="3">
                  <c:v>-6.3931063089177762</c:v>
                </c:pt>
                <c:pt idx="4">
                  <c:v>-6.5807969365789507</c:v>
                </c:pt>
                <c:pt idx="5">
                  <c:v>-6.744782009502277</c:v>
                </c:pt>
                <c:pt idx="6">
                  <c:v>-6.8226048203121321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85-EA4A-A51F-332B5FB05011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2B'!$G$8:$G$14</c:f>
              <c:numCache>
                <c:formatCode>General</c:formatCode>
                <c:ptCount val="7"/>
                <c:pt idx="0">
                  <c:v>-4.0933234359645851</c:v>
                </c:pt>
                <c:pt idx="1">
                  <c:v>-4.2830833653343907</c:v>
                </c:pt>
                <c:pt idx="2">
                  <c:v>-4.4473122489832706</c:v>
                </c:pt>
                <c:pt idx="3">
                  <c:v>-4.5177873558075756</c:v>
                </c:pt>
                <c:pt idx="4">
                  <c:v>-4.5583699542304998</c:v>
                </c:pt>
                <c:pt idx="5">
                  <c:v>-4.5857573151451279</c:v>
                </c:pt>
                <c:pt idx="6">
                  <c:v>-4.5958659431073086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5-EA4A-A51F-332B5FB05011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2B'!$P$8:$P$14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2B'!$T$8:$T$14</c:f>
              <c:numCache>
                <c:formatCode>General</c:formatCode>
                <c:ptCount val="7"/>
                <c:pt idx="0">
                  <c:v>-6.3914078384332536</c:v>
                </c:pt>
                <c:pt idx="1">
                  <c:v>-6.5828903882138414</c:v>
                </c:pt>
                <c:pt idx="2">
                  <c:v>-6.7485328831177176</c:v>
                </c:pt>
                <c:pt idx="3">
                  <c:v>-6.8196044299642331</c:v>
                </c:pt>
                <c:pt idx="4">
                  <c:v>-6.8605333801517432</c:v>
                </c:pt>
                <c:pt idx="5">
                  <c:v>-6.8881597415662519</c:v>
                </c:pt>
                <c:pt idx="6">
                  <c:v>-6.8983592766103561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5-EA4A-A51F-332B5FB0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821831946785486"/>
          <c:y val="0.4099937424380257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2C'!$C$5:$C$17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'Fig. 2C'!$E$5:$E$17</c:f>
              <c:numCache>
                <c:formatCode>General</c:formatCode>
                <c:ptCount val="13"/>
                <c:pt idx="0">
                  <c:v>-2.2697787443623976</c:v>
                </c:pt>
                <c:pt idx="1">
                  <c:v>-2.6502573777191092</c:v>
                </c:pt>
                <c:pt idx="2">
                  <c:v>-3.1236911964878722</c:v>
                </c:pt>
                <c:pt idx="3">
                  <c:v>-3.450036749333504</c:v>
                </c:pt>
                <c:pt idx="4">
                  <c:v>-3.7408551087326432</c:v>
                </c:pt>
                <c:pt idx="5">
                  <c:v>-4.0593504795959339</c:v>
                </c:pt>
                <c:pt idx="6">
                  <c:v>-4.244545395767144</c:v>
                </c:pt>
                <c:pt idx="7">
                  <c:v>-4.3812467569110627</c:v>
                </c:pt>
                <c:pt idx="8">
                  <c:v>-4.4963795104373965</c:v>
                </c:pt>
                <c:pt idx="9">
                  <c:v>-4.5457326569696201</c:v>
                </c:pt>
                <c:pt idx="10">
                  <c:v>-4.5738486444264765</c:v>
                </c:pt>
                <c:pt idx="11">
                  <c:v>-4.5921990611569967</c:v>
                </c:pt>
                <c:pt idx="12">
                  <c:v>-4.5986186452219071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C-9545-8475-DABCCF23F8DE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2C'!$P$5:$P$17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'Fig. 2C'!$R$5:$R$17</c:f>
              <c:numCache>
                <c:formatCode>General</c:formatCode>
                <c:ptCount val="13"/>
                <c:pt idx="0">
                  <c:v>-3.8806097582587333</c:v>
                </c:pt>
                <c:pt idx="1">
                  <c:v>-4.293016284642416</c:v>
                </c:pt>
                <c:pt idx="2">
                  <c:v>-4.8161553150430843</c:v>
                </c:pt>
                <c:pt idx="3">
                  <c:v>-5.1895160415518706</c:v>
                </c:pt>
                <c:pt idx="4">
                  <c:v>-5.5375618202840409</c:v>
                </c:pt>
                <c:pt idx="5">
                  <c:v>-5.9478690295209518</c:v>
                </c:pt>
                <c:pt idx="6">
                  <c:v>-6.211936901125787</c:v>
                </c:pt>
                <c:pt idx="7">
                  <c:v>-6.4297462446585758</c:v>
                </c:pt>
                <c:pt idx="8">
                  <c:v>-6.6424627132536695</c:v>
                </c:pt>
                <c:pt idx="9">
                  <c:v>-6.7495898224429025</c:v>
                </c:pt>
                <c:pt idx="10">
                  <c:v>-6.8186042792314492</c:v>
                </c:pt>
                <c:pt idx="11">
                  <c:v>-6.8686693418909108</c:v>
                </c:pt>
                <c:pt idx="12">
                  <c:v>-6.8874973640488113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C-9545-8475-DABCCF23F8DE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2C'!$F$5:$F$11</c:f>
              <c:numCache>
                <c:formatCode>General</c:formatCode>
                <c:ptCount val="7"/>
                <c:pt idx="0">
                  <c:v>-2.2834262750325314</c:v>
                </c:pt>
                <c:pt idx="1">
                  <c:v>-2.6313999355271749</c:v>
                </c:pt>
                <c:pt idx="2">
                  <c:v>-3.1141749027644856</c:v>
                </c:pt>
                <c:pt idx="3">
                  <c:v>-3.4579245208177891</c:v>
                </c:pt>
                <c:pt idx="4">
                  <c:v>-3.75640861823591</c:v>
                </c:pt>
                <c:pt idx="5">
                  <c:v>-4.0635984274525931</c:v>
                </c:pt>
                <c:pt idx="6">
                  <c:v>-4.2315617454135017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C-9545-8475-DABCCF23F8DE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2C'!$P$5:$P$11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2C'!$S$5:$S$11</c:f>
              <c:numCache>
                <c:formatCode>General</c:formatCode>
                <c:ptCount val="7"/>
                <c:pt idx="0">
                  <c:v>-3.9047551538313225</c:v>
                </c:pt>
                <c:pt idx="1">
                  <c:v>-4.2646105878601217</c:v>
                </c:pt>
                <c:pt idx="2">
                  <c:v>-4.7954085670055386</c:v>
                </c:pt>
                <c:pt idx="3">
                  <c:v>-5.1977428874287988</c:v>
                </c:pt>
                <c:pt idx="4">
                  <c:v>-5.5650340263598777</c:v>
                </c:pt>
                <c:pt idx="5">
                  <c:v>-5.9618015412471337</c:v>
                </c:pt>
                <c:pt idx="6">
                  <c:v>-6.1873096997850965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C-9545-8475-DABCCF23F8DE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2C'!$G$11:$G$17</c:f>
              <c:numCache>
                <c:formatCode>General</c:formatCode>
                <c:ptCount val="7"/>
                <c:pt idx="0">
                  <c:v>-4.2445984838468931</c:v>
                </c:pt>
                <c:pt idx="1">
                  <c:v>-4.3810335244542493</c:v>
                </c:pt>
                <c:pt idx="2">
                  <c:v>-4.4968019579953395</c:v>
                </c:pt>
                <c:pt idx="3">
                  <c:v>-4.5456627819558371</c:v>
                </c:pt>
                <c:pt idx="4">
                  <c:v>-4.5734960855226392</c:v>
                </c:pt>
                <c:pt idx="5">
                  <c:v>-4.5920963532024413</c:v>
                </c:pt>
                <c:pt idx="6">
                  <c:v>-4.5989011734928189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DC-9545-8475-DABCCF23F8DE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2C'!$P$11:$P$17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'Fig. 2C'!$T$11:$T$17</c:f>
              <c:numCache>
                <c:formatCode>General</c:formatCode>
                <c:ptCount val="7"/>
                <c:pt idx="0">
                  <c:v>-6.2122118228591967</c:v>
                </c:pt>
                <c:pt idx="1">
                  <c:v>-6.4287514667552355</c:v>
                </c:pt>
                <c:pt idx="2">
                  <c:v>-6.6438533286588717</c:v>
                </c:pt>
                <c:pt idx="3">
                  <c:v>-6.7497571657513662</c:v>
                </c:pt>
                <c:pt idx="4">
                  <c:v>-6.8173832950853059</c:v>
                </c:pt>
                <c:pt idx="5">
                  <c:v>-6.8679623654805724</c:v>
                </c:pt>
                <c:pt idx="6">
                  <c:v>-6.888550375583252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DC-9545-8475-DABCCF23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  <c:majorUnit val="10"/>
      </c:valAx>
      <c:valAx>
        <c:axId val="737493712"/>
        <c:scaling>
          <c:orientation val="minMax"/>
          <c:max val="-2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6830811543374677"/>
          <c:y val="8.2692505936545424E-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25CD2-E12C-FE43-A3EA-E2153C75C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AD5AB-D7B8-4145-B487-314D3A87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7480-BE38-E849-8B7E-DD9AE314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81A-8A93-EC48-89C6-BC9B5C6BDB33}">
  <dimension ref="A1:T15"/>
  <sheetViews>
    <sheetView tabSelected="1" topLeftCell="J1" zoomScale="177" zoomScaleNormal="177" workbookViewId="0">
      <selection activeCell="Q4" sqref="Q4:R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1.5</v>
      </c>
      <c r="N1" s="1" t="s">
        <v>0</v>
      </c>
      <c r="O1">
        <v>1.5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43.548336452661502</v>
      </c>
      <c r="E5">
        <f t="shared" ref="E5:E11" si="0">-LN(D5)</f>
        <v>-3.7738715040077686</v>
      </c>
      <c r="F5">
        <f t="shared" ref="F5:F11" si="1">-LN(B$6)+B$7/(1+POWER(C5/B$8,B$9))</f>
        <v>-3.7740523044338232</v>
      </c>
      <c r="N5" s="4" t="s">
        <v>11</v>
      </c>
      <c r="O5" s="4"/>
      <c r="P5">
        <v>100</v>
      </c>
      <c r="Q5">
        <v>659.83135270530499</v>
      </c>
      <c r="R5">
        <f t="shared" ref="R5:R14" si="2">-LN(Q5)</f>
        <v>-6.491984276164005</v>
      </c>
      <c r="S5">
        <f t="shared" ref="S5:S11" si="3">-LN(O$6)+O$7/(1+POWER(P5/O$8,O$9))</f>
        <v>-6.4920019277307119</v>
      </c>
    </row>
    <row r="6" spans="1:20" x14ac:dyDescent="0.2">
      <c r="A6" t="s">
        <v>3</v>
      </c>
      <c r="B6">
        <v>100.504</v>
      </c>
      <c r="C6">
        <v>20</v>
      </c>
      <c r="D6">
        <v>58.365974221333801</v>
      </c>
      <c r="E6">
        <f t="shared" si="0"/>
        <v>-4.0667330868411655</v>
      </c>
      <c r="F6">
        <f t="shared" si="1"/>
        <v>-4.0660135615292274</v>
      </c>
      <c r="N6" t="s">
        <v>3</v>
      </c>
      <c r="O6">
        <v>1000.67</v>
      </c>
      <c r="P6">
        <v>200</v>
      </c>
      <c r="Q6">
        <v>784.49405575738501</v>
      </c>
      <c r="R6">
        <f t="shared" si="2"/>
        <v>-6.6650389950346103</v>
      </c>
      <c r="S6">
        <f t="shared" si="3"/>
        <v>-6.6649275876471901</v>
      </c>
    </row>
    <row r="7" spans="1:20" x14ac:dyDescent="0.2">
      <c r="A7" t="s">
        <v>4</v>
      </c>
      <c r="B7">
        <v>2.2511299999999999</v>
      </c>
      <c r="C7">
        <v>50</v>
      </c>
      <c r="D7">
        <v>76.0013005109886</v>
      </c>
      <c r="E7">
        <f t="shared" si="0"/>
        <v>-4.3307504521266145</v>
      </c>
      <c r="F7">
        <f t="shared" si="1"/>
        <v>-4.3319983746337627</v>
      </c>
      <c r="N7" t="s">
        <v>4</v>
      </c>
      <c r="O7">
        <v>1.663</v>
      </c>
      <c r="P7">
        <v>500</v>
      </c>
      <c r="Q7">
        <v>895.90419774315001</v>
      </c>
      <c r="R7">
        <f t="shared" si="2"/>
        <v>-6.7978334850966853</v>
      </c>
      <c r="S7">
        <f t="shared" si="3"/>
        <v>-6.7980709018135457</v>
      </c>
    </row>
    <row r="8" spans="1:20" x14ac:dyDescent="0.2">
      <c r="A8" t="s">
        <v>5</v>
      </c>
      <c r="B8">
        <v>5.5382899999999999</v>
      </c>
      <c r="C8">
        <v>100</v>
      </c>
      <c r="D8">
        <v>85.726214722997</v>
      </c>
      <c r="E8">
        <f t="shared" si="0"/>
        <v>-4.4511586682456397</v>
      </c>
      <c r="F8">
        <f t="shared" si="1"/>
        <v>-4.4510506502157554</v>
      </c>
      <c r="G8">
        <f t="shared" ref="G8:G14" si="4">-LN(B$12)+B$13/(1+POWER(C8/B$14,B$15))</f>
        <v>-4.4511624953711824</v>
      </c>
      <c r="N8" t="s">
        <v>5</v>
      </c>
      <c r="O8">
        <v>31.9726</v>
      </c>
      <c r="P8">
        <v>1000</v>
      </c>
      <c r="Q8">
        <v>943.82897495657903</v>
      </c>
      <c r="R8">
        <f t="shared" si="2"/>
        <v>-6.8499449791352811</v>
      </c>
      <c r="S8">
        <f t="shared" si="3"/>
        <v>-6.8498675018350763</v>
      </c>
      <c r="T8">
        <f t="shared" ref="T8:T14" si="5">-LN(O$12)+O$13/(1+POWER(P8/O$14,O$15))</f>
        <v>-6.8499447924312111</v>
      </c>
    </row>
    <row r="9" spans="1:20" x14ac:dyDescent="0.2">
      <c r="A9" s="1" t="s">
        <v>2</v>
      </c>
      <c r="B9">
        <v>0.89029000000000003</v>
      </c>
      <c r="C9">
        <v>200</v>
      </c>
      <c r="D9">
        <v>92.066960172188402</v>
      </c>
      <c r="E9">
        <f t="shared" si="0"/>
        <v>-4.5225161402692891</v>
      </c>
      <c r="F9">
        <f t="shared" si="1"/>
        <v>-4.5214476052571158</v>
      </c>
      <c r="G9">
        <f t="shared" si="4"/>
        <v>-4.5225175028711426</v>
      </c>
      <c r="N9" s="1" t="s">
        <v>2</v>
      </c>
      <c r="O9">
        <v>0.961557</v>
      </c>
      <c r="P9">
        <v>2000</v>
      </c>
      <c r="Q9">
        <v>970.71732472086296</v>
      </c>
      <c r="R9">
        <f t="shared" si="2"/>
        <v>-6.8780353082161323</v>
      </c>
      <c r="S9">
        <f t="shared" si="3"/>
        <v>-6.8778315251234678</v>
      </c>
      <c r="T9">
        <f t="shared" si="5"/>
        <v>-6.8780353353546646</v>
      </c>
    </row>
    <row r="10" spans="1:20" x14ac:dyDescent="0.2">
      <c r="C10">
        <v>500</v>
      </c>
      <c r="D10">
        <v>96.588114420887393</v>
      </c>
      <c r="E10">
        <f t="shared" si="0"/>
        <v>-4.5704556945272898</v>
      </c>
      <c r="F10">
        <f t="shared" si="1"/>
        <v>-4.570060854515078</v>
      </c>
      <c r="G10">
        <f t="shared" si="4"/>
        <v>-4.5704661594354201</v>
      </c>
      <c r="P10">
        <v>5000</v>
      </c>
      <c r="Q10">
        <v>987.973287744804</v>
      </c>
      <c r="R10">
        <f t="shared" si="2"/>
        <v>-6.8956556606868276</v>
      </c>
      <c r="S10">
        <f t="shared" si="3"/>
        <v>-6.895610836402815</v>
      </c>
      <c r="T10">
        <f t="shared" si="5"/>
        <v>-6.8956557525109545</v>
      </c>
    </row>
    <row r="11" spans="1:20" x14ac:dyDescent="0.2">
      <c r="A11" s="4" t="s">
        <v>9</v>
      </c>
      <c r="B11" s="4"/>
      <c r="C11">
        <v>1000</v>
      </c>
      <c r="D11">
        <v>98.249393160271396</v>
      </c>
      <c r="E11">
        <f t="shared" si="0"/>
        <v>-4.587509074244509</v>
      </c>
      <c r="F11">
        <f t="shared" si="1"/>
        <v>-4.58836430554119</v>
      </c>
      <c r="G11">
        <f t="shared" si="4"/>
        <v>-4.5875040786742591</v>
      </c>
      <c r="N11" s="4" t="s">
        <v>12</v>
      </c>
      <c r="O11" s="4"/>
      <c r="P11">
        <v>10000</v>
      </c>
      <c r="Q11">
        <v>993.93236177869005</v>
      </c>
      <c r="R11">
        <f t="shared" si="2"/>
        <v>-6.9016691578409937</v>
      </c>
      <c r="S11">
        <f t="shared" si="3"/>
        <v>-6.9018201627228457</v>
      </c>
      <c r="T11">
        <f t="shared" si="5"/>
        <v>-6.9016687619030854</v>
      </c>
    </row>
    <row r="12" spans="1:20" x14ac:dyDescent="0.2">
      <c r="A12" t="s">
        <v>3</v>
      </c>
      <c r="B12">
        <v>100.01300000000001</v>
      </c>
      <c r="C12">
        <v>2000</v>
      </c>
      <c r="D12">
        <v>99.113979417952294</v>
      </c>
      <c r="E12">
        <f t="shared" ref="E12:E14" si="6">-LN(D12)</f>
        <v>-4.596270495140689</v>
      </c>
      <c r="G12">
        <f t="shared" si="4"/>
        <v>-4.5962713284729704</v>
      </c>
      <c r="N12" t="s">
        <v>3</v>
      </c>
      <c r="O12">
        <v>1000.01</v>
      </c>
      <c r="P12">
        <v>20000</v>
      </c>
      <c r="Q12">
        <v>996.95332367697597</v>
      </c>
      <c r="R12">
        <f t="shared" si="2"/>
        <v>-6.9047039520925546</v>
      </c>
      <c r="T12">
        <f t="shared" si="5"/>
        <v>-6.9047044008967466</v>
      </c>
    </row>
    <row r="13" spans="1:20" x14ac:dyDescent="0.2">
      <c r="A13" t="s">
        <v>4</v>
      </c>
      <c r="B13">
        <v>1.2316100000000001</v>
      </c>
      <c r="C13">
        <v>5000</v>
      </c>
      <c r="D13">
        <v>99.646028819620199</v>
      </c>
      <c r="E13">
        <f t="shared" ref="E13" si="7">-LN(D13)</f>
        <v>-4.6016241945814311</v>
      </c>
      <c r="G13">
        <f t="shared" si="4"/>
        <v>-4.6016371488444232</v>
      </c>
      <c r="N13" t="s">
        <v>4</v>
      </c>
      <c r="O13">
        <v>1.09992</v>
      </c>
      <c r="P13">
        <v>50000</v>
      </c>
      <c r="Q13">
        <v>998.78103215254703</v>
      </c>
      <c r="R13">
        <f t="shared" si="2"/>
        <v>-6.9065355675890769</v>
      </c>
      <c r="T13">
        <f t="shared" si="5"/>
        <v>-6.9065366757184341</v>
      </c>
    </row>
    <row r="14" spans="1:20" x14ac:dyDescent="0.2">
      <c r="A14" t="s">
        <v>5</v>
      </c>
      <c r="B14">
        <v>14.008599999999999</v>
      </c>
      <c r="C14">
        <v>10000</v>
      </c>
      <c r="D14">
        <v>99.828557978534107</v>
      </c>
      <c r="E14">
        <f t="shared" si="6"/>
        <v>-4.603454294473238</v>
      </c>
      <c r="G14">
        <f t="shared" si="4"/>
        <v>-4.6034523398140976</v>
      </c>
      <c r="N14" t="s">
        <v>5</v>
      </c>
      <c r="O14">
        <v>55.170099999999998</v>
      </c>
      <c r="P14">
        <v>100000</v>
      </c>
      <c r="Q14">
        <v>999.39546002678298</v>
      </c>
      <c r="R14">
        <f t="shared" si="2"/>
        <v>-6.9071505562009499</v>
      </c>
      <c r="T14">
        <f t="shared" si="5"/>
        <v>-6.9071497980583647</v>
      </c>
    </row>
    <row r="15" spans="1:20" x14ac:dyDescent="0.2">
      <c r="A15" s="1" t="s">
        <v>2</v>
      </c>
      <c r="B15">
        <v>0.98933000000000004</v>
      </c>
      <c r="N15" s="1" t="s">
        <v>2</v>
      </c>
      <c r="O15">
        <v>0.99803799999999998</v>
      </c>
    </row>
  </sheetData>
  <mergeCells count="4">
    <mergeCell ref="A5:B5"/>
    <mergeCell ref="A11:B11"/>
    <mergeCell ref="N5:O5"/>
    <mergeCell ref="N11:O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B2F-83AF-1E4B-B17F-4FB3BE8A4C3F}">
  <dimension ref="A1:T15"/>
  <sheetViews>
    <sheetView zoomScale="177" zoomScaleNormal="177" workbookViewId="0">
      <selection activeCell="D4" sqref="D4:E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</v>
      </c>
      <c r="N1" s="1" t="s">
        <v>0</v>
      </c>
      <c r="O1">
        <v>2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20.615509788466401</v>
      </c>
      <c r="E5">
        <f t="shared" ref="E5:E14" si="0">-LN(D5)</f>
        <v>-3.0260436948594807</v>
      </c>
      <c r="F5">
        <f t="shared" ref="F5:F11" si="1">-LN(B$6)+B$7/(1+POWER(C5/B$8,B$9))</f>
        <v>-3.0271350336489178</v>
      </c>
      <c r="N5" s="4" t="s">
        <v>11</v>
      </c>
      <c r="O5" s="4"/>
      <c r="P5">
        <v>100</v>
      </c>
      <c r="Q5">
        <v>201.92522970858499</v>
      </c>
      <c r="R5">
        <f t="shared" ref="R5:R14" si="2">-LN(Q5)</f>
        <v>-5.3078974789212996</v>
      </c>
      <c r="S5">
        <f t="shared" ref="S5:S11" si="3">-LN(O$6)+O$7/(1+POWER(P5/O$8,O$9))</f>
        <v>-5.3090076460172204</v>
      </c>
    </row>
    <row r="6" spans="1:20" x14ac:dyDescent="0.2">
      <c r="A6" t="s">
        <v>3</v>
      </c>
      <c r="B6">
        <v>105.69499999999999</v>
      </c>
      <c r="C6">
        <v>20</v>
      </c>
      <c r="D6">
        <v>30.301593733592501</v>
      </c>
      <c r="E6">
        <f t="shared" si="0"/>
        <v>-3.4112003096004719</v>
      </c>
      <c r="F6">
        <f t="shared" si="1"/>
        <v>-3.40804175771106</v>
      </c>
      <c r="N6" t="s">
        <v>3</v>
      </c>
      <c r="O6">
        <v>1058.43</v>
      </c>
      <c r="P6">
        <v>200</v>
      </c>
      <c r="Q6">
        <v>299.10009202664298</v>
      </c>
      <c r="R6">
        <f t="shared" si="2"/>
        <v>-5.7007782733143673</v>
      </c>
      <c r="S6">
        <f t="shared" si="3"/>
        <v>-5.6975302683116062</v>
      </c>
    </row>
    <row r="7" spans="1:20" x14ac:dyDescent="0.2">
      <c r="A7" t="s">
        <v>4</v>
      </c>
      <c r="B7">
        <v>3.37738</v>
      </c>
      <c r="C7">
        <v>50</v>
      </c>
      <c r="D7">
        <v>46.512963631014401</v>
      </c>
      <c r="E7">
        <f t="shared" si="0"/>
        <v>-3.8397310615029738</v>
      </c>
      <c r="F7">
        <f t="shared" si="1"/>
        <v>-3.8425864951889568</v>
      </c>
      <c r="N7" t="s">
        <v>4</v>
      </c>
      <c r="O7">
        <v>3.4775100000000001</v>
      </c>
      <c r="P7">
        <v>500</v>
      </c>
      <c r="Q7">
        <v>461.82088825420198</v>
      </c>
      <c r="R7">
        <f t="shared" si="2"/>
        <v>-6.1351771281499419</v>
      </c>
      <c r="S7">
        <f t="shared" si="3"/>
        <v>-6.1381372834530339</v>
      </c>
    </row>
    <row r="8" spans="1:20" x14ac:dyDescent="0.2">
      <c r="A8" t="s">
        <v>5</v>
      </c>
      <c r="B8">
        <v>9.0663800000000005</v>
      </c>
      <c r="C8">
        <v>100</v>
      </c>
      <c r="D8">
        <v>59.9339922281765</v>
      </c>
      <c r="E8">
        <f t="shared" si="0"/>
        <v>-4.0932438271050273</v>
      </c>
      <c r="F8">
        <f t="shared" si="1"/>
        <v>-4.0950013887121255</v>
      </c>
      <c r="G8">
        <f t="shared" ref="G8:G14" si="4">-LN(B$12)+B$13/(1+POWER(C8/B$14,B$15))</f>
        <v>-4.0933234359645851</v>
      </c>
      <c r="N8" t="s">
        <v>5</v>
      </c>
      <c r="O8">
        <v>86.578900000000004</v>
      </c>
      <c r="P8">
        <v>1000</v>
      </c>
      <c r="Q8">
        <v>596.64564717889903</v>
      </c>
      <c r="R8">
        <f t="shared" si="2"/>
        <v>-6.3913233813543746</v>
      </c>
      <c r="S8">
        <f t="shared" si="3"/>
        <v>-6.3931063089177762</v>
      </c>
      <c r="T8">
        <f t="shared" ref="T8:T14" si="5">-LN(O$12)+O$13/(1+POWER(P8/O$14,O$15))</f>
        <v>-6.3914078384332536</v>
      </c>
    </row>
    <row r="9" spans="1:20" x14ac:dyDescent="0.2">
      <c r="A9" s="1" t="s">
        <v>2</v>
      </c>
      <c r="B9">
        <v>0.66807499999999997</v>
      </c>
      <c r="C9">
        <v>200</v>
      </c>
      <c r="D9">
        <v>72.488924758012104</v>
      </c>
      <c r="E9">
        <f t="shared" si="0"/>
        <v>-4.2834337882328786</v>
      </c>
      <c r="F9">
        <f t="shared" si="1"/>
        <v>-4.2810734769777579</v>
      </c>
      <c r="G9">
        <f t="shared" si="4"/>
        <v>-4.2830833653343907</v>
      </c>
      <c r="N9" s="1" t="s">
        <v>2</v>
      </c>
      <c r="O9">
        <v>0.66473499999999996</v>
      </c>
      <c r="P9">
        <v>2000</v>
      </c>
      <c r="Q9">
        <v>722.87995145795605</v>
      </c>
      <c r="R9">
        <f t="shared" si="2"/>
        <v>-6.5832431661287343</v>
      </c>
      <c r="S9">
        <f t="shared" si="3"/>
        <v>-6.5807969365789507</v>
      </c>
      <c r="T9">
        <f t="shared" si="5"/>
        <v>-6.5828903882138414</v>
      </c>
    </row>
    <row r="10" spans="1:20" x14ac:dyDescent="0.2">
      <c r="C10">
        <v>500</v>
      </c>
      <c r="D10">
        <v>85.3416023552398</v>
      </c>
      <c r="E10">
        <f t="shared" si="0"/>
        <v>-4.4466620537171657</v>
      </c>
      <c r="F10">
        <f t="shared" si="1"/>
        <v>-4.4436497488162763</v>
      </c>
      <c r="G10">
        <f t="shared" si="4"/>
        <v>-4.4473122489832706</v>
      </c>
      <c r="P10">
        <v>5000</v>
      </c>
      <c r="Q10">
        <v>852.24119751566695</v>
      </c>
      <c r="R10">
        <f t="shared" si="2"/>
        <v>-6.7478695824409618</v>
      </c>
      <c r="S10">
        <f t="shared" si="3"/>
        <v>-6.744782009502277</v>
      </c>
      <c r="T10">
        <f t="shared" si="5"/>
        <v>-6.7485328831177176</v>
      </c>
    </row>
    <row r="11" spans="1:20" x14ac:dyDescent="0.2">
      <c r="A11" s="4" t="s">
        <v>9</v>
      </c>
      <c r="B11" s="4"/>
      <c r="C11">
        <v>1000</v>
      </c>
      <c r="D11">
        <v>91.641705746958195</v>
      </c>
      <c r="E11">
        <f t="shared" si="0"/>
        <v>-4.5178864709755544</v>
      </c>
      <c r="F11">
        <f t="shared" si="1"/>
        <v>-4.5207187016666968</v>
      </c>
      <c r="G11">
        <f t="shared" si="4"/>
        <v>-4.5177873558075756</v>
      </c>
      <c r="N11" s="4" t="s">
        <v>12</v>
      </c>
      <c r="O11" s="4"/>
      <c r="P11">
        <v>10000</v>
      </c>
      <c r="Q11">
        <v>915.71155700147494</v>
      </c>
      <c r="R11">
        <f t="shared" si="2"/>
        <v>-6.819701420981378</v>
      </c>
      <c r="S11">
        <f t="shared" si="3"/>
        <v>-6.8226048203121321</v>
      </c>
      <c r="T11">
        <f t="shared" si="5"/>
        <v>-6.8196044299642331</v>
      </c>
    </row>
    <row r="12" spans="1:20" x14ac:dyDescent="0.2">
      <c r="A12" t="s">
        <v>3</v>
      </c>
      <c r="B12">
        <v>100.241</v>
      </c>
      <c r="C12">
        <v>2000</v>
      </c>
      <c r="D12">
        <v>95.481111543104603</v>
      </c>
      <c r="E12">
        <f t="shared" si="0"/>
        <v>-4.5589284430357173</v>
      </c>
      <c r="G12">
        <f t="shared" si="4"/>
        <v>-4.5583699542304998</v>
      </c>
      <c r="N12" t="s">
        <v>3</v>
      </c>
      <c r="O12">
        <v>1002.43</v>
      </c>
      <c r="P12">
        <v>20000</v>
      </c>
      <c r="Q12">
        <v>954.41471096023599</v>
      </c>
      <c r="R12">
        <f t="shared" si="2"/>
        <v>-6.8610982844958404</v>
      </c>
      <c r="T12">
        <f t="shared" si="5"/>
        <v>-6.8605333801517432</v>
      </c>
    </row>
    <row r="13" spans="1:20" x14ac:dyDescent="0.2">
      <c r="A13" t="s">
        <v>4</v>
      </c>
      <c r="B13">
        <v>1.54877</v>
      </c>
      <c r="C13">
        <v>5000</v>
      </c>
      <c r="D13">
        <v>98.095172898916999</v>
      </c>
      <c r="E13">
        <f t="shared" si="0"/>
        <v>-4.5859381594372923</v>
      </c>
      <c r="G13">
        <f t="shared" si="4"/>
        <v>-4.5857573151451279</v>
      </c>
      <c r="N13" t="s">
        <v>4</v>
      </c>
      <c r="O13">
        <v>1.56558</v>
      </c>
      <c r="P13">
        <v>50000</v>
      </c>
      <c r="Q13">
        <v>980.77460949455894</v>
      </c>
      <c r="R13">
        <f t="shared" si="2"/>
        <v>-6.8883426773005283</v>
      </c>
      <c r="T13">
        <f t="shared" si="5"/>
        <v>-6.8881597415662519</v>
      </c>
    </row>
    <row r="14" spans="1:20" x14ac:dyDescent="0.2">
      <c r="A14" t="s">
        <v>5</v>
      </c>
      <c r="B14">
        <v>46.2819</v>
      </c>
      <c r="C14">
        <v>10000</v>
      </c>
      <c r="D14">
        <v>99.030599892391606</v>
      </c>
      <c r="E14">
        <f t="shared" si="0"/>
        <v>-4.5954288921983091</v>
      </c>
      <c r="G14">
        <f t="shared" si="4"/>
        <v>-4.5958659431073086</v>
      </c>
      <c r="N14" t="s">
        <v>5</v>
      </c>
      <c r="O14">
        <v>461.113</v>
      </c>
      <c r="P14">
        <v>100000</v>
      </c>
      <c r="Q14">
        <v>990.20439065105495</v>
      </c>
      <c r="R14">
        <f t="shared" si="2"/>
        <v>-6.8979113770227789</v>
      </c>
      <c r="T14">
        <f t="shared" si="5"/>
        <v>-6.8983592766103561</v>
      </c>
    </row>
    <row r="15" spans="1:20" x14ac:dyDescent="0.2">
      <c r="A15" s="1" t="s">
        <v>2</v>
      </c>
      <c r="B15">
        <v>0.90726200000000001</v>
      </c>
      <c r="N15" s="1" t="s">
        <v>2</v>
      </c>
      <c r="O15">
        <v>0.90688299999999999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CB16-3067-084C-BCCC-C0F829C2A4D1}">
  <dimension ref="A1:T17"/>
  <sheetViews>
    <sheetView zoomScale="177" zoomScaleNormal="177" workbookViewId="0">
      <selection activeCell="Q4" sqref="Q4:R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2.5</v>
      </c>
      <c r="N1" s="1" t="s">
        <v>0</v>
      </c>
      <c r="O1">
        <v>2.5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9.6772594289796103</v>
      </c>
      <c r="E5">
        <f t="shared" ref="E5:E17" si="0">-LN(D5)</f>
        <v>-2.2697787443623976</v>
      </c>
      <c r="F5">
        <f t="shared" ref="F5:F11" si="1">-LN(B$6)+B$7/(1+POWER(C5/B$8,B$9))</f>
        <v>-2.2834262750325314</v>
      </c>
      <c r="N5" s="4" t="s">
        <v>11</v>
      </c>
      <c r="O5" s="4"/>
      <c r="P5">
        <v>100</v>
      </c>
      <c r="Q5">
        <v>48.453751140423499</v>
      </c>
      <c r="R5">
        <f t="shared" ref="R5:R17" si="2">-LN(Q5)</f>
        <v>-3.8806097582587333</v>
      </c>
      <c r="S5">
        <f t="shared" ref="S5:S11" si="3">-LN(O$6)+O$7/(1+POWER(P5/O$8,O$9))</f>
        <v>-3.9047551538313225</v>
      </c>
    </row>
    <row r="6" spans="1:20" x14ac:dyDescent="0.2">
      <c r="A6" t="s">
        <v>3</v>
      </c>
      <c r="B6">
        <v>101.271</v>
      </c>
      <c r="C6">
        <v>20</v>
      </c>
      <c r="D6">
        <v>14.1576820484038</v>
      </c>
      <c r="E6">
        <f t="shared" si="0"/>
        <v>-2.6502573777191092</v>
      </c>
      <c r="F6">
        <f t="shared" si="1"/>
        <v>-2.6313999355271749</v>
      </c>
      <c r="N6" t="s">
        <v>3</v>
      </c>
      <c r="O6">
        <v>837.60699999999997</v>
      </c>
      <c r="P6">
        <v>200</v>
      </c>
      <c r="Q6">
        <v>73.186888395438402</v>
      </c>
      <c r="R6">
        <f t="shared" si="2"/>
        <v>-4.293016284642416</v>
      </c>
      <c r="S6">
        <f t="shared" si="3"/>
        <v>-4.2646105878601217</v>
      </c>
    </row>
    <row r="7" spans="1:20" x14ac:dyDescent="0.2">
      <c r="A7" t="s">
        <v>4</v>
      </c>
      <c r="B7">
        <v>3.5352100000000002</v>
      </c>
      <c r="C7">
        <v>50</v>
      </c>
      <c r="D7">
        <v>22.7301263478615</v>
      </c>
      <c r="E7">
        <f t="shared" si="0"/>
        <v>-3.1236911964878722</v>
      </c>
      <c r="F7">
        <f t="shared" si="1"/>
        <v>-3.1141749027644856</v>
      </c>
      <c r="N7" t="s">
        <v>4</v>
      </c>
      <c r="O7">
        <v>3.94095</v>
      </c>
      <c r="P7">
        <v>500</v>
      </c>
      <c r="Q7">
        <v>123.489399088422</v>
      </c>
      <c r="R7">
        <f t="shared" si="2"/>
        <v>-4.8161553150430843</v>
      </c>
      <c r="S7">
        <f t="shared" si="3"/>
        <v>-4.7954085670055386</v>
      </c>
    </row>
    <row r="8" spans="1:20" x14ac:dyDescent="0.2">
      <c r="A8" t="s">
        <v>5</v>
      </c>
      <c r="B8">
        <v>30.279199999999999</v>
      </c>
      <c r="C8">
        <v>100</v>
      </c>
      <c r="D8">
        <v>31.5015499484415</v>
      </c>
      <c r="E8">
        <f t="shared" si="0"/>
        <v>-3.450036749333504</v>
      </c>
      <c r="F8">
        <f t="shared" si="1"/>
        <v>-3.4579245208177891</v>
      </c>
      <c r="N8" t="s">
        <v>5</v>
      </c>
      <c r="O8">
        <v>470.98599999999999</v>
      </c>
      <c r="P8">
        <v>1000</v>
      </c>
      <c r="Q8">
        <v>179.38171862326101</v>
      </c>
      <c r="R8">
        <f t="shared" si="2"/>
        <v>-5.1895160415518706</v>
      </c>
      <c r="S8">
        <f t="shared" si="3"/>
        <v>-5.1977428874287988</v>
      </c>
    </row>
    <row r="9" spans="1:20" x14ac:dyDescent="0.2">
      <c r="A9" s="1" t="s">
        <v>2</v>
      </c>
      <c r="B9">
        <v>0.6</v>
      </c>
      <c r="C9">
        <v>200</v>
      </c>
      <c r="D9">
        <v>42.134003919657303</v>
      </c>
      <c r="E9">
        <f t="shared" si="0"/>
        <v>-3.7408551087326432</v>
      </c>
      <c r="F9">
        <f t="shared" si="1"/>
        <v>-3.75640861823591</v>
      </c>
      <c r="N9" s="1" t="s">
        <v>2</v>
      </c>
      <c r="O9">
        <v>0.6</v>
      </c>
      <c r="P9">
        <v>2000</v>
      </c>
      <c r="Q9">
        <v>254.05780510605899</v>
      </c>
      <c r="R9">
        <f t="shared" si="2"/>
        <v>-5.5375618202840409</v>
      </c>
      <c r="S9">
        <f t="shared" si="3"/>
        <v>-5.5650340263598777</v>
      </c>
    </row>
    <row r="10" spans="1:20" x14ac:dyDescent="0.2">
      <c r="C10">
        <v>500</v>
      </c>
      <c r="D10">
        <v>57.936667807361701</v>
      </c>
      <c r="E10">
        <f t="shared" si="0"/>
        <v>-4.0593504795959339</v>
      </c>
      <c r="F10">
        <f t="shared" si="1"/>
        <v>-4.0635984274525931</v>
      </c>
      <c r="P10">
        <v>5000</v>
      </c>
      <c r="Q10">
        <v>382.93644272445499</v>
      </c>
      <c r="R10">
        <f t="shared" si="2"/>
        <v>-5.9478690295209518</v>
      </c>
      <c r="S10">
        <f t="shared" si="3"/>
        <v>-5.9618015412471337</v>
      </c>
    </row>
    <row r="11" spans="1:20" x14ac:dyDescent="0.2">
      <c r="A11" s="4" t="s">
        <v>13</v>
      </c>
      <c r="B11" s="4"/>
      <c r="C11">
        <v>1000</v>
      </c>
      <c r="D11">
        <v>69.724056087020898</v>
      </c>
      <c r="E11">
        <f t="shared" si="0"/>
        <v>-4.244545395767144</v>
      </c>
      <c r="F11">
        <f t="shared" si="1"/>
        <v>-4.2315617454135017</v>
      </c>
      <c r="G11">
        <f>-LN(B$12)+B$13/(1+POWER(C11/B$14,B$15))</f>
        <v>-4.2445984838468931</v>
      </c>
      <c r="N11" s="4" t="s">
        <v>14</v>
      </c>
      <c r="O11" s="4"/>
      <c r="P11">
        <v>10000</v>
      </c>
      <c r="Q11">
        <v>498.66618358829197</v>
      </c>
      <c r="R11">
        <f t="shared" si="2"/>
        <v>-6.211936901125787</v>
      </c>
      <c r="S11">
        <f t="shared" si="3"/>
        <v>-6.1873096997850965</v>
      </c>
      <c r="T11">
        <f>-LN(O$12)+O$13/(1+POWER(P11/O$14,O$15))</f>
        <v>-6.2122118228591967</v>
      </c>
    </row>
    <row r="12" spans="1:20" x14ac:dyDescent="0.2">
      <c r="A12" t="s">
        <v>3</v>
      </c>
      <c r="B12">
        <v>100.151</v>
      </c>
      <c r="C12">
        <v>2000</v>
      </c>
      <c r="D12">
        <v>79.937634101024301</v>
      </c>
      <c r="E12">
        <f t="shared" si="0"/>
        <v>-4.3812467569110627</v>
      </c>
      <c r="G12">
        <f>-LN(B$12)+B$13/(1+POWER(C12/B$14,B$15))</f>
        <v>-4.3810335244542493</v>
      </c>
      <c r="N12" t="s">
        <v>3</v>
      </c>
      <c r="O12">
        <v>1008.89</v>
      </c>
      <c r="P12">
        <v>20000</v>
      </c>
      <c r="Q12">
        <v>620.01659552615399</v>
      </c>
      <c r="R12">
        <f t="shared" si="2"/>
        <v>-6.4297462446585758</v>
      </c>
      <c r="T12">
        <f>-LN(O$12)+O$13/(1+POWER(P12/O$14,O$15))</f>
        <v>-6.4287514667552355</v>
      </c>
    </row>
    <row r="13" spans="1:20" x14ac:dyDescent="0.2">
      <c r="A13" t="s">
        <v>4</v>
      </c>
      <c r="B13">
        <v>1.1395500000000001</v>
      </c>
      <c r="C13">
        <v>5000</v>
      </c>
      <c r="D13">
        <v>89.691814474631897</v>
      </c>
      <c r="E13">
        <f t="shared" si="0"/>
        <v>-4.4963795104373965</v>
      </c>
      <c r="G13">
        <f>-LN(B$12)+B$13/(1+POWER(C13/B$14,B$15))</f>
        <v>-4.4968019579953395</v>
      </c>
      <c r="N13" t="s">
        <v>4</v>
      </c>
      <c r="O13">
        <v>1.70817</v>
      </c>
      <c r="P13">
        <v>50000</v>
      </c>
      <c r="Q13">
        <v>766.981524639398</v>
      </c>
      <c r="R13">
        <f t="shared" si="2"/>
        <v>-6.6424627132536695</v>
      </c>
      <c r="T13">
        <f>-LN(O$12)+O$13/(1+POWER(P13/O$14,O$15))</f>
        <v>-6.6438533286588717</v>
      </c>
    </row>
    <row r="14" spans="1:20" x14ac:dyDescent="0.2">
      <c r="A14" t="s">
        <v>5</v>
      </c>
      <c r="B14">
        <v>434.00400000000002</v>
      </c>
      <c r="C14">
        <v>10000</v>
      </c>
      <c r="D14">
        <v>94.229439780847798</v>
      </c>
      <c r="E14">
        <f t="shared" si="0"/>
        <v>-4.5457326569696201</v>
      </c>
      <c r="G14">
        <f>-LN(B$12)+B$13/(1+POWER(C14/B$14,B$15))</f>
        <v>-4.5456627819558371</v>
      </c>
      <c r="N14" t="s">
        <v>5</v>
      </c>
      <c r="O14">
        <v>6464.08</v>
      </c>
      <c r="P14">
        <v>100000</v>
      </c>
      <c r="Q14">
        <v>853.70851862532504</v>
      </c>
      <c r="R14">
        <f t="shared" si="2"/>
        <v>-6.7495898224429025</v>
      </c>
      <c r="T14">
        <f>-LN(O$12)+O$13/(1+POWER(P14/O$14,O$15))</f>
        <v>-6.7497571657513662</v>
      </c>
    </row>
    <row r="15" spans="1:20" x14ac:dyDescent="0.2">
      <c r="A15" s="1" t="s">
        <v>2</v>
      </c>
      <c r="B15">
        <v>0.91551000000000005</v>
      </c>
      <c r="C15">
        <v>20000</v>
      </c>
      <c r="D15">
        <v>96.916389649748396</v>
      </c>
      <c r="E15">
        <f t="shared" si="0"/>
        <v>-4.5738486444264765</v>
      </c>
      <c r="G15">
        <f t="shared" ref="G15:G17" si="4">-LN(B$12)+B$13/(1+POWER(C15/B$14,B$15))</f>
        <v>-4.5734960855226392</v>
      </c>
      <c r="N15" s="1" t="s">
        <v>2</v>
      </c>
      <c r="O15">
        <v>0.81174900000000005</v>
      </c>
      <c r="P15">
        <v>200000</v>
      </c>
      <c r="Q15">
        <v>914.70744255006196</v>
      </c>
      <c r="R15">
        <f t="shared" si="2"/>
        <v>-6.8186042792314492</v>
      </c>
      <c r="T15">
        <f t="shared" ref="T15:T17" si="5">-LN(O$12)+O$13/(1+POWER(P15/O$14,O$15))</f>
        <v>-6.8173832950853059</v>
      </c>
    </row>
    <row r="16" spans="1:20" x14ac:dyDescent="0.2">
      <c r="C16">
        <v>50000</v>
      </c>
      <c r="D16">
        <v>98.711263765291704</v>
      </c>
      <c r="E16">
        <f t="shared" si="0"/>
        <v>-4.5921990611569967</v>
      </c>
      <c r="G16">
        <f t="shared" si="4"/>
        <v>-4.5920963532024413</v>
      </c>
      <c r="P16">
        <v>500000</v>
      </c>
      <c r="Q16">
        <v>961.66806263918897</v>
      </c>
      <c r="R16">
        <f t="shared" si="2"/>
        <v>-6.8686693418909108</v>
      </c>
      <c r="T16">
        <f t="shared" si="5"/>
        <v>-6.8679623654805724</v>
      </c>
    </row>
    <row r="17" spans="3:20" x14ac:dyDescent="0.2">
      <c r="C17">
        <v>100000</v>
      </c>
      <c r="D17">
        <v>99.346987378539694</v>
      </c>
      <c r="E17">
        <f t="shared" si="0"/>
        <v>-4.5986186452219071</v>
      </c>
      <c r="G17">
        <f t="shared" si="4"/>
        <v>-4.5989011734928189</v>
      </c>
      <c r="P17">
        <v>1000000</v>
      </c>
      <c r="Q17">
        <v>979.94589802994403</v>
      </c>
      <c r="R17">
        <f t="shared" si="2"/>
        <v>-6.8874973640488113</v>
      </c>
      <c r="T17">
        <f t="shared" si="5"/>
        <v>-6.888550375583252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2A</vt:lpstr>
      <vt:lpstr>Fig. 2B</vt:lpstr>
      <vt:lpstr>Fig. 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2023-04-21T20:28:23Z</dcterms:modified>
</cp:coreProperties>
</file>