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iCoefficient" sheetId="2" r:id="rId1"/>
  </sheets>
  <calcPr calcId="152511"/>
</workbook>
</file>

<file path=xl/calcChain.xml><?xml version="1.0" encoding="utf-8"?>
<calcChain xmlns="http://schemas.openxmlformats.org/spreadsheetml/2006/main">
  <c r="T13" i="2" l="1"/>
  <c r="Q4" i="2"/>
  <c r="Q5" i="2" s="1"/>
  <c r="Q6" i="2" s="1"/>
  <c r="Q7" i="2" s="1"/>
  <c r="Q8" i="2" s="1"/>
  <c r="Q9" i="2" s="1"/>
  <c r="Q10" i="2" s="1"/>
  <c r="Q11" i="2" s="1"/>
  <c r="Q12" i="2" s="1"/>
  <c r="R13" i="2"/>
  <c r="O13" i="2"/>
  <c r="O14" i="2" s="1"/>
  <c r="O15" i="2" s="1"/>
  <c r="N14" i="2"/>
  <c r="T14" i="2" s="1"/>
  <c r="S14" i="2" l="1"/>
  <c r="R14" i="2"/>
  <c r="U13" i="2"/>
  <c r="O16" i="2"/>
  <c r="S15" i="2"/>
  <c r="U15" i="2"/>
  <c r="U14" i="2"/>
  <c r="S13" i="2"/>
  <c r="N15" i="2"/>
  <c r="O17" i="2" l="1"/>
  <c r="U16" i="2"/>
  <c r="S16" i="2"/>
  <c r="R15" i="2"/>
  <c r="T15" i="2"/>
  <c r="N16" i="2"/>
  <c r="O18" i="2" l="1"/>
  <c r="U17" i="2"/>
  <c r="S17" i="2"/>
  <c r="N17" i="2"/>
  <c r="R16" i="2"/>
  <c r="T16" i="2"/>
  <c r="O19" i="2" l="1"/>
  <c r="S18" i="2"/>
  <c r="U18" i="2"/>
  <c r="N18" i="2"/>
  <c r="T17" i="2"/>
  <c r="R17" i="2"/>
  <c r="O20" i="2" l="1"/>
  <c r="S19" i="2"/>
  <c r="U19" i="2"/>
  <c r="N19" i="2"/>
  <c r="T18" i="2"/>
  <c r="R18" i="2"/>
  <c r="O21" i="2" l="1"/>
  <c r="U20" i="2"/>
  <c r="S20" i="2"/>
  <c r="N20" i="2"/>
  <c r="R19" i="2"/>
  <c r="T19" i="2"/>
  <c r="Q13" i="2"/>
  <c r="Q14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P4" i="2"/>
  <c r="N4" i="2"/>
  <c r="O4" i="2" s="1"/>
  <c r="O3" i="2"/>
  <c r="N21" i="2" l="1"/>
  <c r="R20" i="2"/>
  <c r="T20" i="2"/>
  <c r="O22" i="2"/>
  <c r="U21" i="2"/>
  <c r="S21" i="2"/>
  <c r="P5" i="2"/>
  <c r="P6" i="2" s="1"/>
  <c r="Q15" i="2"/>
  <c r="N5" i="2"/>
  <c r="O23" i="2" l="1"/>
  <c r="S22" i="2"/>
  <c r="U22" i="2"/>
  <c r="N22" i="2"/>
  <c r="R21" i="2"/>
  <c r="T21" i="2"/>
  <c r="P7" i="2"/>
  <c r="N6" i="2"/>
  <c r="O5" i="2"/>
  <c r="N23" i="2" l="1"/>
  <c r="T22" i="2"/>
  <c r="R22" i="2"/>
  <c r="O24" i="2"/>
  <c r="S23" i="2"/>
  <c r="U23" i="2"/>
  <c r="P8" i="2"/>
  <c r="N7" i="2"/>
  <c r="O6" i="2"/>
  <c r="O25" i="2" l="1"/>
  <c r="U24" i="2"/>
  <c r="S24" i="2"/>
  <c r="N24" i="2"/>
  <c r="R23" i="2"/>
  <c r="T23" i="2"/>
  <c r="P9" i="2"/>
  <c r="N8" i="2"/>
  <c r="O7" i="2"/>
  <c r="N25" i="2" l="1"/>
  <c r="R24" i="2"/>
  <c r="T24" i="2"/>
  <c r="O26" i="2"/>
  <c r="U25" i="2"/>
  <c r="S25" i="2"/>
  <c r="P10" i="2"/>
  <c r="N9" i="2"/>
  <c r="O8" i="2"/>
  <c r="O27" i="2" l="1"/>
  <c r="U26" i="2"/>
  <c r="S26" i="2"/>
  <c r="N26" i="2"/>
  <c r="T25" i="2"/>
  <c r="R25" i="2"/>
  <c r="P11" i="2"/>
  <c r="N10" i="2"/>
  <c r="O9" i="2"/>
  <c r="N27" i="2" l="1"/>
  <c r="T26" i="2"/>
  <c r="R26" i="2"/>
  <c r="O28" i="2"/>
  <c r="S27" i="2"/>
  <c r="U27" i="2"/>
  <c r="P12" i="2"/>
  <c r="N11" i="2"/>
  <c r="O10" i="2"/>
  <c r="O29" i="2" l="1"/>
  <c r="U28" i="2"/>
  <c r="S28" i="2"/>
  <c r="N28" i="2"/>
  <c r="R27" i="2"/>
  <c r="T27" i="2"/>
  <c r="P13" i="2"/>
  <c r="N12" i="2"/>
  <c r="O11" i="2"/>
  <c r="N29" i="2" l="1"/>
  <c r="R28" i="2"/>
  <c r="T28" i="2"/>
  <c r="O30" i="2"/>
  <c r="U29" i="2"/>
  <c r="S29" i="2"/>
  <c r="P14" i="2"/>
  <c r="O12" i="2"/>
  <c r="O31" i="2" l="1"/>
  <c r="U30" i="2"/>
  <c r="S30" i="2"/>
  <c r="N30" i="2"/>
  <c r="R29" i="2"/>
  <c r="T29" i="2"/>
  <c r="P16" i="2"/>
  <c r="P15" i="2"/>
  <c r="N31" i="2" l="1"/>
  <c r="T30" i="2"/>
  <c r="R30" i="2"/>
  <c r="O32" i="2"/>
  <c r="S31" i="2"/>
  <c r="U31" i="2"/>
  <c r="P17" i="2"/>
  <c r="O33" i="2" l="1"/>
  <c r="U32" i="2"/>
  <c r="S32" i="2"/>
  <c r="N32" i="2"/>
  <c r="R31" i="2"/>
  <c r="T31" i="2"/>
  <c r="P18" i="2"/>
  <c r="N33" i="2" l="1"/>
  <c r="R32" i="2"/>
  <c r="T32" i="2"/>
  <c r="O34" i="2"/>
  <c r="U33" i="2"/>
  <c r="S33" i="2"/>
  <c r="P19" i="2"/>
  <c r="O35" i="2" l="1"/>
  <c r="S34" i="2"/>
  <c r="U34" i="2"/>
  <c r="N34" i="2"/>
  <c r="T33" i="2"/>
  <c r="R33" i="2"/>
  <c r="P20" i="2"/>
  <c r="N35" i="2" l="1"/>
  <c r="T34" i="2"/>
  <c r="R34" i="2"/>
  <c r="O36" i="2"/>
  <c r="S35" i="2"/>
  <c r="U35" i="2"/>
  <c r="P21" i="2"/>
  <c r="O37" i="2" l="1"/>
  <c r="U36" i="2"/>
  <c r="S36" i="2"/>
  <c r="N36" i="2"/>
  <c r="R35" i="2"/>
  <c r="T35" i="2"/>
  <c r="P22" i="2"/>
  <c r="O38" i="2" l="1"/>
  <c r="S37" i="2"/>
  <c r="U37" i="2"/>
  <c r="N37" i="2"/>
  <c r="R36" i="2"/>
  <c r="T36" i="2"/>
  <c r="P23" i="2"/>
  <c r="O39" i="2" l="1"/>
  <c r="U38" i="2"/>
  <c r="S38" i="2"/>
  <c r="N38" i="2"/>
  <c r="R37" i="2"/>
  <c r="T37" i="2"/>
  <c r="P24" i="2"/>
  <c r="O40" i="2" l="1"/>
  <c r="S39" i="2"/>
  <c r="U39" i="2"/>
  <c r="N39" i="2"/>
  <c r="T38" i="2"/>
  <c r="R38" i="2"/>
  <c r="P25" i="2"/>
  <c r="O41" i="2" l="1"/>
  <c r="U40" i="2"/>
  <c r="S40" i="2"/>
  <c r="N40" i="2"/>
  <c r="R39" i="2"/>
  <c r="T39" i="2"/>
  <c r="P26" i="2"/>
  <c r="O42" i="2" l="1"/>
  <c r="U41" i="2"/>
  <c r="S41" i="2"/>
  <c r="N41" i="2"/>
  <c r="R40" i="2"/>
  <c r="T40" i="2"/>
  <c r="P27" i="2"/>
  <c r="O43" i="2" l="1"/>
  <c r="S42" i="2"/>
  <c r="U42" i="2"/>
  <c r="N42" i="2"/>
  <c r="T41" i="2"/>
  <c r="R41" i="2"/>
  <c r="P28" i="2"/>
  <c r="O44" i="2" l="1"/>
  <c r="S43" i="2"/>
  <c r="U43" i="2"/>
  <c r="N43" i="2"/>
  <c r="T42" i="2"/>
  <c r="R42" i="2"/>
  <c r="P29" i="2"/>
  <c r="O45" i="2" l="1"/>
  <c r="U44" i="2"/>
  <c r="S44" i="2"/>
  <c r="N44" i="2"/>
  <c r="R43" i="2"/>
  <c r="T43" i="2"/>
  <c r="P30" i="2"/>
  <c r="N45" i="2" l="1"/>
  <c r="R44" i="2"/>
  <c r="T44" i="2"/>
  <c r="O46" i="2"/>
  <c r="S45" i="2"/>
  <c r="U45" i="2"/>
  <c r="P31" i="2"/>
  <c r="O47" i="2" l="1"/>
  <c r="U46" i="2"/>
  <c r="S46" i="2"/>
  <c r="N46" i="2"/>
  <c r="R45" i="2"/>
  <c r="T45" i="2"/>
  <c r="P32" i="2"/>
  <c r="N47" i="2" l="1"/>
  <c r="T46" i="2"/>
  <c r="R46" i="2"/>
  <c r="O48" i="2"/>
  <c r="S47" i="2"/>
  <c r="U47" i="2"/>
  <c r="P33" i="2"/>
  <c r="O49" i="2" l="1"/>
  <c r="U48" i="2"/>
  <c r="S48" i="2"/>
  <c r="N48" i="2"/>
  <c r="R47" i="2"/>
  <c r="T47" i="2"/>
  <c r="P34" i="2"/>
  <c r="N49" i="2" l="1"/>
  <c r="R48" i="2"/>
  <c r="T48" i="2"/>
  <c r="O50" i="2"/>
  <c r="U49" i="2"/>
  <c r="S49" i="2"/>
  <c r="P35" i="2"/>
  <c r="O51" i="2" l="1"/>
  <c r="S50" i="2"/>
  <c r="U50" i="2"/>
  <c r="N50" i="2"/>
  <c r="T49" i="2"/>
  <c r="R49" i="2"/>
  <c r="P36" i="2"/>
  <c r="N51" i="2" l="1"/>
  <c r="T50" i="2"/>
  <c r="R50" i="2"/>
  <c r="O52" i="2"/>
  <c r="S51" i="2"/>
  <c r="U51" i="2"/>
  <c r="P37" i="2"/>
  <c r="O53" i="2" l="1"/>
  <c r="U52" i="2"/>
  <c r="S52" i="2"/>
  <c r="N52" i="2"/>
  <c r="R51" i="2"/>
  <c r="T51" i="2"/>
  <c r="P38" i="2"/>
  <c r="N53" i="2" l="1"/>
  <c r="R52" i="2"/>
  <c r="T52" i="2"/>
  <c r="O54" i="2"/>
  <c r="S53" i="2"/>
  <c r="U53" i="2"/>
  <c r="P39" i="2"/>
  <c r="O55" i="2" l="1"/>
  <c r="U54" i="2"/>
  <c r="S54" i="2"/>
  <c r="N54" i="2"/>
  <c r="R53" i="2"/>
  <c r="T53" i="2"/>
  <c r="P40" i="2"/>
  <c r="N55" i="2" l="1"/>
  <c r="T54" i="2"/>
  <c r="R54" i="2"/>
  <c r="O56" i="2"/>
  <c r="S55" i="2"/>
  <c r="U55" i="2"/>
  <c r="P41" i="2"/>
  <c r="O57" i="2" l="1"/>
  <c r="U56" i="2"/>
  <c r="S56" i="2"/>
  <c r="N56" i="2"/>
  <c r="R55" i="2"/>
  <c r="T55" i="2"/>
  <c r="P42" i="2"/>
  <c r="N57" i="2" l="1"/>
  <c r="R56" i="2"/>
  <c r="T56" i="2"/>
  <c r="O58" i="2"/>
  <c r="U57" i="2"/>
  <c r="S57" i="2"/>
  <c r="P43" i="2"/>
  <c r="O59" i="2" l="1"/>
  <c r="S58" i="2"/>
  <c r="U58" i="2"/>
  <c r="N58" i="2"/>
  <c r="T57" i="2"/>
  <c r="R57" i="2"/>
  <c r="P44" i="2"/>
  <c r="N59" i="2" l="1"/>
  <c r="T58" i="2"/>
  <c r="R58" i="2"/>
  <c r="O60" i="2"/>
  <c r="S59" i="2"/>
  <c r="U59" i="2"/>
  <c r="P45" i="2"/>
  <c r="O61" i="2" l="1"/>
  <c r="U60" i="2"/>
  <c r="S60" i="2"/>
  <c r="N60" i="2"/>
  <c r="R59" i="2"/>
  <c r="T59" i="2"/>
  <c r="P46" i="2"/>
  <c r="N61" i="2" l="1"/>
  <c r="R60" i="2"/>
  <c r="T60" i="2"/>
  <c r="O62" i="2"/>
  <c r="S61" i="2"/>
  <c r="U61" i="2"/>
  <c r="P47" i="2"/>
  <c r="O63" i="2" l="1"/>
  <c r="U62" i="2"/>
  <c r="S62" i="2"/>
  <c r="N62" i="2"/>
  <c r="R61" i="2"/>
  <c r="T61" i="2"/>
  <c r="P48" i="2"/>
  <c r="N63" i="2" l="1"/>
  <c r="T62" i="2"/>
  <c r="R62" i="2"/>
  <c r="O64" i="2"/>
  <c r="S63" i="2"/>
  <c r="U63" i="2"/>
  <c r="P49" i="2"/>
  <c r="N64" i="2" l="1"/>
  <c r="R63" i="2"/>
  <c r="T63" i="2"/>
  <c r="O65" i="2"/>
  <c r="U64" i="2"/>
  <c r="S64" i="2"/>
  <c r="P50" i="2"/>
  <c r="O66" i="2" l="1"/>
  <c r="U65" i="2"/>
  <c r="S65" i="2"/>
  <c r="N65" i="2"/>
  <c r="R64" i="2"/>
  <c r="T64" i="2"/>
  <c r="P51" i="2"/>
  <c r="N66" i="2" l="1"/>
  <c r="T65" i="2"/>
  <c r="R65" i="2"/>
  <c r="O67" i="2"/>
  <c r="S66" i="2"/>
  <c r="U66" i="2"/>
  <c r="P52" i="2"/>
  <c r="O68" i="2" l="1"/>
  <c r="S67" i="2"/>
  <c r="U67" i="2"/>
  <c r="N67" i="2"/>
  <c r="T66" i="2"/>
  <c r="R66" i="2"/>
  <c r="P53" i="2"/>
  <c r="N68" i="2" l="1"/>
  <c r="R67" i="2"/>
  <c r="T67" i="2"/>
  <c r="O69" i="2"/>
  <c r="U68" i="2"/>
  <c r="S68" i="2"/>
  <c r="P54" i="2"/>
  <c r="O70" i="2" l="1"/>
  <c r="S69" i="2"/>
  <c r="U69" i="2"/>
  <c r="N69" i="2"/>
  <c r="R68" i="2"/>
  <c r="T68" i="2"/>
  <c r="P55" i="2"/>
  <c r="N70" i="2" l="1"/>
  <c r="R69" i="2"/>
  <c r="T69" i="2"/>
  <c r="O71" i="2"/>
  <c r="U70" i="2"/>
  <c r="S70" i="2"/>
  <c r="P56" i="2"/>
  <c r="N71" i="2" l="1"/>
  <c r="T70" i="2"/>
  <c r="R70" i="2"/>
  <c r="O72" i="2"/>
  <c r="S71" i="2"/>
  <c r="U71" i="2"/>
  <c r="P57" i="2"/>
  <c r="N72" i="2" l="1"/>
  <c r="R71" i="2"/>
  <c r="T71" i="2"/>
  <c r="O73" i="2"/>
  <c r="U72" i="2"/>
  <c r="S72" i="2"/>
  <c r="P58" i="2"/>
  <c r="O74" i="2" l="1"/>
  <c r="U73" i="2"/>
  <c r="S73" i="2"/>
  <c r="N73" i="2"/>
  <c r="R72" i="2"/>
  <c r="T72" i="2"/>
  <c r="P59" i="2"/>
  <c r="N74" i="2" l="1"/>
  <c r="T73" i="2"/>
  <c r="R73" i="2"/>
  <c r="O75" i="2"/>
  <c r="S74" i="2"/>
  <c r="U74" i="2"/>
  <c r="P60" i="2"/>
  <c r="O76" i="2" l="1"/>
  <c r="S75" i="2"/>
  <c r="U75" i="2"/>
  <c r="N75" i="2"/>
  <c r="T74" i="2"/>
  <c r="R74" i="2"/>
  <c r="P61" i="2"/>
  <c r="N76" i="2" l="1"/>
  <c r="R75" i="2"/>
  <c r="T75" i="2"/>
  <c r="U76" i="2"/>
  <c r="S76" i="2"/>
  <c r="P62" i="2"/>
  <c r="R76" i="2" l="1"/>
  <c r="T76" i="2"/>
  <c r="P63" i="2"/>
  <c r="P64" i="2" l="1"/>
  <c r="P65" i="2" l="1"/>
  <c r="P66" i="2" l="1"/>
  <c r="P67" i="2" l="1"/>
  <c r="O77" i="2" l="1"/>
  <c r="P68" i="2"/>
  <c r="S77" i="2" l="1"/>
  <c r="O78" i="2"/>
  <c r="U77" i="2"/>
  <c r="N77" i="2"/>
  <c r="P69" i="2"/>
  <c r="R77" i="2" l="1"/>
  <c r="N78" i="2"/>
  <c r="T77" i="2"/>
  <c r="S78" i="2"/>
  <c r="O79" i="2"/>
  <c r="U78" i="2"/>
  <c r="P70" i="2"/>
  <c r="R78" i="2" l="1"/>
  <c r="N79" i="2"/>
  <c r="T78" i="2"/>
  <c r="S79" i="2"/>
  <c r="O80" i="2"/>
  <c r="U79" i="2"/>
  <c r="P71" i="2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R79" i="2" l="1"/>
  <c r="N80" i="2"/>
  <c r="T79" i="2"/>
  <c r="S80" i="2"/>
  <c r="O81" i="2"/>
  <c r="U80" i="2"/>
  <c r="T80" i="2" l="1"/>
  <c r="R80" i="2"/>
  <c r="N81" i="2"/>
  <c r="U81" i="2"/>
  <c r="S81" i="2"/>
  <c r="O82" i="2"/>
  <c r="T81" i="2" l="1"/>
  <c r="R81" i="2"/>
  <c r="N82" i="2"/>
  <c r="U82" i="2"/>
  <c r="S82" i="2"/>
  <c r="T82" i="2" l="1"/>
  <c r="R82" i="2"/>
</calcChain>
</file>

<file path=xl/comments1.xml><?xml version="1.0" encoding="utf-8"?>
<comments xmlns="http://schemas.openxmlformats.org/spreadsheetml/2006/main">
  <authors>
    <author>作者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速度+速度*系数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检测间隔，单位秒，最低可以为0.016秒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系数最低到最高区间；连败则减去此系数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系数最低到最高区间；连胜则加上此系数</t>
        </r>
      </text>
    </comment>
  </commentList>
</comments>
</file>

<file path=xl/sharedStrings.xml><?xml version="1.0" encoding="utf-8"?>
<sst xmlns="http://schemas.openxmlformats.org/spreadsheetml/2006/main" count="693" uniqueCount="436">
  <si>
    <t>编号</t>
    <phoneticPr fontId="1" type="noConversion"/>
  </si>
  <si>
    <t>段位</t>
    <phoneticPr fontId="1" type="noConversion"/>
  </si>
  <si>
    <t>移动速度系数</t>
    <phoneticPr fontId="1" type="noConversion"/>
  </si>
  <si>
    <t>灵敏度</t>
    <phoneticPr fontId="1" type="noConversion"/>
  </si>
  <si>
    <t>跳跃初速度系数</t>
    <phoneticPr fontId="1" type="noConversion"/>
  </si>
  <si>
    <t>连败调节-局数</t>
    <phoneticPr fontId="1" type="noConversion"/>
  </si>
  <si>
    <t>连败调节-降低区间</t>
    <phoneticPr fontId="1" type="noConversion"/>
  </si>
  <si>
    <t>连胜调节-局数</t>
    <phoneticPr fontId="1" type="noConversion"/>
  </si>
  <si>
    <t>连胜调节-提高区间</t>
    <phoneticPr fontId="1" type="noConversion"/>
  </si>
  <si>
    <t>1|1</t>
  </si>
  <si>
    <t>1|2</t>
  </si>
  <si>
    <t>1|3</t>
  </si>
  <si>
    <t>2|1</t>
  </si>
  <si>
    <t>2|2</t>
  </si>
  <si>
    <t>2|3</t>
  </si>
  <si>
    <t>3|1</t>
  </si>
  <si>
    <t>3|2</t>
  </si>
  <si>
    <t>3|3</t>
  </si>
  <si>
    <t>4|1</t>
  </si>
  <si>
    <t>4|2</t>
  </si>
  <si>
    <t>4|3</t>
  </si>
  <si>
    <t>5|1</t>
  </si>
  <si>
    <t>5|2</t>
  </si>
  <si>
    <t>5|3</t>
  </si>
  <si>
    <t>6|1</t>
  </si>
  <si>
    <t>6|2</t>
  </si>
  <si>
    <t>6|3</t>
  </si>
  <si>
    <t>7|1</t>
  </si>
  <si>
    <t>7|2</t>
  </si>
  <si>
    <t>7|3</t>
  </si>
  <si>
    <t>num</t>
    <phoneticPr fontId="1" type="noConversion"/>
  </si>
  <si>
    <t>moveCoefficient</t>
    <phoneticPr fontId="1" type="noConversion"/>
  </si>
  <si>
    <t>failureTimes</t>
    <phoneticPr fontId="1" type="noConversion"/>
  </si>
  <si>
    <t>victoryTimes</t>
    <phoneticPr fontId="1" type="noConversion"/>
  </si>
  <si>
    <t>jumpCoefficient</t>
    <phoneticPr fontId="1" type="noConversion"/>
  </si>
  <si>
    <t>victoryCoefficient</t>
    <phoneticPr fontId="1" type="noConversion"/>
  </si>
  <si>
    <t>duan</t>
    <phoneticPr fontId="1" type="noConversion"/>
  </si>
  <si>
    <t>sensitivity</t>
    <phoneticPr fontId="1" type="noConversion"/>
  </si>
  <si>
    <t>AI下滑帧数区间</t>
    <phoneticPr fontId="1" type="noConversion"/>
  </si>
  <si>
    <t>3|6</t>
    <phoneticPr fontId="1" type="noConversion"/>
  </si>
  <si>
    <t>描述</t>
    <phoneticPr fontId="1" type="noConversion"/>
  </si>
  <si>
    <t>dsc</t>
    <phoneticPr fontId="1" type="noConversion"/>
  </si>
  <si>
    <t>黄金3</t>
    <phoneticPr fontId="1" type="noConversion"/>
  </si>
  <si>
    <t>黄金2</t>
    <phoneticPr fontId="1" type="noConversion"/>
  </si>
  <si>
    <t>黄金1</t>
    <phoneticPr fontId="1" type="noConversion"/>
  </si>
  <si>
    <t>4|4</t>
    <phoneticPr fontId="1" type="noConversion"/>
  </si>
  <si>
    <t>5|4</t>
  </si>
  <si>
    <t>5|5</t>
  </si>
  <si>
    <t>6|4</t>
  </si>
  <si>
    <t>6|5</t>
  </si>
  <si>
    <t>6|6</t>
  </si>
  <si>
    <t>7|4</t>
  </si>
  <si>
    <t>7|5</t>
  </si>
  <si>
    <t>7|6</t>
  </si>
  <si>
    <t>7|7</t>
  </si>
  <si>
    <t>7|8</t>
  </si>
  <si>
    <t>7|9</t>
  </si>
  <si>
    <t>7|10</t>
  </si>
  <si>
    <t>7|11</t>
  </si>
  <si>
    <t>7|12</t>
  </si>
  <si>
    <t>7|13</t>
  </si>
  <si>
    <t>7|14</t>
  </si>
  <si>
    <t>7|15</t>
  </si>
  <si>
    <t>7|16</t>
  </si>
  <si>
    <t>7|17</t>
  </si>
  <si>
    <t>7|18</t>
  </si>
  <si>
    <t>7|19</t>
  </si>
  <si>
    <t>7|20</t>
  </si>
  <si>
    <t>7|21</t>
  </si>
  <si>
    <t>7|22</t>
  </si>
  <si>
    <t>7|23</t>
  </si>
  <si>
    <t>7|24</t>
  </si>
  <si>
    <t>7|25</t>
  </si>
  <si>
    <t>7|26</t>
  </si>
  <si>
    <t>7|27</t>
  </si>
  <si>
    <t>7|28</t>
  </si>
  <si>
    <t>7|29</t>
  </si>
  <si>
    <t>7|30</t>
  </si>
  <si>
    <t>7|31</t>
  </si>
  <si>
    <t>7|32</t>
  </si>
  <si>
    <t>7|33</t>
  </si>
  <si>
    <t>7|34</t>
  </si>
  <si>
    <t>7|35</t>
  </si>
  <si>
    <t>7|36</t>
  </si>
  <si>
    <t>7|37</t>
  </si>
  <si>
    <t>7|38</t>
  </si>
  <si>
    <t>7|39</t>
  </si>
  <si>
    <t>7|40</t>
  </si>
  <si>
    <t>7|41</t>
  </si>
  <si>
    <t>7|42</t>
  </si>
  <si>
    <t>7|43</t>
  </si>
  <si>
    <t>7|44</t>
  </si>
  <si>
    <t>7|45</t>
  </si>
  <si>
    <t>7|46</t>
  </si>
  <si>
    <t>7|47</t>
  </si>
  <si>
    <t>7|48</t>
  </si>
  <si>
    <t>7|49</t>
  </si>
  <si>
    <t>7|50</t>
  </si>
  <si>
    <t>移动速度</t>
    <phoneticPr fontId="1" type="noConversion"/>
  </si>
  <si>
    <t>跳跃速度</t>
    <phoneticPr fontId="1" type="noConversion"/>
  </si>
  <si>
    <t>连败调节</t>
    <phoneticPr fontId="1" type="noConversion"/>
  </si>
  <si>
    <t>failureCoefficient</t>
    <phoneticPr fontId="1" type="noConversion"/>
  </si>
  <si>
    <t>-0.005|0</t>
    <phoneticPr fontId="1" type="noConversion"/>
  </si>
  <si>
    <t>0.001|0.0011</t>
  </si>
  <si>
    <t>0.0011|0.0013</t>
  </si>
  <si>
    <t>0.0012|0.0015</t>
  </si>
  <si>
    <t>0.0013|0.0017</t>
  </si>
  <si>
    <t>0.0014|0.0019</t>
  </si>
  <si>
    <t>0.0015|0.0021</t>
  </si>
  <si>
    <t>0.0016|0.0023</t>
  </si>
  <si>
    <t>0.0017|0.0025</t>
  </si>
  <si>
    <t>0.0018|0.0027</t>
  </si>
  <si>
    <t>0.0019|0.0029</t>
  </si>
  <si>
    <t>0.002|0.0031</t>
  </si>
  <si>
    <t>0.0021|0.0033</t>
  </si>
  <si>
    <t>0.0022|0.0035</t>
  </si>
  <si>
    <t>0.0023|0.0037</t>
  </si>
  <si>
    <t>0.0024|0.0039</t>
  </si>
  <si>
    <t>0.0025|0.0041</t>
  </si>
  <si>
    <t>0.0026|0.0043</t>
  </si>
  <si>
    <t>0.0027|0.0045</t>
  </si>
  <si>
    <t>0.0028|0.0047</t>
  </si>
  <si>
    <t>0.0029|0.0049</t>
  </si>
  <si>
    <t>0.003|0.0051</t>
  </si>
  <si>
    <t>0.0031|0.0053</t>
  </si>
  <si>
    <t>0.0032|0.0055</t>
  </si>
  <si>
    <t>0.0033|0.0057</t>
  </si>
  <si>
    <t>0.0034|0.0059</t>
  </si>
  <si>
    <t>0.0035|0.0061</t>
  </si>
  <si>
    <t>0.0036|0.0063</t>
  </si>
  <si>
    <t>0.0037|0.0065</t>
  </si>
  <si>
    <t>0.0038|0.0067</t>
  </si>
  <si>
    <t>0.0039|0.0069</t>
  </si>
  <si>
    <t>0.004|0.0071</t>
  </si>
  <si>
    <t>0.0041|0.0073</t>
  </si>
  <si>
    <t>0.0042|0.0075</t>
  </si>
  <si>
    <t>0.0043|0.0077</t>
  </si>
  <si>
    <t>0.0044|0.0079</t>
  </si>
  <si>
    <t>0.0045|0.0081</t>
  </si>
  <si>
    <t>0.0046|0.0083</t>
  </si>
  <si>
    <t>0.0047|0.0085</t>
  </si>
  <si>
    <t>0.0048|0.0087</t>
  </si>
  <si>
    <t>0.0049|0.0089</t>
  </si>
  <si>
    <t>0.005|0.0091</t>
  </si>
  <si>
    <t>0.0051|0.0093</t>
  </si>
  <si>
    <t>0.0052|0.0095</t>
  </si>
  <si>
    <t>0.0053|0.0097</t>
  </si>
  <si>
    <t>0.0054|0.0099</t>
  </si>
  <si>
    <t>0.0055|0.0101</t>
  </si>
  <si>
    <t>0.0056|0.0103</t>
  </si>
  <si>
    <t>0.0057|0.0105</t>
  </si>
  <si>
    <t>0.0058|0.0107</t>
  </si>
  <si>
    <t>0.0059|0.0109</t>
  </si>
  <si>
    <t>0.006|0.0111</t>
  </si>
  <si>
    <t>0.0061|0.0113</t>
  </si>
  <si>
    <t>0.0062|0.0115</t>
  </si>
  <si>
    <t>0.0063|0.0117</t>
  </si>
  <si>
    <t>0.0064|0.0119</t>
  </si>
  <si>
    <t>0.0065|0.0121</t>
  </si>
  <si>
    <t>0.0066|0.0123</t>
  </si>
  <si>
    <t>非第一名机器人下滑帧数</t>
    <phoneticPr fontId="1" type="noConversion"/>
  </si>
  <si>
    <t>glidingDistance</t>
    <phoneticPr fontId="1" type="noConversion"/>
  </si>
  <si>
    <t>notNo1GlidingDistance</t>
    <phoneticPr fontId="1" type="noConversion"/>
  </si>
  <si>
    <t>6|10</t>
    <phoneticPr fontId="1" type="noConversion"/>
  </si>
  <si>
    <t>20|30</t>
    <phoneticPr fontId="1" type="noConversion"/>
  </si>
  <si>
    <t>10|15</t>
  </si>
  <si>
    <t>10|15</t>
    <phoneticPr fontId="1" type="noConversion"/>
  </si>
  <si>
    <t>0.285|0.295</t>
  </si>
  <si>
    <t>0.28|0.29</t>
  </si>
  <si>
    <t>0.275|0.285</t>
  </si>
  <si>
    <t>0.27|0.28</t>
  </si>
  <si>
    <t>0.265|0.275</t>
  </si>
  <si>
    <t>0.26|0.27</t>
  </si>
  <si>
    <t>0.255|0.265</t>
  </si>
  <si>
    <t>0.25|0.26</t>
  </si>
  <si>
    <t>0.245|0.255</t>
  </si>
  <si>
    <t>0.24|0.25</t>
  </si>
  <si>
    <t>0.235|0.245</t>
  </si>
  <si>
    <t>0.23|0.24</t>
  </si>
  <si>
    <t>0.225|0.235</t>
  </si>
  <si>
    <t>0.22|0.23</t>
  </si>
  <si>
    <t>0.215|0.225</t>
  </si>
  <si>
    <t>0.21|0.22</t>
  </si>
  <si>
    <t>0.205|0.215</t>
  </si>
  <si>
    <t>0.2|0.21</t>
  </si>
  <si>
    <t>0.195|0.205</t>
  </si>
  <si>
    <t>0.19|0.2</t>
  </si>
  <si>
    <t>0.185|0.195</t>
  </si>
  <si>
    <t>0.18|0.19</t>
  </si>
  <si>
    <t>0.175|0.185</t>
  </si>
  <si>
    <t>0.17|0.18</t>
  </si>
  <si>
    <t>0.165|0.175</t>
  </si>
  <si>
    <t>0.16|0.17</t>
  </si>
  <si>
    <t>0.01|0.015</t>
  </si>
  <si>
    <t>0.015|0.02</t>
  </si>
  <si>
    <t>0.02|0.025</t>
  </si>
  <si>
    <t>0.025|0.03</t>
  </si>
  <si>
    <t>0.03|0.035</t>
  </si>
  <si>
    <t>0.035|0.04</t>
  </si>
  <si>
    <t>0.04|0.045</t>
  </si>
  <si>
    <t>0.045|0.05</t>
  </si>
  <si>
    <t>0.05|0.055</t>
  </si>
  <si>
    <t>0.055|0.06</t>
  </si>
  <si>
    <t>0.06|0.065</t>
  </si>
  <si>
    <t>0.065|0.07</t>
  </si>
  <si>
    <t>0.07|0.075</t>
  </si>
  <si>
    <t>0.075|0.08</t>
  </si>
  <si>
    <t>0.08|0.085</t>
  </si>
  <si>
    <t>0.085|0.09</t>
  </si>
  <si>
    <t>0.09|0.095</t>
  </si>
  <si>
    <t>0.095|0.1</t>
  </si>
  <si>
    <t>0.1|0.105</t>
  </si>
  <si>
    <t>0.105|0.11</t>
  </si>
  <si>
    <t>0.11|0.115</t>
  </si>
  <si>
    <t>0.115|0.12</t>
  </si>
  <si>
    <t>0.12|0.125</t>
  </si>
  <si>
    <t>0.125|0.13</t>
  </si>
  <si>
    <t>0.13|0.135</t>
  </si>
  <si>
    <t>0.135|0.14</t>
  </si>
  <si>
    <t>0.14|0.145</t>
  </si>
  <si>
    <t>0.145|0.15</t>
  </si>
  <si>
    <t>0.15|0.155</t>
  </si>
  <si>
    <t>0.155|0.16</t>
  </si>
  <si>
    <t>0.16|0.165</t>
  </si>
  <si>
    <t>0.165|0.17</t>
  </si>
  <si>
    <t>0.17|0.175</t>
  </si>
  <si>
    <t>0.175|0.18</t>
  </si>
  <si>
    <t>0.18|0.185</t>
  </si>
  <si>
    <t>0.185|0.19</t>
  </si>
  <si>
    <t>0.19|0.195</t>
  </si>
  <si>
    <t>0.195|0.2</t>
  </si>
  <si>
    <t>0.2|0.205</t>
  </si>
  <si>
    <t>0.205|0.21</t>
  </si>
  <si>
    <t>0.21|0.215</t>
  </si>
  <si>
    <t>0.215|0.22</t>
  </si>
  <si>
    <t>0.22|0.225</t>
  </si>
  <si>
    <t>0.225|0.23</t>
  </si>
  <si>
    <t>0.23|0.235</t>
  </si>
  <si>
    <t>0.235|0.24</t>
  </si>
  <si>
    <t>0.24|0.245</t>
  </si>
  <si>
    <t>0.245|0.25</t>
  </si>
  <si>
    <t>0.25|0.255</t>
  </si>
  <si>
    <t>0.255|0.26</t>
  </si>
  <si>
    <t>0.26|0.265</t>
  </si>
  <si>
    <t>0.265|0.27</t>
  </si>
  <si>
    <t>0.27|0.275</t>
  </si>
  <si>
    <t>0.275|0.28</t>
  </si>
  <si>
    <t>0.28|0.285</t>
  </si>
  <si>
    <t>0.285|0.29</t>
  </si>
  <si>
    <t>0.29|0.295</t>
  </si>
  <si>
    <t>0.295|0.3</t>
  </si>
  <si>
    <t>0.3|0.305</t>
  </si>
  <si>
    <t>0.305|0.31</t>
  </si>
  <si>
    <t>0.31|0.315</t>
  </si>
  <si>
    <t>0.315|0.32</t>
  </si>
  <si>
    <t>0.32|0.325</t>
  </si>
  <si>
    <t>0.325|0.33</t>
  </si>
  <si>
    <t>0.33|0.335</t>
  </si>
  <si>
    <t>0.335|0.34</t>
  </si>
  <si>
    <t>0.34|0.345</t>
  </si>
  <si>
    <t>0.345|0.35</t>
  </si>
  <si>
    <t>0.35|0.355</t>
  </si>
  <si>
    <t>0.355|0.36</t>
  </si>
  <si>
    <t>0.36|0.365</t>
  </si>
  <si>
    <t>0.365|0.37</t>
  </si>
  <si>
    <t>0.37|0.375</t>
  </si>
  <si>
    <t>0.375|0.38</t>
  </si>
  <si>
    <t>0.002|0.003</t>
  </si>
  <si>
    <t>-0.05|-0.025</t>
  </si>
  <si>
    <t>-0.05|-0.025</t>
    <phoneticPr fontId="1" type="noConversion"/>
  </si>
  <si>
    <t>0.0067|0.0125</t>
  </si>
  <si>
    <t>0.0068|0.0127</t>
  </si>
  <si>
    <t>0.0069|0.0129</t>
    <phoneticPr fontId="1" type="noConversion"/>
  </si>
  <si>
    <t>0.007|0.0131</t>
    <phoneticPr fontId="1" type="noConversion"/>
  </si>
  <si>
    <t>0.0071|0.0133</t>
    <phoneticPr fontId="1" type="noConversion"/>
  </si>
  <si>
    <t>0.0072|0.0135</t>
    <phoneticPr fontId="1" type="noConversion"/>
  </si>
  <si>
    <t>0.0073|0.0137</t>
    <phoneticPr fontId="1" type="noConversion"/>
  </si>
  <si>
    <t>-0.4|-0.375</t>
  </si>
  <si>
    <t>-0.375|-0.35</t>
  </si>
  <si>
    <t>-0.35|-0.325</t>
  </si>
  <si>
    <t>-0.325|-0.3</t>
  </si>
  <si>
    <t>-0.3|-0.275</t>
  </si>
  <si>
    <t>-0.275|-0.25</t>
  </si>
  <si>
    <t>-0.25|-0.225</t>
  </si>
  <si>
    <t>-0.225|-0.2</t>
  </si>
  <si>
    <t>-0.2|-0.175</t>
  </si>
  <si>
    <t>-0.175|-0.15</t>
  </si>
  <si>
    <t>-0.15|-0.125</t>
  </si>
  <si>
    <t>0|0.001</t>
  </si>
  <si>
    <t>0.001|0.002</t>
  </si>
  <si>
    <t>0.003|0.004</t>
  </si>
  <si>
    <t>0.004|0.005</t>
  </si>
  <si>
    <t>0.005|0.006</t>
  </si>
  <si>
    <t>0.006|0.007</t>
  </si>
  <si>
    <t>0.007|0.008</t>
  </si>
  <si>
    <t>0.008|0.009</t>
  </si>
  <si>
    <t>0.009|0.01</t>
  </si>
  <si>
    <t>0.01|0.011</t>
  </si>
  <si>
    <t>0.011|0.012</t>
  </si>
  <si>
    <t>0.012|0.013</t>
  </si>
  <si>
    <t>0.013|0.014</t>
  </si>
  <si>
    <t>0.014|0.015</t>
  </si>
  <si>
    <t>0.015|0.016</t>
  </si>
  <si>
    <t>0.016|0.017</t>
  </si>
  <si>
    <t>0.017|0.018</t>
  </si>
  <si>
    <t>0.018|0.019</t>
  </si>
  <si>
    <t>0.019|0.02</t>
  </si>
  <si>
    <t>0.02|0.021</t>
  </si>
  <si>
    <t>0.021|0.022</t>
  </si>
  <si>
    <t>0.022|0.023</t>
  </si>
  <si>
    <t>0.023|0.024</t>
  </si>
  <si>
    <t>0.024|0.025</t>
  </si>
  <si>
    <t>0.025|0.026</t>
  </si>
  <si>
    <t>0.026|0.027</t>
  </si>
  <si>
    <t>0.027|0.028</t>
  </si>
  <si>
    <t>0.028|0.029</t>
  </si>
  <si>
    <t>0.029|0.03</t>
  </si>
  <si>
    <t>0.03|0.031</t>
  </si>
  <si>
    <t>0.031|0.032</t>
  </si>
  <si>
    <t>0.032|0.033</t>
  </si>
  <si>
    <t>0.033|0.034</t>
  </si>
  <si>
    <t>0.034|0.035</t>
  </si>
  <si>
    <t>0.035|0.036</t>
  </si>
  <si>
    <t>0.036|0.037</t>
  </si>
  <si>
    <t>0.037|0.038</t>
  </si>
  <si>
    <t>0.038|0.039</t>
  </si>
  <si>
    <t>0.039|0.04</t>
  </si>
  <si>
    <t>0.04|0.041</t>
  </si>
  <si>
    <t>0.041|0.042</t>
  </si>
  <si>
    <t>0.042|0.043</t>
  </si>
  <si>
    <t>0.043|0.044</t>
  </si>
  <si>
    <t>0.044|0.045</t>
  </si>
  <si>
    <t>0.045|0.046</t>
  </si>
  <si>
    <t>0.046|0.047</t>
  </si>
  <si>
    <t>0.047|0.048</t>
  </si>
  <si>
    <t>0.048|0.049</t>
  </si>
  <si>
    <t>0.049|0.05</t>
  </si>
  <si>
    <t>0.05|0.051</t>
  </si>
  <si>
    <t>0.051|0.052</t>
  </si>
  <si>
    <t>0.052|0.053</t>
  </si>
  <si>
    <t>0.053|0.054</t>
  </si>
  <si>
    <t>0.054|0.055</t>
  </si>
  <si>
    <t>0.055|0.056</t>
  </si>
  <si>
    <t>-0.125|-0.01</t>
    <phoneticPr fontId="1" type="noConversion"/>
  </si>
  <si>
    <t>-0.01|-0.075</t>
    <phoneticPr fontId="1" type="noConversion"/>
  </si>
  <si>
    <t>-0.075|0</t>
    <phoneticPr fontId="1" type="noConversion"/>
  </si>
  <si>
    <t>0.056|0.057</t>
  </si>
  <si>
    <t>0.057|0.058</t>
  </si>
  <si>
    <t>0.058|0.059</t>
  </si>
  <si>
    <t>0.059|0.06</t>
  </si>
  <si>
    <t>0.06|0.061</t>
  </si>
  <si>
    <t>0.061|0.062</t>
  </si>
  <si>
    <t>0.062|0.063</t>
  </si>
  <si>
    <t>0.063|0.064</t>
  </si>
  <si>
    <t>0.064|0.065</t>
  </si>
  <si>
    <t>0.065|0.066</t>
  </si>
  <si>
    <t>0.066|0.067</t>
  </si>
  <si>
    <t>0.067|0.068</t>
  </si>
  <si>
    <t>0.068|0.069</t>
  </si>
  <si>
    <t>0.069|0.07</t>
  </si>
  <si>
    <t>0.07|0.071</t>
  </si>
  <si>
    <t>0.071|0.072</t>
  </si>
  <si>
    <t>0.072|0.073</t>
  </si>
  <si>
    <t>0.073|0.074</t>
  </si>
  <si>
    <t>0.074|0.075</t>
  </si>
  <si>
    <t>青銅3</t>
  </si>
  <si>
    <t>青銅2</t>
  </si>
  <si>
    <t>青銅1</t>
  </si>
  <si>
    <t>白銀3</t>
  </si>
  <si>
    <t>白銀2</t>
  </si>
  <si>
    <t>白銀1</t>
  </si>
  <si>
    <t>プラチナ4</t>
  </si>
  <si>
    <t>プラチナ3</t>
  </si>
  <si>
    <t>プラチナ2</t>
  </si>
  <si>
    <t>ダイヤモンド5</t>
  </si>
  <si>
    <t>ダイヤモンド4</t>
  </si>
  <si>
    <t>ダイヤモンド3</t>
  </si>
  <si>
    <t>ダイヤモンド2</t>
  </si>
  <si>
    <t>ダイヤモンド1</t>
  </si>
  <si>
    <t>プラチナ1</t>
    <phoneticPr fontId="1" type="noConversion"/>
  </si>
  <si>
    <t>栄光6</t>
  </si>
  <si>
    <t>栄光5</t>
  </si>
  <si>
    <t>栄光4</t>
  </si>
  <si>
    <t>栄光3</t>
  </si>
  <si>
    <t>栄光2</t>
  </si>
  <si>
    <t>栄光1</t>
  </si>
  <si>
    <t>王50</t>
  </si>
  <si>
    <t>王49</t>
  </si>
  <si>
    <t>王48</t>
  </si>
  <si>
    <t>王47</t>
  </si>
  <si>
    <t>王46</t>
  </si>
  <si>
    <t>王45</t>
  </si>
  <si>
    <t>王44</t>
  </si>
  <si>
    <t>王43</t>
  </si>
  <si>
    <t>王42</t>
  </si>
  <si>
    <t>王41</t>
  </si>
  <si>
    <t>王40</t>
  </si>
  <si>
    <t>王39</t>
  </si>
  <si>
    <t>王38</t>
  </si>
  <si>
    <t>王37</t>
  </si>
  <si>
    <t>王36</t>
  </si>
  <si>
    <t>王35</t>
  </si>
  <si>
    <t>王34</t>
  </si>
  <si>
    <t>王33</t>
  </si>
  <si>
    <t>王32</t>
  </si>
  <si>
    <t>王31</t>
  </si>
  <si>
    <t>王30</t>
  </si>
  <si>
    <t>王29</t>
  </si>
  <si>
    <t>王28</t>
  </si>
  <si>
    <t>王27</t>
  </si>
  <si>
    <t>王26</t>
  </si>
  <si>
    <t>王25</t>
  </si>
  <si>
    <t>王24</t>
  </si>
  <si>
    <t>王23</t>
  </si>
  <si>
    <t>王22</t>
  </si>
  <si>
    <t>王21</t>
  </si>
  <si>
    <t>王20</t>
  </si>
  <si>
    <t>王19</t>
  </si>
  <si>
    <t>王18</t>
  </si>
  <si>
    <t>王17</t>
  </si>
  <si>
    <t>王16</t>
  </si>
  <si>
    <t>王15</t>
  </si>
  <si>
    <t>王14</t>
  </si>
  <si>
    <t>王13</t>
  </si>
  <si>
    <t>王12</t>
  </si>
  <si>
    <t>王11</t>
  </si>
  <si>
    <t>王10</t>
  </si>
  <si>
    <t>王9</t>
  </si>
  <si>
    <t>王8</t>
  </si>
  <si>
    <t>王7</t>
  </si>
  <si>
    <t>王6</t>
  </si>
  <si>
    <t>王5</t>
  </si>
  <si>
    <t>王4</t>
  </si>
  <si>
    <t>王3</t>
  </si>
  <si>
    <t>王2</t>
  </si>
  <si>
    <t>王1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</si>
</sst>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76" fontId="0" fillId="0" borderId="0" xfId="0" applyNumberFormat="1" applyFill="1" applyBorder="1"/>
    <xf numFmtId="0" fontId="2" fillId="0" borderId="0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right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0" fillId="0" borderId="0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49" fontId="0" fillId="0" borderId="1" xfId="0" applyNumberFormat="1" applyFill="1" applyBorder="1"/>
    <xf numFmtId="49" fontId="2" fillId="0" borderId="1" xfId="0" applyNumberFormat="1" applyFont="1" applyFill="1" applyBorder="1"/>
    <xf numFmtId="49" fontId="0" fillId="0" borderId="0" xfId="0" applyNumberFormat="1" applyFill="1" applyBorder="1"/>
    <xf numFmtId="0" fontId="2" fillId="0" borderId="1" xfId="0" applyFont="1" applyFill="1" applyBorder="1" applyAlignment="1">
      <alignment horizontal="left"/>
    </xf>
    <xf numFmtId="49" fontId="0" fillId="0" borderId="1" xfId="0" applyNumberForma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82"/>
  <sheetViews>
    <sheetView tabSelected="1" topLeftCell="A22" workbookViewId="0">
      <selection activeCell="E4" sqref="E4"/>
    </sheetView>
  </sheetViews>
  <sheetFormatPr defaultRowHeight="13.5" x14ac:dyDescent="0.15"/>
  <cols>
    <col min="1" max="1" width="5.75" style="10" bestFit="1" customWidth="1"/>
    <col min="2" max="2" width="5.75" style="6" bestFit="1" customWidth="1"/>
    <col min="3" max="3" width="14.125" style="6" bestFit="1" customWidth="1"/>
    <col min="4" max="4" width="29.375" style="13" bestFit="1" customWidth="1"/>
    <col min="5" max="5" width="19.5" style="6" bestFit="1" customWidth="1"/>
    <col min="6" max="6" width="14.5" style="6" bestFit="1" customWidth="1"/>
    <col min="7" max="7" width="15.375" style="6" bestFit="1" customWidth="1"/>
    <col min="8" max="8" width="29.375" style="9" bestFit="1" customWidth="1"/>
    <col min="9" max="9" width="15.375" style="6" bestFit="1" customWidth="1"/>
    <col min="10" max="10" width="23.25" style="17" bestFit="1" customWidth="1"/>
    <col min="11" max="11" width="23.25" style="6" bestFit="1" customWidth="1"/>
    <col min="12" max="12" width="25.25" style="6" bestFit="1" customWidth="1"/>
    <col min="13" max="13" width="25.25" style="6" customWidth="1"/>
    <col min="14" max="14" width="12.75" style="6" hidden="1" customWidth="1"/>
    <col min="15" max="15" width="9.25" style="6" hidden="1" customWidth="1"/>
    <col min="16" max="19" width="9" style="6" hidden="1" customWidth="1"/>
    <col min="20" max="21" width="9" style="1" hidden="1" customWidth="1"/>
    <col min="22" max="16384" width="9" style="6"/>
  </cols>
  <sheetData>
    <row r="1" spans="1:21" x14ac:dyDescent="0.15">
      <c r="A1" s="5" t="s">
        <v>0</v>
      </c>
      <c r="B1" s="4" t="s">
        <v>1</v>
      </c>
      <c r="C1" s="4" t="s">
        <v>40</v>
      </c>
      <c r="D1" s="12" t="s">
        <v>2</v>
      </c>
      <c r="E1" s="4" t="s">
        <v>4</v>
      </c>
      <c r="F1" s="4" t="s">
        <v>3</v>
      </c>
      <c r="G1" s="4" t="s">
        <v>5</v>
      </c>
      <c r="H1" s="3" t="s">
        <v>6</v>
      </c>
      <c r="I1" s="4" t="s">
        <v>7</v>
      </c>
      <c r="J1" s="14" t="s">
        <v>8</v>
      </c>
      <c r="K1" s="4" t="s">
        <v>38</v>
      </c>
      <c r="L1" s="3" t="s">
        <v>160</v>
      </c>
      <c r="M1" s="2"/>
    </row>
    <row r="2" spans="1:21" x14ac:dyDescent="0.15">
      <c r="A2" s="5" t="s">
        <v>30</v>
      </c>
      <c r="B2" s="4" t="s">
        <v>36</v>
      </c>
      <c r="C2" s="4" t="s">
        <v>41</v>
      </c>
      <c r="D2" s="12" t="s">
        <v>31</v>
      </c>
      <c r="E2" s="4" t="s">
        <v>34</v>
      </c>
      <c r="F2" s="4" t="s">
        <v>37</v>
      </c>
      <c r="G2" s="4" t="s">
        <v>32</v>
      </c>
      <c r="H2" s="4" t="s">
        <v>101</v>
      </c>
      <c r="I2" s="4" t="s">
        <v>33</v>
      </c>
      <c r="J2" s="14" t="s">
        <v>35</v>
      </c>
      <c r="K2" s="4" t="s">
        <v>161</v>
      </c>
      <c r="L2" s="4" t="s">
        <v>162</v>
      </c>
      <c r="N2" s="6" t="s">
        <v>98</v>
      </c>
      <c r="P2" s="6" t="s">
        <v>99</v>
      </c>
      <c r="R2" s="6" t="s">
        <v>100</v>
      </c>
    </row>
    <row r="3" spans="1:21" x14ac:dyDescent="0.15">
      <c r="A3" s="7">
        <v>1</v>
      </c>
      <c r="B3" s="8" t="s">
        <v>9</v>
      </c>
      <c r="C3" s="8" t="s">
        <v>365</v>
      </c>
      <c r="D3" s="11" t="s">
        <v>277</v>
      </c>
      <c r="E3" s="11" t="s">
        <v>268</v>
      </c>
      <c r="F3" s="8" t="s">
        <v>167</v>
      </c>
      <c r="G3" s="8">
        <v>1</v>
      </c>
      <c r="H3" s="8" t="s">
        <v>193</v>
      </c>
      <c r="I3" s="8">
        <v>3</v>
      </c>
      <c r="J3" s="15" t="s">
        <v>289</v>
      </c>
      <c r="K3" s="7" t="s">
        <v>166</v>
      </c>
      <c r="L3" s="7" t="s">
        <v>164</v>
      </c>
      <c r="M3" s="9"/>
      <c r="N3" s="9">
        <v>0.01</v>
      </c>
      <c r="O3" s="6">
        <f>N3+0.005</f>
        <v>1.4999999999999999E-2</v>
      </c>
      <c r="P3" s="6">
        <v>5.0000000000000001E-3</v>
      </c>
      <c r="Q3" s="6">
        <v>0.01</v>
      </c>
    </row>
    <row r="4" spans="1:21" x14ac:dyDescent="0.15">
      <c r="A4" s="7">
        <v>2</v>
      </c>
      <c r="B4" s="8" t="s">
        <v>10</v>
      </c>
      <c r="C4" s="8" t="s">
        <v>366</v>
      </c>
      <c r="D4" s="11" t="s">
        <v>277</v>
      </c>
      <c r="E4" s="11" t="s">
        <v>268</v>
      </c>
      <c r="F4" s="8" t="s">
        <v>168</v>
      </c>
      <c r="G4" s="8">
        <v>1</v>
      </c>
      <c r="H4" s="8" t="s">
        <v>194</v>
      </c>
      <c r="I4" s="8">
        <v>3</v>
      </c>
      <c r="J4" s="15" t="s">
        <v>267</v>
      </c>
      <c r="K4" s="7" t="s">
        <v>166</v>
      </c>
      <c r="L4" s="7" t="s">
        <v>164</v>
      </c>
      <c r="M4" s="9"/>
      <c r="N4" s="6">
        <f>N3+0.005</f>
        <v>1.4999999999999999E-2</v>
      </c>
      <c r="O4" s="6">
        <f t="shared" ref="O4:O12" si="0">N4+0.005</f>
        <v>0.02</v>
      </c>
      <c r="P4" s="6">
        <f>P3+0.005</f>
        <v>0.01</v>
      </c>
      <c r="Q4" s="6">
        <f>Q3+0.005</f>
        <v>1.4999999999999999E-2</v>
      </c>
    </row>
    <row r="5" spans="1:21" x14ac:dyDescent="0.15">
      <c r="A5" s="7">
        <v>3</v>
      </c>
      <c r="B5" s="8" t="s">
        <v>11</v>
      </c>
      <c r="C5" s="8" t="s">
        <v>367</v>
      </c>
      <c r="D5" s="11" t="s">
        <v>277</v>
      </c>
      <c r="E5" s="11" t="s">
        <v>268</v>
      </c>
      <c r="F5" s="8" t="s">
        <v>169</v>
      </c>
      <c r="G5" s="8">
        <v>1</v>
      </c>
      <c r="H5" s="8" t="s">
        <v>195</v>
      </c>
      <c r="I5" s="8">
        <v>3</v>
      </c>
      <c r="J5" s="15" t="s">
        <v>290</v>
      </c>
      <c r="K5" s="7" t="s">
        <v>166</v>
      </c>
      <c r="L5" s="7" t="s">
        <v>164</v>
      </c>
      <c r="M5" s="9"/>
      <c r="N5" s="6">
        <f t="shared" ref="N5:N12" si="1">N4+0.01</f>
        <v>2.5000000000000001E-2</v>
      </c>
      <c r="O5" s="6">
        <f t="shared" si="0"/>
        <v>3.0000000000000002E-2</v>
      </c>
      <c r="P5" s="6">
        <f t="shared" ref="P5:P18" si="2">P4+0.005</f>
        <v>1.4999999999999999E-2</v>
      </c>
      <c r="Q5" s="6">
        <f t="shared" ref="Q5:Q18" si="3">Q4+0.005</f>
        <v>0.02</v>
      </c>
    </row>
    <row r="6" spans="1:21" x14ac:dyDescent="0.15">
      <c r="A6" s="7">
        <v>4</v>
      </c>
      <c r="B6" s="8" t="s">
        <v>12</v>
      </c>
      <c r="C6" s="8" t="s">
        <v>368</v>
      </c>
      <c r="D6" s="11" t="s">
        <v>277</v>
      </c>
      <c r="E6" s="11" t="s">
        <v>268</v>
      </c>
      <c r="F6" s="8" t="s">
        <v>170</v>
      </c>
      <c r="G6" s="8">
        <v>2</v>
      </c>
      <c r="H6" s="8" t="s">
        <v>196</v>
      </c>
      <c r="I6" s="8">
        <v>3</v>
      </c>
      <c r="J6" s="15" t="s">
        <v>291</v>
      </c>
      <c r="K6" s="7" t="s">
        <v>166</v>
      </c>
      <c r="L6" s="7" t="s">
        <v>164</v>
      </c>
      <c r="M6" s="9"/>
      <c r="N6" s="6">
        <f t="shared" si="1"/>
        <v>3.5000000000000003E-2</v>
      </c>
      <c r="O6" s="6">
        <f t="shared" si="0"/>
        <v>0.04</v>
      </c>
      <c r="P6" s="6">
        <f t="shared" si="2"/>
        <v>0.02</v>
      </c>
      <c r="Q6" s="6">
        <f t="shared" si="3"/>
        <v>2.5000000000000001E-2</v>
      </c>
    </row>
    <row r="7" spans="1:21" x14ac:dyDescent="0.15">
      <c r="A7" s="7">
        <v>5</v>
      </c>
      <c r="B7" s="8" t="s">
        <v>13</v>
      </c>
      <c r="C7" s="8" t="s">
        <v>369</v>
      </c>
      <c r="D7" s="11" t="s">
        <v>277</v>
      </c>
      <c r="E7" s="11" t="s">
        <v>268</v>
      </c>
      <c r="F7" s="8" t="s">
        <v>171</v>
      </c>
      <c r="G7" s="8">
        <v>2</v>
      </c>
      <c r="H7" s="8" t="s">
        <v>197</v>
      </c>
      <c r="I7" s="8">
        <v>3</v>
      </c>
      <c r="J7" s="15" t="s">
        <v>292</v>
      </c>
      <c r="K7" s="7" t="s">
        <v>166</v>
      </c>
      <c r="L7" s="7" t="s">
        <v>164</v>
      </c>
      <c r="M7" s="9"/>
      <c r="N7" s="6">
        <f t="shared" si="1"/>
        <v>4.5000000000000005E-2</v>
      </c>
      <c r="O7" s="6">
        <f t="shared" si="0"/>
        <v>0.05</v>
      </c>
      <c r="P7" s="6">
        <f t="shared" si="2"/>
        <v>2.5000000000000001E-2</v>
      </c>
      <c r="Q7" s="6">
        <f t="shared" si="3"/>
        <v>3.0000000000000002E-2</v>
      </c>
    </row>
    <row r="8" spans="1:21" x14ac:dyDescent="0.15">
      <c r="A8" s="7">
        <v>6</v>
      </c>
      <c r="B8" s="8" t="s">
        <v>14</v>
      </c>
      <c r="C8" s="8" t="s">
        <v>370</v>
      </c>
      <c r="D8" s="11" t="s">
        <v>278</v>
      </c>
      <c r="E8" s="11" t="s">
        <v>268</v>
      </c>
      <c r="F8" s="8" t="s">
        <v>172</v>
      </c>
      <c r="G8" s="8">
        <v>2</v>
      </c>
      <c r="H8" s="8" t="s">
        <v>198</v>
      </c>
      <c r="I8" s="8">
        <v>3</v>
      </c>
      <c r="J8" s="15" t="s">
        <v>293</v>
      </c>
      <c r="K8" s="7" t="s">
        <v>166</v>
      </c>
      <c r="L8" s="7" t="s">
        <v>164</v>
      </c>
      <c r="M8" s="9"/>
      <c r="N8" s="6">
        <f t="shared" si="1"/>
        <v>5.5000000000000007E-2</v>
      </c>
      <c r="O8" s="6">
        <f t="shared" si="0"/>
        <v>6.0000000000000005E-2</v>
      </c>
      <c r="P8" s="6">
        <f t="shared" si="2"/>
        <v>3.0000000000000002E-2</v>
      </c>
      <c r="Q8" s="6">
        <f t="shared" si="3"/>
        <v>3.5000000000000003E-2</v>
      </c>
    </row>
    <row r="9" spans="1:21" x14ac:dyDescent="0.15">
      <c r="A9" s="7">
        <v>7</v>
      </c>
      <c r="B9" s="8" t="s">
        <v>15</v>
      </c>
      <c r="C9" s="8" t="s">
        <v>42</v>
      </c>
      <c r="D9" s="11" t="s">
        <v>279</v>
      </c>
      <c r="E9" s="11" t="s">
        <v>269</v>
      </c>
      <c r="F9" s="8" t="s">
        <v>173</v>
      </c>
      <c r="G9" s="8">
        <v>3</v>
      </c>
      <c r="H9" s="8" t="s">
        <v>199</v>
      </c>
      <c r="I9" s="8">
        <v>3</v>
      </c>
      <c r="J9" s="15" t="s">
        <v>294</v>
      </c>
      <c r="K9" s="7" t="s">
        <v>166</v>
      </c>
      <c r="L9" s="7" t="s">
        <v>164</v>
      </c>
      <c r="M9" s="9"/>
      <c r="N9" s="6">
        <f t="shared" si="1"/>
        <v>6.5000000000000002E-2</v>
      </c>
      <c r="O9" s="6">
        <f t="shared" si="0"/>
        <v>7.0000000000000007E-2</v>
      </c>
      <c r="P9" s="6">
        <f t="shared" si="2"/>
        <v>3.5000000000000003E-2</v>
      </c>
      <c r="Q9" s="6">
        <f t="shared" si="3"/>
        <v>0.04</v>
      </c>
    </row>
    <row r="10" spans="1:21" x14ac:dyDescent="0.15">
      <c r="A10" s="7">
        <v>8</v>
      </c>
      <c r="B10" s="8" t="s">
        <v>16</v>
      </c>
      <c r="C10" s="8" t="s">
        <v>43</v>
      </c>
      <c r="D10" s="11" t="s">
        <v>280</v>
      </c>
      <c r="E10" s="11" t="s">
        <v>269</v>
      </c>
      <c r="F10" s="8" t="s">
        <v>174</v>
      </c>
      <c r="G10" s="8">
        <v>3</v>
      </c>
      <c r="H10" s="8" t="s">
        <v>200</v>
      </c>
      <c r="I10" s="8">
        <v>3</v>
      </c>
      <c r="J10" s="15" t="s">
        <v>295</v>
      </c>
      <c r="K10" s="7" t="s">
        <v>166</v>
      </c>
      <c r="L10" s="7" t="s">
        <v>164</v>
      </c>
      <c r="M10" s="9"/>
      <c r="N10" s="6">
        <f t="shared" si="1"/>
        <v>7.4999999999999997E-2</v>
      </c>
      <c r="O10" s="6">
        <f t="shared" si="0"/>
        <v>0.08</v>
      </c>
      <c r="P10" s="6">
        <f t="shared" si="2"/>
        <v>0.04</v>
      </c>
      <c r="Q10" s="6">
        <f t="shared" si="3"/>
        <v>4.4999999999999998E-2</v>
      </c>
    </row>
    <row r="11" spans="1:21" x14ac:dyDescent="0.15">
      <c r="A11" s="7">
        <v>9</v>
      </c>
      <c r="B11" s="8" t="s">
        <v>17</v>
      </c>
      <c r="C11" s="8" t="s">
        <v>44</v>
      </c>
      <c r="D11" s="11" t="s">
        <v>281</v>
      </c>
      <c r="E11" s="11" t="s">
        <v>269</v>
      </c>
      <c r="F11" s="8" t="s">
        <v>175</v>
      </c>
      <c r="G11" s="8">
        <v>3</v>
      </c>
      <c r="H11" s="8" t="s">
        <v>201</v>
      </c>
      <c r="I11" s="8">
        <v>3</v>
      </c>
      <c r="J11" s="15" t="s">
        <v>296</v>
      </c>
      <c r="K11" s="7" t="s">
        <v>166</v>
      </c>
      <c r="L11" s="7" t="s">
        <v>164</v>
      </c>
      <c r="M11" s="9"/>
      <c r="N11" s="6">
        <f t="shared" si="1"/>
        <v>8.4999999999999992E-2</v>
      </c>
      <c r="O11" s="6">
        <f t="shared" si="0"/>
        <v>0.09</v>
      </c>
      <c r="P11" s="6">
        <f t="shared" si="2"/>
        <v>4.4999999999999998E-2</v>
      </c>
      <c r="Q11" s="6">
        <f t="shared" si="3"/>
        <v>4.9999999999999996E-2</v>
      </c>
    </row>
    <row r="12" spans="1:21" x14ac:dyDescent="0.15">
      <c r="A12" s="7">
        <v>10</v>
      </c>
      <c r="B12" s="8" t="s">
        <v>18</v>
      </c>
      <c r="C12" s="8" t="s">
        <v>371</v>
      </c>
      <c r="D12" s="11" t="s">
        <v>282</v>
      </c>
      <c r="E12" s="11" t="s">
        <v>102</v>
      </c>
      <c r="F12" s="8" t="s">
        <v>176</v>
      </c>
      <c r="G12" s="8">
        <v>3</v>
      </c>
      <c r="H12" s="8" t="s">
        <v>202</v>
      </c>
      <c r="I12" s="8">
        <v>3</v>
      </c>
      <c r="J12" s="15" t="s">
        <v>297</v>
      </c>
      <c r="K12" s="7" t="s">
        <v>165</v>
      </c>
      <c r="L12" s="7" t="s">
        <v>164</v>
      </c>
      <c r="M12" s="9"/>
      <c r="N12" s="6">
        <f t="shared" si="1"/>
        <v>9.4999999999999987E-2</v>
      </c>
      <c r="O12" s="6">
        <f t="shared" si="0"/>
        <v>9.9999999999999992E-2</v>
      </c>
      <c r="P12" s="6">
        <f t="shared" si="2"/>
        <v>4.9999999999999996E-2</v>
      </c>
      <c r="Q12" s="6">
        <f t="shared" si="3"/>
        <v>5.4999999999999993E-2</v>
      </c>
    </row>
    <row r="13" spans="1:21" x14ac:dyDescent="0.15">
      <c r="A13" s="7">
        <v>11</v>
      </c>
      <c r="B13" s="8" t="s">
        <v>19</v>
      </c>
      <c r="C13" s="8" t="s">
        <v>372</v>
      </c>
      <c r="D13" s="11" t="s">
        <v>283</v>
      </c>
      <c r="E13" s="8" t="s">
        <v>103</v>
      </c>
      <c r="F13" s="8" t="s">
        <v>177</v>
      </c>
      <c r="G13" s="8">
        <v>3</v>
      </c>
      <c r="H13" s="8" t="s">
        <v>203</v>
      </c>
      <c r="I13" s="8">
        <v>3</v>
      </c>
      <c r="J13" s="15" t="s">
        <v>298</v>
      </c>
      <c r="K13" s="7" t="s">
        <v>165</v>
      </c>
      <c r="L13" s="7" t="s">
        <v>164</v>
      </c>
      <c r="M13" s="9"/>
      <c r="N13" s="6">
        <v>1E-3</v>
      </c>
      <c r="O13" s="6">
        <f>N13+0.0001</f>
        <v>1.1000000000000001E-3</v>
      </c>
      <c r="P13" s="6">
        <f t="shared" si="2"/>
        <v>5.4999999999999993E-2</v>
      </c>
      <c r="Q13" s="6">
        <f t="shared" si="3"/>
        <v>5.9999999999999991E-2</v>
      </c>
      <c r="R13" s="6">
        <f>N13-0.0005</f>
        <v>5.0000000000000001E-4</v>
      </c>
      <c r="S13" s="6">
        <f>O13-0.0005</f>
        <v>6.0000000000000006E-4</v>
      </c>
      <c r="T13" s="1">
        <f>N13+0.0025</f>
        <v>3.5000000000000001E-3</v>
      </c>
      <c r="U13" s="1">
        <f>O13+0.003</f>
        <v>4.1000000000000003E-3</v>
      </c>
    </row>
    <row r="14" spans="1:21" x14ac:dyDescent="0.15">
      <c r="A14" s="7">
        <v>12</v>
      </c>
      <c r="B14" s="8" t="s">
        <v>20</v>
      </c>
      <c r="C14" s="8" t="s">
        <v>373</v>
      </c>
      <c r="D14" s="11" t="s">
        <v>284</v>
      </c>
      <c r="E14" s="8" t="s">
        <v>104</v>
      </c>
      <c r="F14" s="8" t="s">
        <v>178</v>
      </c>
      <c r="G14" s="8">
        <v>3</v>
      </c>
      <c r="H14" s="8" t="s">
        <v>204</v>
      </c>
      <c r="I14" s="8">
        <v>3</v>
      </c>
      <c r="J14" s="15" t="s">
        <v>299</v>
      </c>
      <c r="K14" s="7" t="s">
        <v>165</v>
      </c>
      <c r="L14" s="7" t="s">
        <v>164</v>
      </c>
      <c r="M14" s="9"/>
      <c r="N14" s="6">
        <f>N13+0.0001</f>
        <v>1.1000000000000001E-3</v>
      </c>
      <c r="O14" s="6">
        <f>O13+0.0002</f>
        <v>1.3000000000000002E-3</v>
      </c>
      <c r="P14" s="6">
        <f t="shared" si="2"/>
        <v>5.9999999999999991E-2</v>
      </c>
      <c r="Q14" s="6">
        <f t="shared" si="3"/>
        <v>6.4999999999999988E-2</v>
      </c>
      <c r="R14" s="6">
        <f t="shared" ref="R14:R76" si="4">N14-0.0005</f>
        <v>6.0000000000000006E-4</v>
      </c>
      <c r="S14" s="6">
        <f t="shared" ref="S14:S76" si="5">O14-0.0005</f>
        <v>8.0000000000000015E-4</v>
      </c>
      <c r="T14" s="1">
        <f t="shared" ref="T14:T76" si="6">N14+0.0025</f>
        <v>3.5999999999999999E-3</v>
      </c>
      <c r="U14" s="1">
        <f t="shared" ref="U14:U76" si="7">O14+0.003</f>
        <v>4.3E-3</v>
      </c>
    </row>
    <row r="15" spans="1:21" x14ac:dyDescent="0.15">
      <c r="A15" s="7">
        <v>13</v>
      </c>
      <c r="B15" s="8" t="s">
        <v>45</v>
      </c>
      <c r="C15" s="8" t="s">
        <v>379</v>
      </c>
      <c r="D15" s="11" t="s">
        <v>285</v>
      </c>
      <c r="E15" s="8" t="s">
        <v>105</v>
      </c>
      <c r="F15" s="8" t="s">
        <v>179</v>
      </c>
      <c r="G15" s="8">
        <v>3</v>
      </c>
      <c r="H15" s="8" t="s">
        <v>205</v>
      </c>
      <c r="I15" s="8">
        <v>3</v>
      </c>
      <c r="J15" s="15" t="s">
        <v>300</v>
      </c>
      <c r="K15" s="7" t="s">
        <v>165</v>
      </c>
      <c r="L15" s="7" t="s">
        <v>164</v>
      </c>
      <c r="M15" s="9"/>
      <c r="N15" s="6">
        <f t="shared" ref="N15:N76" si="8">N14+0.0001</f>
        <v>1.2000000000000001E-3</v>
      </c>
      <c r="O15" s="6">
        <f t="shared" ref="O15:O76" si="9">O14+0.0002</f>
        <v>1.5000000000000002E-3</v>
      </c>
      <c r="P15" s="6">
        <f t="shared" ref="P15" si="10">P14+0.005</f>
        <v>6.4999999999999988E-2</v>
      </c>
      <c r="Q15" s="6">
        <f t="shared" ref="Q15" si="11">Q14+0.005</f>
        <v>6.9999999999999993E-2</v>
      </c>
      <c r="R15" s="6">
        <f t="shared" si="4"/>
        <v>7.000000000000001E-4</v>
      </c>
      <c r="S15" s="6">
        <f t="shared" si="5"/>
        <v>1.0000000000000002E-3</v>
      </c>
      <c r="T15" s="1">
        <f t="shared" si="6"/>
        <v>3.7000000000000002E-3</v>
      </c>
      <c r="U15" s="1">
        <f t="shared" si="7"/>
        <v>4.5000000000000005E-3</v>
      </c>
    </row>
    <row r="16" spans="1:21" x14ac:dyDescent="0.15">
      <c r="A16" s="7">
        <v>14</v>
      </c>
      <c r="B16" s="8" t="s">
        <v>21</v>
      </c>
      <c r="C16" s="8" t="s">
        <v>374</v>
      </c>
      <c r="D16" s="11" t="s">
        <v>286</v>
      </c>
      <c r="E16" s="8" t="s">
        <v>106</v>
      </c>
      <c r="F16" s="8" t="s">
        <v>180</v>
      </c>
      <c r="G16" s="8">
        <v>3</v>
      </c>
      <c r="H16" s="8" t="s">
        <v>206</v>
      </c>
      <c r="I16" s="8">
        <v>3</v>
      </c>
      <c r="J16" s="15" t="s">
        <v>301</v>
      </c>
      <c r="K16" s="7" t="s">
        <v>163</v>
      </c>
      <c r="L16" s="7" t="s">
        <v>165</v>
      </c>
      <c r="M16" s="9"/>
      <c r="N16" s="6">
        <f t="shared" si="8"/>
        <v>1.3000000000000002E-3</v>
      </c>
      <c r="O16" s="6">
        <f t="shared" si="9"/>
        <v>1.7000000000000003E-3</v>
      </c>
      <c r="P16" s="6">
        <f>P14+0.005</f>
        <v>6.4999999999999988E-2</v>
      </c>
      <c r="Q16" s="6">
        <f>Q14+0.005</f>
        <v>6.9999999999999993E-2</v>
      </c>
      <c r="R16" s="6">
        <f t="shared" si="4"/>
        <v>8.0000000000000015E-4</v>
      </c>
      <c r="S16" s="6">
        <f t="shared" si="5"/>
        <v>1.2000000000000003E-3</v>
      </c>
      <c r="T16" s="1">
        <f t="shared" si="6"/>
        <v>3.8000000000000004E-3</v>
      </c>
      <c r="U16" s="1">
        <f t="shared" si="7"/>
        <v>4.7000000000000002E-3</v>
      </c>
    </row>
    <row r="17" spans="1:21" x14ac:dyDescent="0.15">
      <c r="A17" s="7">
        <v>15</v>
      </c>
      <c r="B17" s="8" t="s">
        <v>22</v>
      </c>
      <c r="C17" s="8" t="s">
        <v>375</v>
      </c>
      <c r="D17" s="11" t="s">
        <v>287</v>
      </c>
      <c r="E17" s="8" t="s">
        <v>107</v>
      </c>
      <c r="F17" s="8" t="s">
        <v>181</v>
      </c>
      <c r="G17" s="8">
        <v>3</v>
      </c>
      <c r="H17" s="8" t="s">
        <v>207</v>
      </c>
      <c r="I17" s="8">
        <v>3</v>
      </c>
      <c r="J17" s="15" t="s">
        <v>302</v>
      </c>
      <c r="K17" s="7" t="s">
        <v>163</v>
      </c>
      <c r="L17" s="7" t="s">
        <v>165</v>
      </c>
      <c r="M17" s="9"/>
      <c r="N17" s="6">
        <f t="shared" si="8"/>
        <v>1.4000000000000002E-3</v>
      </c>
      <c r="O17" s="6">
        <f t="shared" si="9"/>
        <v>1.9000000000000004E-3</v>
      </c>
      <c r="P17" s="6">
        <f t="shared" si="2"/>
        <v>6.9999999999999993E-2</v>
      </c>
      <c r="Q17" s="6">
        <f t="shared" si="3"/>
        <v>7.4999999999999997E-2</v>
      </c>
      <c r="R17" s="6">
        <f t="shared" si="4"/>
        <v>9.0000000000000019E-4</v>
      </c>
      <c r="S17" s="6">
        <f t="shared" si="5"/>
        <v>1.4000000000000004E-3</v>
      </c>
      <c r="T17" s="1">
        <f t="shared" si="6"/>
        <v>3.9000000000000003E-3</v>
      </c>
      <c r="U17" s="1">
        <f t="shared" si="7"/>
        <v>4.9000000000000007E-3</v>
      </c>
    </row>
    <row r="18" spans="1:21" x14ac:dyDescent="0.15">
      <c r="A18" s="7">
        <v>16</v>
      </c>
      <c r="B18" s="8" t="s">
        <v>23</v>
      </c>
      <c r="C18" s="8" t="s">
        <v>376</v>
      </c>
      <c r="D18" s="11" t="s">
        <v>343</v>
      </c>
      <c r="E18" s="8" t="s">
        <v>108</v>
      </c>
      <c r="F18" s="8" t="s">
        <v>182</v>
      </c>
      <c r="G18" s="8">
        <v>3</v>
      </c>
      <c r="H18" s="8" t="s">
        <v>208</v>
      </c>
      <c r="I18" s="8">
        <v>3</v>
      </c>
      <c r="J18" s="15" t="s">
        <v>303</v>
      </c>
      <c r="K18" s="7" t="s">
        <v>163</v>
      </c>
      <c r="L18" s="7" t="s">
        <v>165</v>
      </c>
      <c r="M18" s="9"/>
      <c r="N18" s="6">
        <f t="shared" si="8"/>
        <v>1.5000000000000002E-3</v>
      </c>
      <c r="O18" s="6">
        <f t="shared" si="9"/>
        <v>2.1000000000000003E-3</v>
      </c>
      <c r="P18" s="6">
        <f t="shared" si="2"/>
        <v>7.4999999999999997E-2</v>
      </c>
      <c r="Q18" s="6">
        <f t="shared" si="3"/>
        <v>0.08</v>
      </c>
      <c r="R18" s="6">
        <f t="shared" si="4"/>
        <v>1.0000000000000002E-3</v>
      </c>
      <c r="S18" s="6">
        <f t="shared" si="5"/>
        <v>1.6000000000000003E-3</v>
      </c>
      <c r="T18" s="1">
        <f t="shared" si="6"/>
        <v>4.0000000000000001E-3</v>
      </c>
      <c r="U18" s="1">
        <f t="shared" si="7"/>
        <v>5.1000000000000004E-3</v>
      </c>
    </row>
    <row r="19" spans="1:21" x14ac:dyDescent="0.15">
      <c r="A19" s="7">
        <v>17</v>
      </c>
      <c r="B19" s="8" t="s">
        <v>46</v>
      </c>
      <c r="C19" s="8" t="s">
        <v>377</v>
      </c>
      <c r="D19" s="11" t="s">
        <v>344</v>
      </c>
      <c r="E19" s="8" t="s">
        <v>109</v>
      </c>
      <c r="F19" s="8" t="s">
        <v>183</v>
      </c>
      <c r="G19" s="8">
        <v>3</v>
      </c>
      <c r="H19" s="8" t="s">
        <v>209</v>
      </c>
      <c r="I19" s="8">
        <v>3</v>
      </c>
      <c r="J19" s="15" t="s">
        <v>304</v>
      </c>
      <c r="K19" s="7" t="s">
        <v>163</v>
      </c>
      <c r="L19" s="7" t="s">
        <v>165</v>
      </c>
      <c r="M19" s="9"/>
      <c r="N19" s="6">
        <f t="shared" si="8"/>
        <v>1.6000000000000003E-3</v>
      </c>
      <c r="O19" s="6">
        <f t="shared" si="9"/>
        <v>2.3000000000000004E-3</v>
      </c>
      <c r="P19" s="6">
        <f t="shared" ref="P19:P30" si="12">P18+0.005</f>
        <v>0.08</v>
      </c>
      <c r="Q19" s="6">
        <f t="shared" ref="Q19:Q30" si="13">Q18+0.005</f>
        <v>8.5000000000000006E-2</v>
      </c>
      <c r="R19" s="6">
        <f t="shared" si="4"/>
        <v>1.1000000000000003E-3</v>
      </c>
      <c r="S19" s="6">
        <f t="shared" si="5"/>
        <v>1.8000000000000004E-3</v>
      </c>
      <c r="T19" s="1">
        <f t="shared" si="6"/>
        <v>4.1000000000000003E-3</v>
      </c>
      <c r="U19" s="1">
        <f t="shared" si="7"/>
        <v>5.3000000000000009E-3</v>
      </c>
    </row>
    <row r="20" spans="1:21" x14ac:dyDescent="0.15">
      <c r="A20" s="7">
        <v>18</v>
      </c>
      <c r="B20" s="8" t="s">
        <v>47</v>
      </c>
      <c r="C20" s="8" t="s">
        <v>378</v>
      </c>
      <c r="D20" s="11" t="s">
        <v>345</v>
      </c>
      <c r="E20" s="8" t="s">
        <v>110</v>
      </c>
      <c r="F20" s="8" t="s">
        <v>184</v>
      </c>
      <c r="G20" s="8">
        <v>3</v>
      </c>
      <c r="H20" s="8" t="s">
        <v>210</v>
      </c>
      <c r="I20" s="8">
        <v>3</v>
      </c>
      <c r="J20" s="15" t="s">
        <v>305</v>
      </c>
      <c r="K20" s="7" t="s">
        <v>163</v>
      </c>
      <c r="L20" s="7" t="s">
        <v>165</v>
      </c>
      <c r="M20" s="9"/>
      <c r="N20" s="6">
        <f t="shared" si="8"/>
        <v>1.7000000000000003E-3</v>
      </c>
      <c r="O20" s="6">
        <f t="shared" si="9"/>
        <v>2.5000000000000005E-3</v>
      </c>
      <c r="P20" s="6">
        <f t="shared" si="12"/>
        <v>8.5000000000000006E-2</v>
      </c>
      <c r="Q20" s="6">
        <f t="shared" si="13"/>
        <v>9.0000000000000011E-2</v>
      </c>
      <c r="R20" s="6">
        <f t="shared" si="4"/>
        <v>1.2000000000000003E-3</v>
      </c>
      <c r="S20" s="6">
        <f t="shared" si="5"/>
        <v>2.0000000000000005E-3</v>
      </c>
      <c r="T20" s="1">
        <f t="shared" si="6"/>
        <v>4.2000000000000006E-3</v>
      </c>
      <c r="U20" s="1">
        <f t="shared" si="7"/>
        <v>5.5000000000000005E-3</v>
      </c>
    </row>
    <row r="21" spans="1:21" x14ac:dyDescent="0.15">
      <c r="A21" s="7">
        <v>19</v>
      </c>
      <c r="B21" s="8" t="s">
        <v>24</v>
      </c>
      <c r="C21" s="8" t="s">
        <v>380</v>
      </c>
      <c r="D21" s="11" t="s">
        <v>288</v>
      </c>
      <c r="E21" s="8" t="s">
        <v>111</v>
      </c>
      <c r="F21" s="8" t="s">
        <v>185</v>
      </c>
      <c r="G21" s="8">
        <v>3</v>
      </c>
      <c r="H21" s="8" t="s">
        <v>211</v>
      </c>
      <c r="I21" s="8">
        <v>3</v>
      </c>
      <c r="J21" s="15" t="s">
        <v>306</v>
      </c>
      <c r="K21" s="7" t="s">
        <v>163</v>
      </c>
      <c r="L21" s="7" t="s">
        <v>165</v>
      </c>
      <c r="M21" s="9"/>
      <c r="N21" s="6">
        <f t="shared" si="8"/>
        <v>1.8000000000000004E-3</v>
      </c>
      <c r="O21" s="6">
        <f t="shared" si="9"/>
        <v>2.7000000000000006E-3</v>
      </c>
      <c r="P21" s="6">
        <f t="shared" si="12"/>
        <v>9.0000000000000011E-2</v>
      </c>
      <c r="Q21" s="6">
        <f t="shared" si="13"/>
        <v>9.5000000000000015E-2</v>
      </c>
      <c r="R21" s="6">
        <f t="shared" si="4"/>
        <v>1.3000000000000004E-3</v>
      </c>
      <c r="S21" s="6">
        <f t="shared" si="5"/>
        <v>2.2000000000000006E-3</v>
      </c>
      <c r="T21" s="1">
        <f t="shared" si="6"/>
        <v>4.3E-3</v>
      </c>
      <c r="U21" s="1">
        <f t="shared" si="7"/>
        <v>5.7000000000000002E-3</v>
      </c>
    </row>
    <row r="22" spans="1:21" x14ac:dyDescent="0.15">
      <c r="A22" s="7">
        <v>20</v>
      </c>
      <c r="B22" s="8" t="s">
        <v>25</v>
      </c>
      <c r="C22" s="8" t="s">
        <v>381</v>
      </c>
      <c r="D22" s="11" t="s">
        <v>289</v>
      </c>
      <c r="E22" s="8" t="s">
        <v>112</v>
      </c>
      <c r="F22" s="8" t="s">
        <v>186</v>
      </c>
      <c r="G22" s="8">
        <v>3</v>
      </c>
      <c r="H22" s="8" t="s">
        <v>212</v>
      </c>
      <c r="I22" s="8">
        <v>3</v>
      </c>
      <c r="J22" s="15" t="s">
        <v>307</v>
      </c>
      <c r="K22" s="7" t="s">
        <v>163</v>
      </c>
      <c r="L22" s="7" t="s">
        <v>165</v>
      </c>
      <c r="M22" s="9"/>
      <c r="N22" s="6">
        <f t="shared" si="8"/>
        <v>1.9000000000000004E-3</v>
      </c>
      <c r="O22" s="6">
        <f t="shared" si="9"/>
        <v>2.9000000000000007E-3</v>
      </c>
      <c r="P22" s="6">
        <f t="shared" si="12"/>
        <v>9.5000000000000015E-2</v>
      </c>
      <c r="Q22" s="6">
        <f t="shared" si="13"/>
        <v>0.10000000000000002</v>
      </c>
      <c r="R22" s="6">
        <f t="shared" si="4"/>
        <v>1.4000000000000004E-3</v>
      </c>
      <c r="S22" s="6">
        <f t="shared" si="5"/>
        <v>2.4000000000000007E-3</v>
      </c>
      <c r="T22" s="1">
        <f t="shared" si="6"/>
        <v>4.4000000000000003E-3</v>
      </c>
      <c r="U22" s="1">
        <f t="shared" si="7"/>
        <v>5.9000000000000007E-3</v>
      </c>
    </row>
    <row r="23" spans="1:21" x14ac:dyDescent="0.15">
      <c r="A23" s="7">
        <v>21</v>
      </c>
      <c r="B23" s="8" t="s">
        <v>26</v>
      </c>
      <c r="C23" s="8" t="s">
        <v>382</v>
      </c>
      <c r="D23" s="11" t="s">
        <v>267</v>
      </c>
      <c r="E23" s="8" t="s">
        <v>113</v>
      </c>
      <c r="F23" s="8" t="s">
        <v>187</v>
      </c>
      <c r="G23" s="8">
        <v>3</v>
      </c>
      <c r="H23" s="8" t="s">
        <v>213</v>
      </c>
      <c r="I23" s="8">
        <v>3</v>
      </c>
      <c r="J23" s="15" t="s">
        <v>308</v>
      </c>
      <c r="K23" s="7" t="s">
        <v>163</v>
      </c>
      <c r="L23" s="7" t="s">
        <v>165</v>
      </c>
      <c r="M23" s="9"/>
      <c r="N23" s="6">
        <f t="shared" si="8"/>
        <v>2.0000000000000005E-3</v>
      </c>
      <c r="O23" s="6">
        <f t="shared" si="9"/>
        <v>3.1000000000000008E-3</v>
      </c>
      <c r="P23" s="6">
        <f t="shared" si="12"/>
        <v>0.10000000000000002</v>
      </c>
      <c r="Q23" s="6">
        <f t="shared" si="13"/>
        <v>0.10500000000000002</v>
      </c>
      <c r="R23" s="6">
        <f t="shared" si="4"/>
        <v>1.5000000000000005E-3</v>
      </c>
      <c r="S23" s="6">
        <f t="shared" si="5"/>
        <v>2.6000000000000007E-3</v>
      </c>
      <c r="T23" s="1">
        <f t="shared" si="6"/>
        <v>4.5000000000000005E-3</v>
      </c>
      <c r="U23" s="1">
        <f t="shared" si="7"/>
        <v>6.1000000000000013E-3</v>
      </c>
    </row>
    <row r="24" spans="1:21" x14ac:dyDescent="0.15">
      <c r="A24" s="7">
        <v>22</v>
      </c>
      <c r="B24" s="8" t="s">
        <v>48</v>
      </c>
      <c r="C24" s="8" t="s">
        <v>383</v>
      </c>
      <c r="D24" s="11" t="s">
        <v>290</v>
      </c>
      <c r="E24" s="8" t="s">
        <v>114</v>
      </c>
      <c r="F24" s="8" t="s">
        <v>188</v>
      </c>
      <c r="G24" s="8">
        <v>3</v>
      </c>
      <c r="H24" s="8" t="s">
        <v>214</v>
      </c>
      <c r="I24" s="8">
        <v>3</v>
      </c>
      <c r="J24" s="15" t="s">
        <v>309</v>
      </c>
      <c r="K24" s="7" t="s">
        <v>163</v>
      </c>
      <c r="L24" s="7" t="s">
        <v>165</v>
      </c>
      <c r="M24" s="9"/>
      <c r="N24" s="6">
        <f t="shared" si="8"/>
        <v>2.1000000000000003E-3</v>
      </c>
      <c r="O24" s="6">
        <f t="shared" si="9"/>
        <v>3.3000000000000008E-3</v>
      </c>
      <c r="P24" s="6">
        <f t="shared" si="12"/>
        <v>0.10500000000000002</v>
      </c>
      <c r="Q24" s="6">
        <f t="shared" si="13"/>
        <v>0.11000000000000003</v>
      </c>
      <c r="R24" s="6">
        <f t="shared" si="4"/>
        <v>1.6000000000000003E-3</v>
      </c>
      <c r="S24" s="6">
        <f t="shared" si="5"/>
        <v>2.8000000000000008E-3</v>
      </c>
      <c r="T24" s="1">
        <f t="shared" si="6"/>
        <v>4.5999999999999999E-3</v>
      </c>
      <c r="U24" s="1">
        <f t="shared" si="7"/>
        <v>6.3000000000000009E-3</v>
      </c>
    </row>
    <row r="25" spans="1:21" x14ac:dyDescent="0.15">
      <c r="A25" s="7">
        <v>23</v>
      </c>
      <c r="B25" s="8" t="s">
        <v>49</v>
      </c>
      <c r="C25" s="8" t="s">
        <v>384</v>
      </c>
      <c r="D25" s="11" t="s">
        <v>291</v>
      </c>
      <c r="E25" s="8" t="s">
        <v>115</v>
      </c>
      <c r="F25" s="8" t="s">
        <v>189</v>
      </c>
      <c r="G25" s="8">
        <v>3</v>
      </c>
      <c r="H25" s="8" t="s">
        <v>215</v>
      </c>
      <c r="I25" s="8">
        <v>3</v>
      </c>
      <c r="J25" s="15" t="s">
        <v>310</v>
      </c>
      <c r="K25" s="7" t="s">
        <v>163</v>
      </c>
      <c r="L25" s="7" t="s">
        <v>165</v>
      </c>
      <c r="M25" s="9"/>
      <c r="N25" s="6">
        <f t="shared" si="8"/>
        <v>2.2000000000000001E-3</v>
      </c>
      <c r="O25" s="6">
        <f t="shared" si="9"/>
        <v>3.5000000000000009E-3</v>
      </c>
      <c r="P25" s="6">
        <f t="shared" si="12"/>
        <v>0.11000000000000003</v>
      </c>
      <c r="Q25" s="6">
        <f t="shared" si="13"/>
        <v>0.11500000000000003</v>
      </c>
      <c r="R25" s="6">
        <f t="shared" si="4"/>
        <v>1.7000000000000001E-3</v>
      </c>
      <c r="S25" s="6">
        <f t="shared" si="5"/>
        <v>3.0000000000000009E-3</v>
      </c>
      <c r="T25" s="1">
        <f t="shared" si="6"/>
        <v>4.7000000000000002E-3</v>
      </c>
      <c r="U25" s="1">
        <f t="shared" si="7"/>
        <v>6.5000000000000006E-3</v>
      </c>
    </row>
    <row r="26" spans="1:21" x14ac:dyDescent="0.15">
      <c r="A26" s="7">
        <v>24</v>
      </c>
      <c r="B26" s="8" t="s">
        <v>50</v>
      </c>
      <c r="C26" s="8" t="s">
        <v>385</v>
      </c>
      <c r="D26" s="11" t="s">
        <v>292</v>
      </c>
      <c r="E26" s="8" t="s">
        <v>116</v>
      </c>
      <c r="F26" s="8" t="s">
        <v>190</v>
      </c>
      <c r="G26" s="8">
        <v>3</v>
      </c>
      <c r="H26" s="8" t="s">
        <v>216</v>
      </c>
      <c r="I26" s="8">
        <v>3</v>
      </c>
      <c r="J26" s="15" t="s">
        <v>311</v>
      </c>
      <c r="K26" s="7" t="s">
        <v>163</v>
      </c>
      <c r="L26" s="7" t="s">
        <v>165</v>
      </c>
      <c r="M26" s="9"/>
      <c r="N26" s="6">
        <f t="shared" si="8"/>
        <v>2.3E-3</v>
      </c>
      <c r="O26" s="6">
        <f t="shared" si="9"/>
        <v>3.700000000000001E-3</v>
      </c>
      <c r="P26" s="6">
        <f t="shared" si="12"/>
        <v>0.11500000000000003</v>
      </c>
      <c r="Q26" s="6">
        <f t="shared" si="13"/>
        <v>0.12000000000000004</v>
      </c>
      <c r="R26" s="6">
        <f t="shared" si="4"/>
        <v>1.8E-3</v>
      </c>
      <c r="S26" s="6">
        <f t="shared" si="5"/>
        <v>3.200000000000001E-3</v>
      </c>
      <c r="T26" s="1">
        <f t="shared" si="6"/>
        <v>4.8000000000000004E-3</v>
      </c>
      <c r="U26" s="1">
        <f t="shared" si="7"/>
        <v>6.7000000000000011E-3</v>
      </c>
    </row>
    <row r="27" spans="1:21" x14ac:dyDescent="0.15">
      <c r="A27" s="7">
        <v>25</v>
      </c>
      <c r="B27" s="8" t="s">
        <v>27</v>
      </c>
      <c r="C27" s="8" t="s">
        <v>386</v>
      </c>
      <c r="D27" s="11" t="s">
        <v>293</v>
      </c>
      <c r="E27" s="8" t="s">
        <v>117</v>
      </c>
      <c r="F27" s="8" t="s">
        <v>191</v>
      </c>
      <c r="G27" s="8">
        <v>3</v>
      </c>
      <c r="H27" s="8" t="s">
        <v>217</v>
      </c>
      <c r="I27" s="8">
        <v>3</v>
      </c>
      <c r="J27" s="15" t="s">
        <v>312</v>
      </c>
      <c r="K27" s="7" t="s">
        <v>163</v>
      </c>
      <c r="L27" s="7" t="s">
        <v>165</v>
      </c>
      <c r="M27" s="9"/>
      <c r="N27" s="6">
        <f t="shared" si="8"/>
        <v>2.3999999999999998E-3</v>
      </c>
      <c r="O27" s="6">
        <f t="shared" si="9"/>
        <v>3.9000000000000011E-3</v>
      </c>
      <c r="P27" s="6">
        <f t="shared" si="12"/>
        <v>0.12000000000000004</v>
      </c>
      <c r="Q27" s="6">
        <f t="shared" si="13"/>
        <v>0.12500000000000003</v>
      </c>
      <c r="R27" s="6">
        <f t="shared" si="4"/>
        <v>1.8999999999999998E-3</v>
      </c>
      <c r="S27" s="6">
        <f t="shared" si="5"/>
        <v>3.4000000000000011E-3</v>
      </c>
      <c r="T27" s="1">
        <f t="shared" si="6"/>
        <v>4.8999999999999998E-3</v>
      </c>
      <c r="U27" s="1">
        <f t="shared" si="7"/>
        <v>6.9000000000000016E-3</v>
      </c>
    </row>
    <row r="28" spans="1:21" x14ac:dyDescent="0.15">
      <c r="A28" s="7">
        <v>26</v>
      </c>
      <c r="B28" s="8" t="s">
        <v>28</v>
      </c>
      <c r="C28" s="8" t="s">
        <v>387</v>
      </c>
      <c r="D28" s="11" t="s">
        <v>294</v>
      </c>
      <c r="E28" s="8" t="s">
        <v>118</v>
      </c>
      <c r="F28" s="8" t="s">
        <v>192</v>
      </c>
      <c r="G28" s="8">
        <v>3</v>
      </c>
      <c r="H28" s="8" t="s">
        <v>218</v>
      </c>
      <c r="I28" s="8">
        <v>3</v>
      </c>
      <c r="J28" s="15" t="s">
        <v>313</v>
      </c>
      <c r="K28" s="7" t="s">
        <v>163</v>
      </c>
      <c r="L28" s="7" t="s">
        <v>165</v>
      </c>
      <c r="M28" s="9"/>
      <c r="N28" s="6">
        <f t="shared" si="8"/>
        <v>2.4999999999999996E-3</v>
      </c>
      <c r="O28" s="6">
        <f t="shared" si="9"/>
        <v>4.1000000000000012E-3</v>
      </c>
      <c r="P28" s="6">
        <f t="shared" si="12"/>
        <v>0.12500000000000003</v>
      </c>
      <c r="Q28" s="6">
        <f t="shared" si="13"/>
        <v>0.13000000000000003</v>
      </c>
      <c r="R28" s="6">
        <f t="shared" si="4"/>
        <v>1.9999999999999996E-3</v>
      </c>
      <c r="S28" s="6">
        <f t="shared" si="5"/>
        <v>3.6000000000000012E-3</v>
      </c>
      <c r="T28" s="1">
        <f t="shared" si="6"/>
        <v>4.9999999999999992E-3</v>
      </c>
      <c r="U28" s="1">
        <f t="shared" si="7"/>
        <v>7.1000000000000013E-3</v>
      </c>
    </row>
    <row r="29" spans="1:21" x14ac:dyDescent="0.15">
      <c r="A29" s="7">
        <v>27</v>
      </c>
      <c r="B29" s="8" t="s">
        <v>29</v>
      </c>
      <c r="C29" s="8" t="s">
        <v>388</v>
      </c>
      <c r="D29" s="11" t="s">
        <v>295</v>
      </c>
      <c r="E29" s="8" t="s">
        <v>119</v>
      </c>
      <c r="F29" s="8" t="s">
        <v>192</v>
      </c>
      <c r="G29" s="8">
        <v>3</v>
      </c>
      <c r="H29" s="8" t="s">
        <v>219</v>
      </c>
      <c r="I29" s="8">
        <v>3</v>
      </c>
      <c r="J29" s="15" t="s">
        <v>314</v>
      </c>
      <c r="K29" s="7" t="s">
        <v>163</v>
      </c>
      <c r="L29" s="7" t="s">
        <v>165</v>
      </c>
      <c r="M29" s="9"/>
      <c r="N29" s="6">
        <f t="shared" si="8"/>
        <v>2.5999999999999994E-3</v>
      </c>
      <c r="O29" s="6">
        <f t="shared" si="9"/>
        <v>4.3000000000000009E-3</v>
      </c>
      <c r="P29" s="6">
        <f t="shared" si="12"/>
        <v>0.13000000000000003</v>
      </c>
      <c r="Q29" s="6">
        <f t="shared" si="13"/>
        <v>0.13500000000000004</v>
      </c>
      <c r="R29" s="6">
        <f t="shared" si="4"/>
        <v>2.0999999999999994E-3</v>
      </c>
      <c r="S29" s="6">
        <f t="shared" si="5"/>
        <v>3.8000000000000009E-3</v>
      </c>
      <c r="T29" s="1">
        <f t="shared" si="6"/>
        <v>5.0999999999999995E-3</v>
      </c>
      <c r="U29" s="1">
        <f t="shared" si="7"/>
        <v>7.3000000000000009E-3</v>
      </c>
    </row>
    <row r="30" spans="1:21" x14ac:dyDescent="0.15">
      <c r="A30" s="7">
        <v>28</v>
      </c>
      <c r="B30" s="8" t="s">
        <v>51</v>
      </c>
      <c r="C30" s="8" t="s">
        <v>389</v>
      </c>
      <c r="D30" s="11" t="s">
        <v>296</v>
      </c>
      <c r="E30" s="8" t="s">
        <v>120</v>
      </c>
      <c r="F30" s="8" t="s">
        <v>192</v>
      </c>
      <c r="G30" s="8">
        <v>3</v>
      </c>
      <c r="H30" s="8" t="s">
        <v>220</v>
      </c>
      <c r="I30" s="8">
        <v>3</v>
      </c>
      <c r="J30" s="15" t="s">
        <v>315</v>
      </c>
      <c r="K30" s="7" t="s">
        <v>163</v>
      </c>
      <c r="L30" s="7" t="s">
        <v>165</v>
      </c>
      <c r="M30" s="9"/>
      <c r="N30" s="6">
        <f t="shared" si="8"/>
        <v>2.6999999999999993E-3</v>
      </c>
      <c r="O30" s="6">
        <f t="shared" si="9"/>
        <v>4.5000000000000005E-3</v>
      </c>
      <c r="P30" s="6">
        <f t="shared" si="12"/>
        <v>0.13500000000000004</v>
      </c>
      <c r="Q30" s="6">
        <f t="shared" si="13"/>
        <v>0.14000000000000004</v>
      </c>
      <c r="R30" s="6">
        <f t="shared" si="4"/>
        <v>2.1999999999999993E-3</v>
      </c>
      <c r="S30" s="6">
        <f t="shared" si="5"/>
        <v>4.0000000000000001E-3</v>
      </c>
      <c r="T30" s="1">
        <f t="shared" si="6"/>
        <v>5.1999999999999998E-3</v>
      </c>
      <c r="U30" s="1">
        <f t="shared" si="7"/>
        <v>7.5000000000000006E-3</v>
      </c>
    </row>
    <row r="31" spans="1:21" x14ac:dyDescent="0.15">
      <c r="A31" s="7">
        <v>29</v>
      </c>
      <c r="B31" s="8" t="s">
        <v>52</v>
      </c>
      <c r="C31" s="8" t="s">
        <v>390</v>
      </c>
      <c r="D31" s="11" t="s">
        <v>297</v>
      </c>
      <c r="E31" s="8" t="s">
        <v>121</v>
      </c>
      <c r="F31" s="8" t="s">
        <v>192</v>
      </c>
      <c r="G31" s="8">
        <v>3</v>
      </c>
      <c r="H31" s="8" t="s">
        <v>221</v>
      </c>
      <c r="I31" s="8">
        <v>3</v>
      </c>
      <c r="J31" s="15" t="s">
        <v>316</v>
      </c>
      <c r="K31" s="7" t="s">
        <v>163</v>
      </c>
      <c r="L31" s="7" t="s">
        <v>165</v>
      </c>
      <c r="N31" s="6">
        <f t="shared" si="8"/>
        <v>2.7999999999999991E-3</v>
      </c>
      <c r="O31" s="6">
        <f t="shared" si="9"/>
        <v>4.7000000000000002E-3</v>
      </c>
      <c r="P31" s="6">
        <f t="shared" ref="P31:P82" si="14">P30+0.005</f>
        <v>0.14000000000000004</v>
      </c>
      <c r="Q31" s="6">
        <f t="shared" ref="Q31:Q82" si="15">Q30+0.005</f>
        <v>0.14500000000000005</v>
      </c>
      <c r="R31" s="6">
        <f t="shared" si="4"/>
        <v>2.2999999999999991E-3</v>
      </c>
      <c r="S31" s="6">
        <f t="shared" si="5"/>
        <v>4.2000000000000006E-3</v>
      </c>
      <c r="T31" s="1">
        <f t="shared" si="6"/>
        <v>5.2999999999999992E-3</v>
      </c>
      <c r="U31" s="1">
        <f t="shared" si="7"/>
        <v>7.7000000000000002E-3</v>
      </c>
    </row>
    <row r="32" spans="1:21" x14ac:dyDescent="0.15">
      <c r="A32" s="7">
        <v>30</v>
      </c>
      <c r="B32" s="8" t="s">
        <v>53</v>
      </c>
      <c r="C32" s="8" t="s">
        <v>391</v>
      </c>
      <c r="D32" s="11" t="s">
        <v>298</v>
      </c>
      <c r="E32" s="8" t="s">
        <v>122</v>
      </c>
      <c r="F32" s="8" t="s">
        <v>192</v>
      </c>
      <c r="G32" s="8">
        <v>3</v>
      </c>
      <c r="H32" s="8" t="s">
        <v>222</v>
      </c>
      <c r="I32" s="8">
        <v>3</v>
      </c>
      <c r="J32" s="15" t="s">
        <v>317</v>
      </c>
      <c r="K32" s="7" t="s">
        <v>163</v>
      </c>
      <c r="L32" s="7" t="s">
        <v>165</v>
      </c>
      <c r="N32" s="6">
        <f t="shared" si="8"/>
        <v>2.8999999999999989E-3</v>
      </c>
      <c r="O32" s="6">
        <f t="shared" si="9"/>
        <v>4.8999999999999998E-3</v>
      </c>
      <c r="P32" s="6">
        <f t="shared" si="14"/>
        <v>0.14500000000000005</v>
      </c>
      <c r="Q32" s="6">
        <f t="shared" si="15"/>
        <v>0.15000000000000005</v>
      </c>
      <c r="R32" s="6">
        <f t="shared" si="4"/>
        <v>2.3999999999999989E-3</v>
      </c>
      <c r="S32" s="6">
        <f t="shared" si="5"/>
        <v>4.3999999999999994E-3</v>
      </c>
      <c r="T32" s="1">
        <f t="shared" si="6"/>
        <v>5.3999999999999986E-3</v>
      </c>
      <c r="U32" s="1">
        <f t="shared" si="7"/>
        <v>7.9000000000000008E-3</v>
      </c>
    </row>
    <row r="33" spans="1:21" x14ac:dyDescent="0.15">
      <c r="A33" s="7">
        <v>31</v>
      </c>
      <c r="B33" s="8" t="s">
        <v>54</v>
      </c>
      <c r="C33" s="8" t="s">
        <v>392</v>
      </c>
      <c r="D33" s="11" t="s">
        <v>299</v>
      </c>
      <c r="E33" s="8" t="s">
        <v>123</v>
      </c>
      <c r="F33" s="8" t="s">
        <v>192</v>
      </c>
      <c r="G33" s="8">
        <v>3</v>
      </c>
      <c r="H33" s="8" t="s">
        <v>223</v>
      </c>
      <c r="I33" s="8">
        <v>3</v>
      </c>
      <c r="J33" s="15" t="s">
        <v>318</v>
      </c>
      <c r="K33" s="7" t="s">
        <v>163</v>
      </c>
      <c r="L33" s="7" t="s">
        <v>165</v>
      </c>
      <c r="N33" s="6">
        <f t="shared" si="8"/>
        <v>2.9999999999999988E-3</v>
      </c>
      <c r="O33" s="6">
        <f t="shared" si="9"/>
        <v>5.0999999999999995E-3</v>
      </c>
      <c r="P33" s="6">
        <f t="shared" si="14"/>
        <v>0.15000000000000005</v>
      </c>
      <c r="Q33" s="6">
        <f t="shared" si="15"/>
        <v>0.15500000000000005</v>
      </c>
      <c r="R33" s="6">
        <f t="shared" si="4"/>
        <v>2.4999999999999988E-3</v>
      </c>
      <c r="S33" s="6">
        <f t="shared" si="5"/>
        <v>4.5999999999999999E-3</v>
      </c>
      <c r="T33" s="1">
        <f t="shared" si="6"/>
        <v>5.4999999999999988E-3</v>
      </c>
      <c r="U33" s="1">
        <f t="shared" si="7"/>
        <v>8.0999999999999996E-3</v>
      </c>
    </row>
    <row r="34" spans="1:21" x14ac:dyDescent="0.15">
      <c r="A34" s="7">
        <v>32</v>
      </c>
      <c r="B34" s="8" t="s">
        <v>55</v>
      </c>
      <c r="C34" s="8" t="s">
        <v>393</v>
      </c>
      <c r="D34" s="11" t="s">
        <v>300</v>
      </c>
      <c r="E34" s="8" t="s">
        <v>124</v>
      </c>
      <c r="F34" s="8" t="s">
        <v>192</v>
      </c>
      <c r="G34" s="8">
        <v>3</v>
      </c>
      <c r="H34" s="8" t="s">
        <v>224</v>
      </c>
      <c r="I34" s="8">
        <v>3</v>
      </c>
      <c r="J34" s="15" t="s">
        <v>319</v>
      </c>
      <c r="K34" s="7" t="s">
        <v>163</v>
      </c>
      <c r="L34" s="7" t="s">
        <v>165</v>
      </c>
      <c r="N34" s="6">
        <f t="shared" si="8"/>
        <v>3.0999999999999986E-3</v>
      </c>
      <c r="O34" s="6">
        <f t="shared" si="9"/>
        <v>5.2999999999999992E-3</v>
      </c>
      <c r="P34" s="6">
        <f t="shared" si="14"/>
        <v>0.15500000000000005</v>
      </c>
      <c r="Q34" s="6">
        <f t="shared" si="15"/>
        <v>0.16000000000000006</v>
      </c>
      <c r="R34" s="6">
        <f t="shared" si="4"/>
        <v>2.5999999999999986E-3</v>
      </c>
      <c r="S34" s="6">
        <f t="shared" si="5"/>
        <v>4.7999999999999987E-3</v>
      </c>
      <c r="T34" s="1">
        <f t="shared" si="6"/>
        <v>5.5999999999999991E-3</v>
      </c>
      <c r="U34" s="1">
        <f t="shared" si="7"/>
        <v>8.2999999999999984E-3</v>
      </c>
    </row>
    <row r="35" spans="1:21" x14ac:dyDescent="0.15">
      <c r="A35" s="7">
        <v>33</v>
      </c>
      <c r="B35" s="8" t="s">
        <v>56</v>
      </c>
      <c r="C35" s="8" t="s">
        <v>394</v>
      </c>
      <c r="D35" s="11" t="s">
        <v>301</v>
      </c>
      <c r="E35" s="8" t="s">
        <v>125</v>
      </c>
      <c r="F35" s="8" t="s">
        <v>192</v>
      </c>
      <c r="G35" s="8">
        <v>3</v>
      </c>
      <c r="H35" s="8" t="s">
        <v>225</v>
      </c>
      <c r="I35" s="8">
        <v>3</v>
      </c>
      <c r="J35" s="15" t="s">
        <v>320</v>
      </c>
      <c r="K35" s="7" t="s">
        <v>163</v>
      </c>
      <c r="L35" s="7" t="s">
        <v>165</v>
      </c>
      <c r="N35" s="6">
        <f t="shared" si="8"/>
        <v>3.1999999999999984E-3</v>
      </c>
      <c r="O35" s="6">
        <f t="shared" si="9"/>
        <v>5.4999999999999988E-3</v>
      </c>
      <c r="P35" s="6">
        <f t="shared" si="14"/>
        <v>0.16000000000000006</v>
      </c>
      <c r="Q35" s="6">
        <f t="shared" si="15"/>
        <v>0.16500000000000006</v>
      </c>
      <c r="R35" s="6">
        <f t="shared" si="4"/>
        <v>2.6999999999999984E-3</v>
      </c>
      <c r="S35" s="6">
        <f t="shared" si="5"/>
        <v>4.9999999999999992E-3</v>
      </c>
      <c r="T35" s="1">
        <f t="shared" si="6"/>
        <v>5.6999999999999985E-3</v>
      </c>
      <c r="U35" s="1">
        <f t="shared" si="7"/>
        <v>8.4999999999999989E-3</v>
      </c>
    </row>
    <row r="36" spans="1:21" x14ac:dyDescent="0.15">
      <c r="A36" s="7">
        <v>34</v>
      </c>
      <c r="B36" s="8" t="s">
        <v>57</v>
      </c>
      <c r="C36" s="8" t="s">
        <v>395</v>
      </c>
      <c r="D36" s="11" t="s">
        <v>302</v>
      </c>
      <c r="E36" s="8" t="s">
        <v>126</v>
      </c>
      <c r="F36" s="8" t="s">
        <v>192</v>
      </c>
      <c r="G36" s="8">
        <v>3</v>
      </c>
      <c r="H36" s="8" t="s">
        <v>226</v>
      </c>
      <c r="I36" s="8">
        <v>3</v>
      </c>
      <c r="J36" s="15" t="s">
        <v>321</v>
      </c>
      <c r="K36" s="7" t="s">
        <v>163</v>
      </c>
      <c r="L36" s="7" t="s">
        <v>165</v>
      </c>
      <c r="N36" s="6">
        <f t="shared" si="8"/>
        <v>3.2999999999999982E-3</v>
      </c>
      <c r="O36" s="6">
        <f t="shared" si="9"/>
        <v>5.6999999999999985E-3</v>
      </c>
      <c r="P36" s="6">
        <f t="shared" si="14"/>
        <v>0.16500000000000006</v>
      </c>
      <c r="Q36" s="6">
        <f t="shared" si="15"/>
        <v>0.17000000000000007</v>
      </c>
      <c r="R36" s="6">
        <f t="shared" si="4"/>
        <v>2.7999999999999982E-3</v>
      </c>
      <c r="S36" s="6">
        <f t="shared" si="5"/>
        <v>5.199999999999998E-3</v>
      </c>
      <c r="T36" s="1">
        <f t="shared" si="6"/>
        <v>5.7999999999999979E-3</v>
      </c>
      <c r="U36" s="1">
        <f t="shared" si="7"/>
        <v>8.6999999999999994E-3</v>
      </c>
    </row>
    <row r="37" spans="1:21" x14ac:dyDescent="0.15">
      <c r="A37" s="7">
        <v>35</v>
      </c>
      <c r="B37" s="8" t="s">
        <v>58</v>
      </c>
      <c r="C37" s="8" t="s">
        <v>396</v>
      </c>
      <c r="D37" s="11" t="s">
        <v>303</v>
      </c>
      <c r="E37" s="8" t="s">
        <v>127</v>
      </c>
      <c r="F37" s="8" t="s">
        <v>192</v>
      </c>
      <c r="G37" s="8">
        <v>3</v>
      </c>
      <c r="H37" s="8" t="s">
        <v>227</v>
      </c>
      <c r="I37" s="8">
        <v>3</v>
      </c>
      <c r="J37" s="15" t="s">
        <v>322</v>
      </c>
      <c r="K37" s="7" t="s">
        <v>39</v>
      </c>
      <c r="L37" s="7" t="s">
        <v>163</v>
      </c>
      <c r="N37" s="6">
        <f t="shared" si="8"/>
        <v>3.3999999999999981E-3</v>
      </c>
      <c r="O37" s="6">
        <f t="shared" si="9"/>
        <v>5.8999999999999981E-3</v>
      </c>
      <c r="P37" s="6">
        <f t="shared" si="14"/>
        <v>0.17000000000000007</v>
      </c>
      <c r="Q37" s="6">
        <f t="shared" si="15"/>
        <v>0.17500000000000007</v>
      </c>
      <c r="R37" s="6">
        <f t="shared" si="4"/>
        <v>2.8999999999999981E-3</v>
      </c>
      <c r="S37" s="6">
        <f t="shared" si="5"/>
        <v>5.3999999999999986E-3</v>
      </c>
      <c r="T37" s="1">
        <f t="shared" si="6"/>
        <v>5.8999999999999981E-3</v>
      </c>
      <c r="U37" s="1">
        <f t="shared" si="7"/>
        <v>8.8999999999999982E-3</v>
      </c>
    </row>
    <row r="38" spans="1:21" x14ac:dyDescent="0.15">
      <c r="A38" s="7">
        <v>36</v>
      </c>
      <c r="B38" s="8" t="s">
        <v>59</v>
      </c>
      <c r="C38" s="8" t="s">
        <v>397</v>
      </c>
      <c r="D38" s="11" t="s">
        <v>304</v>
      </c>
      <c r="E38" s="8" t="s">
        <v>128</v>
      </c>
      <c r="F38" s="8" t="s">
        <v>192</v>
      </c>
      <c r="G38" s="8">
        <v>3</v>
      </c>
      <c r="H38" s="8" t="s">
        <v>228</v>
      </c>
      <c r="I38" s="8">
        <v>3</v>
      </c>
      <c r="J38" s="15" t="s">
        <v>323</v>
      </c>
      <c r="K38" s="7" t="s">
        <v>39</v>
      </c>
      <c r="L38" s="7" t="s">
        <v>163</v>
      </c>
      <c r="N38" s="6">
        <f t="shared" si="8"/>
        <v>3.4999999999999979E-3</v>
      </c>
      <c r="O38" s="6">
        <f t="shared" si="9"/>
        <v>6.0999999999999978E-3</v>
      </c>
      <c r="P38" s="6">
        <f t="shared" si="14"/>
        <v>0.17500000000000007</v>
      </c>
      <c r="Q38" s="6">
        <f t="shared" si="15"/>
        <v>0.18000000000000008</v>
      </c>
      <c r="R38" s="6">
        <f t="shared" si="4"/>
        <v>2.9999999999999979E-3</v>
      </c>
      <c r="S38" s="6">
        <f t="shared" si="5"/>
        <v>5.5999999999999973E-3</v>
      </c>
      <c r="T38" s="1">
        <f t="shared" si="6"/>
        <v>5.9999999999999984E-3</v>
      </c>
      <c r="U38" s="1">
        <f t="shared" si="7"/>
        <v>9.099999999999997E-3</v>
      </c>
    </row>
    <row r="39" spans="1:21" x14ac:dyDescent="0.15">
      <c r="A39" s="7">
        <v>37</v>
      </c>
      <c r="B39" s="8" t="s">
        <v>60</v>
      </c>
      <c r="C39" s="8" t="s">
        <v>398</v>
      </c>
      <c r="D39" s="11" t="s">
        <v>305</v>
      </c>
      <c r="E39" s="8" t="s">
        <v>129</v>
      </c>
      <c r="F39" s="8" t="s">
        <v>192</v>
      </c>
      <c r="G39" s="8">
        <v>3</v>
      </c>
      <c r="H39" s="8" t="s">
        <v>229</v>
      </c>
      <c r="I39" s="8">
        <v>3</v>
      </c>
      <c r="J39" s="15" t="s">
        <v>324</v>
      </c>
      <c r="K39" s="7" t="s">
        <v>39</v>
      </c>
      <c r="L39" s="7" t="s">
        <v>163</v>
      </c>
      <c r="N39" s="6">
        <f t="shared" si="8"/>
        <v>3.5999999999999977E-3</v>
      </c>
      <c r="O39" s="6">
        <f t="shared" si="9"/>
        <v>6.2999999999999974E-3</v>
      </c>
      <c r="P39" s="6">
        <f t="shared" si="14"/>
        <v>0.18000000000000008</v>
      </c>
      <c r="Q39" s="6">
        <f t="shared" si="15"/>
        <v>0.18500000000000008</v>
      </c>
      <c r="R39" s="6">
        <f t="shared" si="4"/>
        <v>3.0999999999999977E-3</v>
      </c>
      <c r="S39" s="6">
        <f t="shared" si="5"/>
        <v>5.7999999999999979E-3</v>
      </c>
      <c r="T39" s="1">
        <f t="shared" si="6"/>
        <v>6.0999999999999978E-3</v>
      </c>
      <c r="U39" s="1">
        <f t="shared" si="7"/>
        <v>9.2999999999999975E-3</v>
      </c>
    </row>
    <row r="40" spans="1:21" x14ac:dyDescent="0.15">
      <c r="A40" s="7">
        <v>38</v>
      </c>
      <c r="B40" s="8" t="s">
        <v>61</v>
      </c>
      <c r="C40" s="8" t="s">
        <v>399</v>
      </c>
      <c r="D40" s="11" t="s">
        <v>306</v>
      </c>
      <c r="E40" s="8" t="s">
        <v>130</v>
      </c>
      <c r="F40" s="8" t="s">
        <v>192</v>
      </c>
      <c r="G40" s="8">
        <v>3</v>
      </c>
      <c r="H40" s="8" t="s">
        <v>230</v>
      </c>
      <c r="I40" s="8">
        <v>3</v>
      </c>
      <c r="J40" s="15" t="s">
        <v>325</v>
      </c>
      <c r="K40" s="7" t="s">
        <v>39</v>
      </c>
      <c r="L40" s="7" t="s">
        <v>163</v>
      </c>
      <c r="N40" s="6">
        <f t="shared" si="8"/>
        <v>3.6999999999999976E-3</v>
      </c>
      <c r="O40" s="6">
        <f t="shared" si="9"/>
        <v>6.4999999999999971E-3</v>
      </c>
      <c r="P40" s="6">
        <f t="shared" si="14"/>
        <v>0.18500000000000008</v>
      </c>
      <c r="Q40" s="6">
        <f t="shared" si="15"/>
        <v>0.19000000000000009</v>
      </c>
      <c r="R40" s="6">
        <f t="shared" si="4"/>
        <v>3.1999999999999976E-3</v>
      </c>
      <c r="S40" s="6">
        <f t="shared" si="5"/>
        <v>5.9999999999999967E-3</v>
      </c>
      <c r="T40" s="1">
        <f t="shared" si="6"/>
        <v>6.1999999999999972E-3</v>
      </c>
      <c r="U40" s="1">
        <f t="shared" si="7"/>
        <v>9.499999999999998E-3</v>
      </c>
    </row>
    <row r="41" spans="1:21" x14ac:dyDescent="0.15">
      <c r="A41" s="7">
        <v>39</v>
      </c>
      <c r="B41" s="8" t="s">
        <v>62</v>
      </c>
      <c r="C41" s="8" t="s">
        <v>400</v>
      </c>
      <c r="D41" s="11" t="s">
        <v>307</v>
      </c>
      <c r="E41" s="8" t="s">
        <v>131</v>
      </c>
      <c r="F41" s="8" t="s">
        <v>192</v>
      </c>
      <c r="G41" s="8">
        <v>3</v>
      </c>
      <c r="H41" s="8" t="s">
        <v>231</v>
      </c>
      <c r="I41" s="8">
        <v>3</v>
      </c>
      <c r="J41" s="15" t="s">
        <v>326</v>
      </c>
      <c r="K41" s="7" t="s">
        <v>39</v>
      </c>
      <c r="L41" s="7" t="s">
        <v>163</v>
      </c>
      <c r="N41" s="6">
        <f t="shared" si="8"/>
        <v>3.7999999999999974E-3</v>
      </c>
      <c r="O41" s="6">
        <f t="shared" si="9"/>
        <v>6.6999999999999968E-3</v>
      </c>
      <c r="P41" s="6">
        <f t="shared" si="14"/>
        <v>0.19000000000000009</v>
      </c>
      <c r="Q41" s="6">
        <f t="shared" si="15"/>
        <v>0.19500000000000009</v>
      </c>
      <c r="R41" s="6">
        <f t="shared" si="4"/>
        <v>3.2999999999999974E-3</v>
      </c>
      <c r="S41" s="6">
        <f t="shared" si="5"/>
        <v>6.1999999999999972E-3</v>
      </c>
      <c r="T41" s="1">
        <f t="shared" si="6"/>
        <v>6.2999999999999974E-3</v>
      </c>
      <c r="U41" s="1">
        <f t="shared" si="7"/>
        <v>9.6999999999999968E-3</v>
      </c>
    </row>
    <row r="42" spans="1:21" x14ac:dyDescent="0.15">
      <c r="A42" s="7">
        <v>40</v>
      </c>
      <c r="B42" s="8" t="s">
        <v>63</v>
      </c>
      <c r="C42" s="8" t="s">
        <v>401</v>
      </c>
      <c r="D42" s="11" t="s">
        <v>308</v>
      </c>
      <c r="E42" s="8" t="s">
        <v>132</v>
      </c>
      <c r="F42" s="8" t="s">
        <v>192</v>
      </c>
      <c r="G42" s="8">
        <v>3</v>
      </c>
      <c r="H42" s="8" t="s">
        <v>232</v>
      </c>
      <c r="I42" s="8">
        <v>3</v>
      </c>
      <c r="J42" s="15" t="s">
        <v>327</v>
      </c>
      <c r="K42" s="7" t="s">
        <v>39</v>
      </c>
      <c r="L42" s="7" t="s">
        <v>163</v>
      </c>
      <c r="N42" s="6">
        <f t="shared" si="8"/>
        <v>3.8999999999999972E-3</v>
      </c>
      <c r="O42" s="6">
        <f t="shared" si="9"/>
        <v>6.8999999999999964E-3</v>
      </c>
      <c r="P42" s="6">
        <f t="shared" si="14"/>
        <v>0.19500000000000009</v>
      </c>
      <c r="Q42" s="6">
        <f t="shared" si="15"/>
        <v>0.20000000000000009</v>
      </c>
      <c r="R42" s="6">
        <f t="shared" si="4"/>
        <v>3.3999999999999972E-3</v>
      </c>
      <c r="S42" s="6">
        <f t="shared" si="5"/>
        <v>6.399999999999996E-3</v>
      </c>
      <c r="T42" s="1">
        <f t="shared" si="6"/>
        <v>6.3999999999999977E-3</v>
      </c>
      <c r="U42" s="1">
        <f t="shared" si="7"/>
        <v>9.8999999999999956E-3</v>
      </c>
    </row>
    <row r="43" spans="1:21" x14ac:dyDescent="0.15">
      <c r="A43" s="7">
        <v>41</v>
      </c>
      <c r="B43" s="8" t="s">
        <v>64</v>
      </c>
      <c r="C43" s="8" t="s">
        <v>402</v>
      </c>
      <c r="D43" s="11" t="s">
        <v>309</v>
      </c>
      <c r="E43" s="8" t="s">
        <v>133</v>
      </c>
      <c r="F43" s="8" t="s">
        <v>192</v>
      </c>
      <c r="G43" s="8">
        <v>3</v>
      </c>
      <c r="H43" s="8" t="s">
        <v>233</v>
      </c>
      <c r="I43" s="8">
        <v>3</v>
      </c>
      <c r="J43" s="15" t="s">
        <v>328</v>
      </c>
      <c r="K43" s="7" t="s">
        <v>39</v>
      </c>
      <c r="L43" s="7" t="s">
        <v>163</v>
      </c>
      <c r="N43" s="6">
        <f t="shared" si="8"/>
        <v>3.9999999999999975E-3</v>
      </c>
      <c r="O43" s="6">
        <f t="shared" si="9"/>
        <v>7.0999999999999961E-3</v>
      </c>
      <c r="P43" s="6">
        <f t="shared" si="14"/>
        <v>0.20000000000000009</v>
      </c>
      <c r="Q43" s="6">
        <f t="shared" si="15"/>
        <v>0.2050000000000001</v>
      </c>
      <c r="R43" s="6">
        <f t="shared" si="4"/>
        <v>3.4999999999999975E-3</v>
      </c>
      <c r="S43" s="6">
        <f t="shared" si="5"/>
        <v>6.5999999999999965E-3</v>
      </c>
      <c r="T43" s="1">
        <f t="shared" si="6"/>
        <v>6.4999999999999971E-3</v>
      </c>
      <c r="U43" s="1">
        <f t="shared" si="7"/>
        <v>1.0099999999999996E-2</v>
      </c>
    </row>
    <row r="44" spans="1:21" x14ac:dyDescent="0.15">
      <c r="A44" s="7">
        <v>42</v>
      </c>
      <c r="B44" s="8" t="s">
        <v>65</v>
      </c>
      <c r="C44" s="8" t="s">
        <v>403</v>
      </c>
      <c r="D44" s="11" t="s">
        <v>310</v>
      </c>
      <c r="E44" s="8" t="s">
        <v>134</v>
      </c>
      <c r="F44" s="8" t="s">
        <v>192</v>
      </c>
      <c r="G44" s="8">
        <v>3</v>
      </c>
      <c r="H44" s="8" t="s">
        <v>234</v>
      </c>
      <c r="I44" s="8">
        <v>3</v>
      </c>
      <c r="J44" s="15" t="s">
        <v>329</v>
      </c>
      <c r="K44" s="7" t="s">
        <v>39</v>
      </c>
      <c r="L44" s="7" t="s">
        <v>163</v>
      </c>
      <c r="N44" s="6">
        <f t="shared" si="8"/>
        <v>4.0999999999999977E-3</v>
      </c>
      <c r="O44" s="6">
        <f t="shared" si="9"/>
        <v>7.2999999999999957E-3</v>
      </c>
      <c r="P44" s="6">
        <f t="shared" si="14"/>
        <v>0.2050000000000001</v>
      </c>
      <c r="Q44" s="6">
        <f t="shared" si="15"/>
        <v>0.2100000000000001</v>
      </c>
      <c r="R44" s="6">
        <f t="shared" si="4"/>
        <v>3.5999999999999977E-3</v>
      </c>
      <c r="S44" s="6">
        <f t="shared" si="5"/>
        <v>6.7999999999999953E-3</v>
      </c>
      <c r="T44" s="1">
        <f t="shared" si="6"/>
        <v>6.5999999999999982E-3</v>
      </c>
      <c r="U44" s="1">
        <f t="shared" si="7"/>
        <v>1.0299999999999997E-2</v>
      </c>
    </row>
    <row r="45" spans="1:21" x14ac:dyDescent="0.15">
      <c r="A45" s="7">
        <v>43</v>
      </c>
      <c r="B45" s="8" t="s">
        <v>66</v>
      </c>
      <c r="C45" s="8" t="s">
        <v>404</v>
      </c>
      <c r="D45" s="11" t="s">
        <v>311</v>
      </c>
      <c r="E45" s="8" t="s">
        <v>135</v>
      </c>
      <c r="F45" s="8" t="s">
        <v>192</v>
      </c>
      <c r="G45" s="8">
        <v>3</v>
      </c>
      <c r="H45" s="8" t="s">
        <v>235</v>
      </c>
      <c r="I45" s="8">
        <v>3</v>
      </c>
      <c r="J45" s="15" t="s">
        <v>330</v>
      </c>
      <c r="K45" s="7" t="s">
        <v>39</v>
      </c>
      <c r="L45" s="7" t="s">
        <v>163</v>
      </c>
      <c r="N45" s="6">
        <f t="shared" si="8"/>
        <v>4.199999999999998E-3</v>
      </c>
      <c r="O45" s="6">
        <f t="shared" si="9"/>
        <v>7.4999999999999954E-3</v>
      </c>
      <c r="P45" s="6">
        <f t="shared" si="14"/>
        <v>0.2100000000000001</v>
      </c>
      <c r="Q45" s="6">
        <f t="shared" si="15"/>
        <v>0.21500000000000011</v>
      </c>
      <c r="R45" s="6">
        <f t="shared" si="4"/>
        <v>3.699999999999998E-3</v>
      </c>
      <c r="S45" s="6">
        <f t="shared" si="5"/>
        <v>6.9999999999999958E-3</v>
      </c>
      <c r="T45" s="1">
        <f t="shared" si="6"/>
        <v>6.6999999999999976E-3</v>
      </c>
      <c r="U45" s="1">
        <f t="shared" si="7"/>
        <v>1.0499999999999995E-2</v>
      </c>
    </row>
    <row r="46" spans="1:21" x14ac:dyDescent="0.15">
      <c r="A46" s="7">
        <v>44</v>
      </c>
      <c r="B46" s="8" t="s">
        <v>67</v>
      </c>
      <c r="C46" s="8" t="s">
        <v>405</v>
      </c>
      <c r="D46" s="11" t="s">
        <v>312</v>
      </c>
      <c r="E46" s="8" t="s">
        <v>136</v>
      </c>
      <c r="F46" s="8" t="s">
        <v>192</v>
      </c>
      <c r="G46" s="8">
        <v>3</v>
      </c>
      <c r="H46" s="8" t="s">
        <v>236</v>
      </c>
      <c r="I46" s="8">
        <v>3</v>
      </c>
      <c r="J46" s="15" t="s">
        <v>331</v>
      </c>
      <c r="K46" s="7" t="s">
        <v>39</v>
      </c>
      <c r="L46" s="7" t="s">
        <v>163</v>
      </c>
      <c r="N46" s="6">
        <f t="shared" si="8"/>
        <v>4.2999999999999983E-3</v>
      </c>
      <c r="O46" s="6">
        <f t="shared" si="9"/>
        <v>7.699999999999995E-3</v>
      </c>
      <c r="P46" s="6">
        <f t="shared" si="14"/>
        <v>0.21500000000000011</v>
      </c>
      <c r="Q46" s="6">
        <f t="shared" si="15"/>
        <v>0.22000000000000011</v>
      </c>
      <c r="R46" s="6">
        <f t="shared" si="4"/>
        <v>3.7999999999999983E-3</v>
      </c>
      <c r="S46" s="6">
        <f t="shared" si="5"/>
        <v>7.1999999999999946E-3</v>
      </c>
      <c r="T46" s="1">
        <f t="shared" si="6"/>
        <v>6.7999999999999988E-3</v>
      </c>
      <c r="U46" s="1">
        <f t="shared" si="7"/>
        <v>1.0699999999999994E-2</v>
      </c>
    </row>
    <row r="47" spans="1:21" x14ac:dyDescent="0.15">
      <c r="A47" s="7">
        <v>45</v>
      </c>
      <c r="B47" s="8" t="s">
        <v>68</v>
      </c>
      <c r="C47" s="8" t="s">
        <v>406</v>
      </c>
      <c r="D47" s="11" t="s">
        <v>313</v>
      </c>
      <c r="E47" s="8" t="s">
        <v>137</v>
      </c>
      <c r="F47" s="8" t="s">
        <v>192</v>
      </c>
      <c r="G47" s="8">
        <v>3</v>
      </c>
      <c r="H47" s="8" t="s">
        <v>237</v>
      </c>
      <c r="I47" s="8">
        <v>3</v>
      </c>
      <c r="J47" s="15" t="s">
        <v>332</v>
      </c>
      <c r="K47" s="7" t="s">
        <v>39</v>
      </c>
      <c r="L47" s="7" t="s">
        <v>163</v>
      </c>
      <c r="N47" s="6">
        <f t="shared" si="8"/>
        <v>4.3999999999999985E-3</v>
      </c>
      <c r="O47" s="6">
        <f t="shared" si="9"/>
        <v>7.8999999999999956E-3</v>
      </c>
      <c r="P47" s="6">
        <f t="shared" si="14"/>
        <v>0.22000000000000011</v>
      </c>
      <c r="Q47" s="6">
        <f t="shared" si="15"/>
        <v>0.22500000000000012</v>
      </c>
      <c r="R47" s="6">
        <f t="shared" si="4"/>
        <v>3.8999999999999985E-3</v>
      </c>
      <c r="S47" s="6">
        <f t="shared" si="5"/>
        <v>7.3999999999999951E-3</v>
      </c>
      <c r="T47" s="1">
        <f t="shared" si="6"/>
        <v>6.8999999999999981E-3</v>
      </c>
      <c r="U47" s="1">
        <f t="shared" si="7"/>
        <v>1.0899999999999996E-2</v>
      </c>
    </row>
    <row r="48" spans="1:21" x14ac:dyDescent="0.15">
      <c r="A48" s="7">
        <v>46</v>
      </c>
      <c r="B48" s="8" t="s">
        <v>69</v>
      </c>
      <c r="C48" s="8" t="s">
        <v>407</v>
      </c>
      <c r="D48" s="11" t="s">
        <v>314</v>
      </c>
      <c r="E48" s="8" t="s">
        <v>138</v>
      </c>
      <c r="F48" s="8" t="s">
        <v>192</v>
      </c>
      <c r="G48" s="8">
        <v>3</v>
      </c>
      <c r="H48" s="8" t="s">
        <v>238</v>
      </c>
      <c r="I48" s="8">
        <v>3</v>
      </c>
      <c r="J48" s="15" t="s">
        <v>333</v>
      </c>
      <c r="K48" s="7" t="s">
        <v>39</v>
      </c>
      <c r="L48" s="7" t="s">
        <v>163</v>
      </c>
      <c r="N48" s="6">
        <f t="shared" si="8"/>
        <v>4.4999999999999988E-3</v>
      </c>
      <c r="O48" s="6">
        <f t="shared" si="9"/>
        <v>8.0999999999999961E-3</v>
      </c>
      <c r="P48" s="6">
        <f t="shared" si="14"/>
        <v>0.22500000000000012</v>
      </c>
      <c r="Q48" s="6">
        <f t="shared" si="15"/>
        <v>0.23000000000000012</v>
      </c>
      <c r="R48" s="6">
        <f t="shared" si="4"/>
        <v>3.9999999999999983E-3</v>
      </c>
      <c r="S48" s="6">
        <f t="shared" si="5"/>
        <v>7.5999999999999956E-3</v>
      </c>
      <c r="T48" s="1">
        <f t="shared" si="6"/>
        <v>6.9999999999999993E-3</v>
      </c>
      <c r="U48" s="1">
        <f t="shared" si="7"/>
        <v>1.1099999999999995E-2</v>
      </c>
    </row>
    <row r="49" spans="1:21" x14ac:dyDescent="0.15">
      <c r="A49" s="7">
        <v>47</v>
      </c>
      <c r="B49" s="8" t="s">
        <v>70</v>
      </c>
      <c r="C49" s="8" t="s">
        <v>408</v>
      </c>
      <c r="D49" s="11" t="s">
        <v>315</v>
      </c>
      <c r="E49" s="8" t="s">
        <v>139</v>
      </c>
      <c r="F49" s="8" t="s">
        <v>192</v>
      </c>
      <c r="G49" s="8">
        <v>3</v>
      </c>
      <c r="H49" s="8" t="s">
        <v>239</v>
      </c>
      <c r="I49" s="8">
        <v>3</v>
      </c>
      <c r="J49" s="15" t="s">
        <v>334</v>
      </c>
      <c r="K49" s="7" t="s">
        <v>39</v>
      </c>
      <c r="L49" s="7" t="s">
        <v>163</v>
      </c>
      <c r="N49" s="6">
        <f t="shared" si="8"/>
        <v>4.5999999999999991E-3</v>
      </c>
      <c r="O49" s="6">
        <f t="shared" si="9"/>
        <v>8.2999999999999966E-3</v>
      </c>
      <c r="P49" s="6">
        <f t="shared" si="14"/>
        <v>0.23000000000000012</v>
      </c>
      <c r="Q49" s="6">
        <f t="shared" si="15"/>
        <v>0.23500000000000013</v>
      </c>
      <c r="R49" s="6">
        <f t="shared" si="4"/>
        <v>4.0999999999999995E-3</v>
      </c>
      <c r="S49" s="6">
        <f t="shared" si="5"/>
        <v>7.7999999999999962E-3</v>
      </c>
      <c r="T49" s="1">
        <f t="shared" si="6"/>
        <v>7.0999999999999987E-3</v>
      </c>
      <c r="U49" s="1">
        <f t="shared" si="7"/>
        <v>1.1299999999999998E-2</v>
      </c>
    </row>
    <row r="50" spans="1:21" x14ac:dyDescent="0.15">
      <c r="A50" s="7">
        <v>48</v>
      </c>
      <c r="B50" s="8" t="s">
        <v>71</v>
      </c>
      <c r="C50" s="8" t="s">
        <v>409</v>
      </c>
      <c r="D50" s="11" t="s">
        <v>316</v>
      </c>
      <c r="E50" s="8" t="s">
        <v>140</v>
      </c>
      <c r="F50" s="8" t="s">
        <v>192</v>
      </c>
      <c r="G50" s="8">
        <v>3</v>
      </c>
      <c r="H50" s="8" t="s">
        <v>240</v>
      </c>
      <c r="I50" s="8">
        <v>3</v>
      </c>
      <c r="J50" s="15" t="s">
        <v>335</v>
      </c>
      <c r="K50" s="7" t="s">
        <v>39</v>
      </c>
      <c r="L50" s="7" t="s">
        <v>163</v>
      </c>
      <c r="N50" s="6">
        <f t="shared" si="8"/>
        <v>4.6999999999999993E-3</v>
      </c>
      <c r="O50" s="6">
        <f t="shared" si="9"/>
        <v>8.4999999999999971E-3</v>
      </c>
      <c r="P50" s="6">
        <f t="shared" si="14"/>
        <v>0.23500000000000013</v>
      </c>
      <c r="Q50" s="6">
        <f t="shared" si="15"/>
        <v>0.24000000000000013</v>
      </c>
      <c r="R50" s="6">
        <f t="shared" si="4"/>
        <v>4.1999999999999989E-3</v>
      </c>
      <c r="S50" s="6">
        <f t="shared" si="5"/>
        <v>7.9999999999999967E-3</v>
      </c>
      <c r="T50" s="1">
        <f t="shared" si="6"/>
        <v>7.1999999999999998E-3</v>
      </c>
      <c r="U50" s="1">
        <f t="shared" si="7"/>
        <v>1.1499999999999996E-2</v>
      </c>
    </row>
    <row r="51" spans="1:21" x14ac:dyDescent="0.15">
      <c r="A51" s="7">
        <v>49</v>
      </c>
      <c r="B51" s="8" t="s">
        <v>72</v>
      </c>
      <c r="C51" s="8" t="s">
        <v>410</v>
      </c>
      <c r="D51" s="11" t="s">
        <v>317</v>
      </c>
      <c r="E51" s="8" t="s">
        <v>141</v>
      </c>
      <c r="F51" s="8" t="s">
        <v>192</v>
      </c>
      <c r="G51" s="8">
        <v>3</v>
      </c>
      <c r="H51" s="8" t="s">
        <v>241</v>
      </c>
      <c r="I51" s="8">
        <v>3</v>
      </c>
      <c r="J51" s="15" t="s">
        <v>336</v>
      </c>
      <c r="K51" s="7" t="s">
        <v>39</v>
      </c>
      <c r="L51" s="7" t="s">
        <v>163</v>
      </c>
      <c r="N51" s="6">
        <f t="shared" si="8"/>
        <v>4.7999999999999996E-3</v>
      </c>
      <c r="O51" s="6">
        <f t="shared" si="9"/>
        <v>8.6999999999999977E-3</v>
      </c>
      <c r="P51" s="6">
        <f t="shared" si="14"/>
        <v>0.24000000000000013</v>
      </c>
      <c r="Q51" s="6">
        <f t="shared" si="15"/>
        <v>0.24500000000000013</v>
      </c>
      <c r="R51" s="6">
        <f t="shared" si="4"/>
        <v>4.3E-3</v>
      </c>
      <c r="S51" s="6">
        <f t="shared" si="5"/>
        <v>8.1999999999999972E-3</v>
      </c>
      <c r="T51" s="1">
        <f t="shared" si="6"/>
        <v>7.2999999999999992E-3</v>
      </c>
      <c r="U51" s="1">
        <f t="shared" si="7"/>
        <v>1.1699999999999999E-2</v>
      </c>
    </row>
    <row r="52" spans="1:21" x14ac:dyDescent="0.15">
      <c r="A52" s="7">
        <v>50</v>
      </c>
      <c r="B52" s="8" t="s">
        <v>73</v>
      </c>
      <c r="C52" s="8" t="s">
        <v>411</v>
      </c>
      <c r="D52" s="11" t="s">
        <v>318</v>
      </c>
      <c r="E52" s="8" t="s">
        <v>142</v>
      </c>
      <c r="F52" s="8" t="s">
        <v>192</v>
      </c>
      <c r="G52" s="8">
        <v>3</v>
      </c>
      <c r="H52" s="8" t="s">
        <v>242</v>
      </c>
      <c r="I52" s="8">
        <v>3</v>
      </c>
      <c r="J52" s="15" t="s">
        <v>337</v>
      </c>
      <c r="K52" s="7" t="s">
        <v>39</v>
      </c>
      <c r="L52" s="7" t="s">
        <v>163</v>
      </c>
      <c r="N52" s="6">
        <f t="shared" si="8"/>
        <v>4.8999999999999998E-3</v>
      </c>
      <c r="O52" s="6">
        <f t="shared" si="9"/>
        <v>8.8999999999999982E-3</v>
      </c>
      <c r="P52" s="6">
        <f t="shared" si="14"/>
        <v>0.24500000000000013</v>
      </c>
      <c r="Q52" s="6">
        <f t="shared" si="15"/>
        <v>0.25000000000000011</v>
      </c>
      <c r="R52" s="6">
        <f t="shared" si="4"/>
        <v>4.3999999999999994E-3</v>
      </c>
      <c r="S52" s="6">
        <f t="shared" si="5"/>
        <v>8.3999999999999977E-3</v>
      </c>
      <c r="T52" s="1">
        <f t="shared" si="6"/>
        <v>7.4000000000000003E-3</v>
      </c>
      <c r="U52" s="1">
        <f t="shared" si="7"/>
        <v>1.1899999999999997E-2</v>
      </c>
    </row>
    <row r="53" spans="1:21" x14ac:dyDescent="0.15">
      <c r="A53" s="7">
        <v>51</v>
      </c>
      <c r="B53" s="8" t="s">
        <v>74</v>
      </c>
      <c r="C53" s="8" t="s">
        <v>412</v>
      </c>
      <c r="D53" s="11" t="s">
        <v>319</v>
      </c>
      <c r="E53" s="8" t="s">
        <v>143</v>
      </c>
      <c r="F53" s="8" t="s">
        <v>192</v>
      </c>
      <c r="G53" s="8">
        <v>3</v>
      </c>
      <c r="H53" s="8" t="s">
        <v>243</v>
      </c>
      <c r="I53" s="8">
        <v>3</v>
      </c>
      <c r="J53" s="15" t="s">
        <v>338</v>
      </c>
      <c r="K53" s="7" t="s">
        <v>39</v>
      </c>
      <c r="L53" s="7" t="s">
        <v>163</v>
      </c>
      <c r="N53" s="6">
        <f t="shared" si="8"/>
        <v>5.0000000000000001E-3</v>
      </c>
      <c r="O53" s="6">
        <f t="shared" si="9"/>
        <v>9.0999999999999987E-3</v>
      </c>
      <c r="P53" s="6">
        <f t="shared" si="14"/>
        <v>0.25000000000000011</v>
      </c>
      <c r="Q53" s="6">
        <f t="shared" si="15"/>
        <v>0.25500000000000012</v>
      </c>
      <c r="R53" s="6">
        <f t="shared" si="4"/>
        <v>4.5000000000000005E-3</v>
      </c>
      <c r="S53" s="6">
        <f t="shared" si="5"/>
        <v>8.5999999999999983E-3</v>
      </c>
      <c r="T53" s="1">
        <f t="shared" si="6"/>
        <v>7.4999999999999997E-3</v>
      </c>
      <c r="U53" s="1">
        <f t="shared" si="7"/>
        <v>1.21E-2</v>
      </c>
    </row>
    <row r="54" spans="1:21" x14ac:dyDescent="0.15">
      <c r="A54" s="7">
        <v>52</v>
      </c>
      <c r="B54" s="8" t="s">
        <v>75</v>
      </c>
      <c r="C54" s="8" t="s">
        <v>413</v>
      </c>
      <c r="D54" s="11" t="s">
        <v>320</v>
      </c>
      <c r="E54" s="8" t="s">
        <v>144</v>
      </c>
      <c r="F54" s="8" t="s">
        <v>192</v>
      </c>
      <c r="G54" s="8">
        <v>3</v>
      </c>
      <c r="H54" s="8" t="s">
        <v>244</v>
      </c>
      <c r="I54" s="8">
        <v>3</v>
      </c>
      <c r="J54" s="15" t="s">
        <v>339</v>
      </c>
      <c r="K54" s="7" t="s">
        <v>39</v>
      </c>
      <c r="L54" s="7" t="s">
        <v>163</v>
      </c>
      <c r="N54" s="6">
        <f t="shared" si="8"/>
        <v>5.1000000000000004E-3</v>
      </c>
      <c r="O54" s="6">
        <f t="shared" si="9"/>
        <v>9.2999999999999992E-3</v>
      </c>
      <c r="P54" s="6">
        <f t="shared" si="14"/>
        <v>0.25500000000000012</v>
      </c>
      <c r="Q54" s="6">
        <f t="shared" si="15"/>
        <v>0.26000000000000012</v>
      </c>
      <c r="R54" s="6">
        <f t="shared" si="4"/>
        <v>4.5999999999999999E-3</v>
      </c>
      <c r="S54" s="6">
        <f t="shared" si="5"/>
        <v>8.7999999999999988E-3</v>
      </c>
      <c r="T54" s="1">
        <f t="shared" si="6"/>
        <v>7.6000000000000009E-3</v>
      </c>
      <c r="U54" s="1">
        <f t="shared" si="7"/>
        <v>1.2299999999999998E-2</v>
      </c>
    </row>
    <row r="55" spans="1:21" x14ac:dyDescent="0.15">
      <c r="A55" s="7">
        <v>53</v>
      </c>
      <c r="B55" s="8" t="s">
        <v>76</v>
      </c>
      <c r="C55" s="8" t="s">
        <v>414</v>
      </c>
      <c r="D55" s="11" t="s">
        <v>321</v>
      </c>
      <c r="E55" s="8" t="s">
        <v>145</v>
      </c>
      <c r="F55" s="8" t="s">
        <v>192</v>
      </c>
      <c r="G55" s="8">
        <v>3</v>
      </c>
      <c r="H55" s="8" t="s">
        <v>245</v>
      </c>
      <c r="I55" s="8">
        <v>3</v>
      </c>
      <c r="J55" s="15" t="s">
        <v>340</v>
      </c>
      <c r="K55" s="7" t="s">
        <v>39</v>
      </c>
      <c r="L55" s="7" t="s">
        <v>163</v>
      </c>
      <c r="N55" s="6">
        <f t="shared" si="8"/>
        <v>5.2000000000000006E-3</v>
      </c>
      <c r="O55" s="6">
        <f t="shared" si="9"/>
        <v>9.4999999999999998E-3</v>
      </c>
      <c r="P55" s="6">
        <f t="shared" si="14"/>
        <v>0.26000000000000012</v>
      </c>
      <c r="Q55" s="6">
        <f t="shared" si="15"/>
        <v>0.26500000000000012</v>
      </c>
      <c r="R55" s="6">
        <f t="shared" si="4"/>
        <v>4.7000000000000011E-3</v>
      </c>
      <c r="S55" s="6">
        <f t="shared" si="5"/>
        <v>8.9999999999999993E-3</v>
      </c>
      <c r="T55" s="1">
        <f t="shared" si="6"/>
        <v>7.7000000000000002E-3</v>
      </c>
      <c r="U55" s="1">
        <f t="shared" si="7"/>
        <v>1.2500000000000001E-2</v>
      </c>
    </row>
    <row r="56" spans="1:21" x14ac:dyDescent="0.15">
      <c r="A56" s="7">
        <v>54</v>
      </c>
      <c r="B56" s="8" t="s">
        <v>77</v>
      </c>
      <c r="C56" s="8" t="s">
        <v>415</v>
      </c>
      <c r="D56" s="11" t="s">
        <v>322</v>
      </c>
      <c r="E56" s="8" t="s">
        <v>146</v>
      </c>
      <c r="F56" s="8" t="s">
        <v>192</v>
      </c>
      <c r="G56" s="8">
        <v>3</v>
      </c>
      <c r="H56" s="8" t="s">
        <v>246</v>
      </c>
      <c r="I56" s="8">
        <v>3</v>
      </c>
      <c r="J56" s="15" t="s">
        <v>341</v>
      </c>
      <c r="K56" s="7" t="s">
        <v>39</v>
      </c>
      <c r="L56" s="7" t="s">
        <v>163</v>
      </c>
      <c r="N56" s="6">
        <f t="shared" si="8"/>
        <v>5.3000000000000009E-3</v>
      </c>
      <c r="O56" s="6">
        <f t="shared" si="9"/>
        <v>9.7000000000000003E-3</v>
      </c>
      <c r="P56" s="6">
        <f t="shared" si="14"/>
        <v>0.26500000000000012</v>
      </c>
      <c r="Q56" s="6">
        <f t="shared" si="15"/>
        <v>0.27000000000000013</v>
      </c>
      <c r="R56" s="6">
        <f t="shared" si="4"/>
        <v>4.8000000000000004E-3</v>
      </c>
      <c r="S56" s="6">
        <f t="shared" si="5"/>
        <v>9.1999999999999998E-3</v>
      </c>
      <c r="T56" s="1">
        <f t="shared" si="6"/>
        <v>7.8000000000000014E-3</v>
      </c>
      <c r="U56" s="1">
        <f t="shared" si="7"/>
        <v>1.2699999999999999E-2</v>
      </c>
    </row>
    <row r="57" spans="1:21" x14ac:dyDescent="0.15">
      <c r="A57" s="7">
        <v>55</v>
      </c>
      <c r="B57" s="8" t="s">
        <v>78</v>
      </c>
      <c r="C57" s="8" t="s">
        <v>416</v>
      </c>
      <c r="D57" s="11" t="s">
        <v>323</v>
      </c>
      <c r="E57" s="8" t="s">
        <v>147</v>
      </c>
      <c r="F57" s="8" t="s">
        <v>192</v>
      </c>
      <c r="G57" s="8">
        <v>3</v>
      </c>
      <c r="H57" s="8" t="s">
        <v>247</v>
      </c>
      <c r="I57" s="8">
        <v>3</v>
      </c>
      <c r="J57" s="15" t="s">
        <v>342</v>
      </c>
      <c r="K57" s="7" t="s">
        <v>39</v>
      </c>
      <c r="L57" s="7" t="s">
        <v>163</v>
      </c>
      <c r="N57" s="6">
        <f t="shared" si="8"/>
        <v>5.4000000000000012E-3</v>
      </c>
      <c r="O57" s="6">
        <f t="shared" si="9"/>
        <v>9.9000000000000008E-3</v>
      </c>
      <c r="P57" s="6">
        <f t="shared" si="14"/>
        <v>0.27000000000000013</v>
      </c>
      <c r="Q57" s="6">
        <f t="shared" si="15"/>
        <v>0.27500000000000013</v>
      </c>
      <c r="R57" s="6">
        <f t="shared" si="4"/>
        <v>4.9000000000000016E-3</v>
      </c>
      <c r="S57" s="6">
        <f t="shared" si="5"/>
        <v>9.4000000000000004E-3</v>
      </c>
      <c r="T57" s="1">
        <f t="shared" si="6"/>
        <v>7.9000000000000008E-3</v>
      </c>
      <c r="U57" s="1">
        <f t="shared" si="7"/>
        <v>1.2900000000000002E-2</v>
      </c>
    </row>
    <row r="58" spans="1:21" x14ac:dyDescent="0.15">
      <c r="A58" s="7">
        <v>56</v>
      </c>
      <c r="B58" s="8" t="s">
        <v>79</v>
      </c>
      <c r="C58" s="8" t="s">
        <v>417</v>
      </c>
      <c r="D58" s="11" t="s">
        <v>324</v>
      </c>
      <c r="E58" s="8" t="s">
        <v>148</v>
      </c>
      <c r="F58" s="8" t="s">
        <v>192</v>
      </c>
      <c r="G58" s="8">
        <v>3</v>
      </c>
      <c r="H58" s="8" t="s">
        <v>248</v>
      </c>
      <c r="I58" s="8">
        <v>3</v>
      </c>
      <c r="J58" s="16" t="s">
        <v>346</v>
      </c>
      <c r="K58" s="7" t="s">
        <v>39</v>
      </c>
      <c r="L58" s="7" t="s">
        <v>163</v>
      </c>
      <c r="N58" s="6">
        <f t="shared" si="8"/>
        <v>5.5000000000000014E-3</v>
      </c>
      <c r="O58" s="6">
        <f t="shared" si="9"/>
        <v>1.0100000000000001E-2</v>
      </c>
      <c r="P58" s="6">
        <f t="shared" si="14"/>
        <v>0.27500000000000013</v>
      </c>
      <c r="Q58" s="6">
        <f t="shared" si="15"/>
        <v>0.28000000000000014</v>
      </c>
      <c r="R58" s="6">
        <f t="shared" si="4"/>
        <v>5.000000000000001E-3</v>
      </c>
      <c r="S58" s="6">
        <f t="shared" si="5"/>
        <v>9.6000000000000009E-3</v>
      </c>
      <c r="T58" s="1">
        <f t="shared" si="6"/>
        <v>8.0000000000000019E-3</v>
      </c>
      <c r="U58" s="1">
        <f t="shared" si="7"/>
        <v>1.3100000000000001E-2</v>
      </c>
    </row>
    <row r="59" spans="1:21" x14ac:dyDescent="0.15">
      <c r="A59" s="7">
        <v>57</v>
      </c>
      <c r="B59" s="8" t="s">
        <v>80</v>
      </c>
      <c r="C59" s="8" t="s">
        <v>418</v>
      </c>
      <c r="D59" s="11" t="s">
        <v>325</v>
      </c>
      <c r="E59" s="8" t="s">
        <v>149</v>
      </c>
      <c r="F59" s="8" t="s">
        <v>192</v>
      </c>
      <c r="G59" s="8">
        <v>3</v>
      </c>
      <c r="H59" s="8" t="s">
        <v>249</v>
      </c>
      <c r="I59" s="8">
        <v>3</v>
      </c>
      <c r="J59" s="16" t="s">
        <v>347</v>
      </c>
      <c r="K59" s="7" t="s">
        <v>39</v>
      </c>
      <c r="L59" s="7" t="s">
        <v>163</v>
      </c>
      <c r="N59" s="6">
        <f t="shared" si="8"/>
        <v>5.6000000000000017E-3</v>
      </c>
      <c r="O59" s="6">
        <f t="shared" si="9"/>
        <v>1.0300000000000002E-2</v>
      </c>
      <c r="P59" s="6">
        <f t="shared" si="14"/>
        <v>0.28000000000000014</v>
      </c>
      <c r="Q59" s="6">
        <f t="shared" si="15"/>
        <v>0.28500000000000014</v>
      </c>
      <c r="R59" s="6">
        <f t="shared" si="4"/>
        <v>5.1000000000000021E-3</v>
      </c>
      <c r="S59" s="6">
        <f t="shared" si="5"/>
        <v>9.8000000000000014E-3</v>
      </c>
      <c r="T59" s="1">
        <f t="shared" si="6"/>
        <v>8.1000000000000013E-3</v>
      </c>
      <c r="U59" s="1">
        <f t="shared" si="7"/>
        <v>1.3300000000000003E-2</v>
      </c>
    </row>
    <row r="60" spans="1:21" x14ac:dyDescent="0.15">
      <c r="A60" s="7">
        <v>58</v>
      </c>
      <c r="B60" s="8" t="s">
        <v>81</v>
      </c>
      <c r="C60" s="8" t="s">
        <v>419</v>
      </c>
      <c r="D60" s="11" t="s">
        <v>326</v>
      </c>
      <c r="E60" s="8" t="s">
        <v>150</v>
      </c>
      <c r="F60" s="8" t="s">
        <v>192</v>
      </c>
      <c r="G60" s="8">
        <v>3</v>
      </c>
      <c r="H60" s="8" t="s">
        <v>250</v>
      </c>
      <c r="I60" s="8">
        <v>3</v>
      </c>
      <c r="J60" s="16" t="s">
        <v>348</v>
      </c>
      <c r="K60" s="7" t="s">
        <v>39</v>
      </c>
      <c r="L60" s="7" t="s">
        <v>163</v>
      </c>
      <c r="N60" s="6">
        <f t="shared" si="8"/>
        <v>5.7000000000000019E-3</v>
      </c>
      <c r="O60" s="6">
        <f t="shared" si="9"/>
        <v>1.0500000000000002E-2</v>
      </c>
      <c r="P60" s="6">
        <f t="shared" si="14"/>
        <v>0.28500000000000014</v>
      </c>
      <c r="Q60" s="6">
        <f t="shared" si="15"/>
        <v>0.29000000000000015</v>
      </c>
      <c r="R60" s="6">
        <f t="shared" si="4"/>
        <v>5.2000000000000015E-3</v>
      </c>
      <c r="S60" s="6">
        <f t="shared" si="5"/>
        <v>1.0000000000000002E-2</v>
      </c>
      <c r="T60" s="1">
        <f t="shared" si="6"/>
        <v>8.2000000000000024E-3</v>
      </c>
      <c r="U60" s="1">
        <f t="shared" si="7"/>
        <v>1.3500000000000002E-2</v>
      </c>
    </row>
    <row r="61" spans="1:21" x14ac:dyDescent="0.15">
      <c r="A61" s="7">
        <v>59</v>
      </c>
      <c r="B61" s="8" t="s">
        <v>82</v>
      </c>
      <c r="C61" s="8" t="s">
        <v>420</v>
      </c>
      <c r="D61" s="11" t="s">
        <v>327</v>
      </c>
      <c r="E61" s="8" t="s">
        <v>151</v>
      </c>
      <c r="F61" s="8" t="s">
        <v>192</v>
      </c>
      <c r="G61" s="8">
        <v>3</v>
      </c>
      <c r="H61" s="8" t="s">
        <v>251</v>
      </c>
      <c r="I61" s="8">
        <v>3</v>
      </c>
      <c r="J61" s="16" t="s">
        <v>349</v>
      </c>
      <c r="K61" s="7" t="s">
        <v>39</v>
      </c>
      <c r="L61" s="7" t="s">
        <v>163</v>
      </c>
      <c r="N61" s="6">
        <f t="shared" si="8"/>
        <v>5.8000000000000022E-3</v>
      </c>
      <c r="O61" s="6">
        <f t="shared" si="9"/>
        <v>1.0700000000000003E-2</v>
      </c>
      <c r="P61" s="6">
        <f t="shared" si="14"/>
        <v>0.29000000000000015</v>
      </c>
      <c r="Q61" s="6">
        <f t="shared" si="15"/>
        <v>0.29500000000000015</v>
      </c>
      <c r="R61" s="6">
        <f t="shared" si="4"/>
        <v>5.3000000000000026E-3</v>
      </c>
      <c r="S61" s="6">
        <f t="shared" si="5"/>
        <v>1.0200000000000002E-2</v>
      </c>
      <c r="T61" s="1">
        <f t="shared" si="6"/>
        <v>8.3000000000000018E-3</v>
      </c>
      <c r="U61" s="1">
        <f t="shared" si="7"/>
        <v>1.3700000000000004E-2</v>
      </c>
    </row>
    <row r="62" spans="1:21" x14ac:dyDescent="0.15">
      <c r="A62" s="7">
        <v>60</v>
      </c>
      <c r="B62" s="8" t="s">
        <v>83</v>
      </c>
      <c r="C62" s="8" t="s">
        <v>421</v>
      </c>
      <c r="D62" s="11" t="s">
        <v>328</v>
      </c>
      <c r="E62" s="8" t="s">
        <v>152</v>
      </c>
      <c r="F62" s="8" t="s">
        <v>192</v>
      </c>
      <c r="G62" s="8">
        <v>3</v>
      </c>
      <c r="H62" s="8" t="s">
        <v>252</v>
      </c>
      <c r="I62" s="8">
        <v>3</v>
      </c>
      <c r="J62" s="16" t="s">
        <v>350</v>
      </c>
      <c r="K62" s="7" t="s">
        <v>39</v>
      </c>
      <c r="L62" s="7" t="s">
        <v>163</v>
      </c>
      <c r="N62" s="6">
        <f t="shared" si="8"/>
        <v>5.9000000000000025E-3</v>
      </c>
      <c r="O62" s="6">
        <f t="shared" si="9"/>
        <v>1.0900000000000003E-2</v>
      </c>
      <c r="P62" s="6">
        <f t="shared" si="14"/>
        <v>0.29500000000000015</v>
      </c>
      <c r="Q62" s="6">
        <f t="shared" si="15"/>
        <v>0.30000000000000016</v>
      </c>
      <c r="R62" s="6">
        <f t="shared" si="4"/>
        <v>5.400000000000002E-3</v>
      </c>
      <c r="S62" s="6">
        <f t="shared" si="5"/>
        <v>1.0400000000000003E-2</v>
      </c>
      <c r="T62" s="1">
        <f t="shared" si="6"/>
        <v>8.400000000000003E-3</v>
      </c>
      <c r="U62" s="1">
        <f t="shared" si="7"/>
        <v>1.3900000000000003E-2</v>
      </c>
    </row>
    <row r="63" spans="1:21" x14ac:dyDescent="0.15">
      <c r="A63" s="7">
        <v>61</v>
      </c>
      <c r="B63" s="8" t="s">
        <v>84</v>
      </c>
      <c r="C63" s="8" t="s">
        <v>422</v>
      </c>
      <c r="D63" s="11" t="s">
        <v>329</v>
      </c>
      <c r="E63" s="8" t="s">
        <v>153</v>
      </c>
      <c r="F63" s="8" t="s">
        <v>192</v>
      </c>
      <c r="G63" s="8">
        <v>3</v>
      </c>
      <c r="H63" s="8" t="s">
        <v>253</v>
      </c>
      <c r="I63" s="8">
        <v>3</v>
      </c>
      <c r="J63" s="16" t="s">
        <v>351</v>
      </c>
      <c r="K63" s="7" t="s">
        <v>39</v>
      </c>
      <c r="L63" s="7" t="s">
        <v>163</v>
      </c>
      <c r="N63" s="6">
        <f t="shared" si="8"/>
        <v>6.0000000000000027E-3</v>
      </c>
      <c r="O63" s="6">
        <f t="shared" si="9"/>
        <v>1.1100000000000004E-2</v>
      </c>
      <c r="P63" s="6">
        <f t="shared" si="14"/>
        <v>0.30000000000000016</v>
      </c>
      <c r="Q63" s="6">
        <f t="shared" si="15"/>
        <v>0.30500000000000016</v>
      </c>
      <c r="R63" s="6">
        <f t="shared" si="4"/>
        <v>5.5000000000000032E-3</v>
      </c>
      <c r="S63" s="6">
        <f t="shared" si="5"/>
        <v>1.0600000000000004E-2</v>
      </c>
      <c r="T63" s="1">
        <f t="shared" si="6"/>
        <v>8.5000000000000023E-3</v>
      </c>
      <c r="U63" s="1">
        <f t="shared" si="7"/>
        <v>1.4100000000000005E-2</v>
      </c>
    </row>
    <row r="64" spans="1:21" x14ac:dyDescent="0.15">
      <c r="A64" s="7">
        <v>62</v>
      </c>
      <c r="B64" s="8" t="s">
        <v>85</v>
      </c>
      <c r="C64" s="8" t="s">
        <v>423</v>
      </c>
      <c r="D64" s="11" t="s">
        <v>330</v>
      </c>
      <c r="E64" s="8" t="s">
        <v>154</v>
      </c>
      <c r="F64" s="8" t="s">
        <v>192</v>
      </c>
      <c r="G64" s="8">
        <v>3</v>
      </c>
      <c r="H64" s="8" t="s">
        <v>254</v>
      </c>
      <c r="I64" s="8">
        <v>3</v>
      </c>
      <c r="J64" s="16" t="s">
        <v>352</v>
      </c>
      <c r="K64" s="7" t="s">
        <v>39</v>
      </c>
      <c r="L64" s="7" t="s">
        <v>163</v>
      </c>
      <c r="N64" s="6">
        <f t="shared" si="8"/>
        <v>6.100000000000003E-3</v>
      </c>
      <c r="O64" s="6">
        <f t="shared" si="9"/>
        <v>1.1300000000000004E-2</v>
      </c>
      <c r="P64" s="6">
        <f t="shared" si="14"/>
        <v>0.30500000000000016</v>
      </c>
      <c r="Q64" s="6">
        <f t="shared" si="15"/>
        <v>0.31000000000000016</v>
      </c>
      <c r="R64" s="6">
        <f t="shared" si="4"/>
        <v>5.6000000000000025E-3</v>
      </c>
      <c r="S64" s="6">
        <f t="shared" si="5"/>
        <v>1.0800000000000004E-2</v>
      </c>
      <c r="T64" s="1">
        <f t="shared" si="6"/>
        <v>8.6000000000000035E-3</v>
      </c>
      <c r="U64" s="1">
        <f t="shared" si="7"/>
        <v>1.4300000000000004E-2</v>
      </c>
    </row>
    <row r="65" spans="1:21" x14ac:dyDescent="0.15">
      <c r="A65" s="7">
        <v>63</v>
      </c>
      <c r="B65" s="8" t="s">
        <v>86</v>
      </c>
      <c r="C65" s="8" t="s">
        <v>424</v>
      </c>
      <c r="D65" s="11" t="s">
        <v>331</v>
      </c>
      <c r="E65" s="8" t="s">
        <v>155</v>
      </c>
      <c r="F65" s="8" t="s">
        <v>192</v>
      </c>
      <c r="G65" s="8">
        <v>3</v>
      </c>
      <c r="H65" s="8" t="s">
        <v>255</v>
      </c>
      <c r="I65" s="8">
        <v>3</v>
      </c>
      <c r="J65" s="16" t="s">
        <v>353</v>
      </c>
      <c r="K65" s="7" t="s">
        <v>39</v>
      </c>
      <c r="L65" s="7" t="s">
        <v>163</v>
      </c>
      <c r="N65" s="6">
        <f t="shared" si="8"/>
        <v>6.2000000000000033E-3</v>
      </c>
      <c r="O65" s="6">
        <f t="shared" si="9"/>
        <v>1.1500000000000005E-2</v>
      </c>
      <c r="P65" s="6">
        <f t="shared" si="14"/>
        <v>0.31000000000000016</v>
      </c>
      <c r="Q65" s="6">
        <f t="shared" si="15"/>
        <v>0.31500000000000017</v>
      </c>
      <c r="R65" s="6">
        <f t="shared" si="4"/>
        <v>5.7000000000000037E-3</v>
      </c>
      <c r="S65" s="6">
        <f t="shared" si="5"/>
        <v>1.1000000000000005E-2</v>
      </c>
      <c r="T65" s="1">
        <f t="shared" si="6"/>
        <v>8.7000000000000029E-3</v>
      </c>
      <c r="U65" s="1">
        <f t="shared" si="7"/>
        <v>1.4500000000000006E-2</v>
      </c>
    </row>
    <row r="66" spans="1:21" x14ac:dyDescent="0.15">
      <c r="A66" s="7">
        <v>64</v>
      </c>
      <c r="B66" s="8" t="s">
        <v>87</v>
      </c>
      <c r="C66" s="8" t="s">
        <v>425</v>
      </c>
      <c r="D66" s="11" t="s">
        <v>332</v>
      </c>
      <c r="E66" s="8" t="s">
        <v>156</v>
      </c>
      <c r="F66" s="8" t="s">
        <v>192</v>
      </c>
      <c r="G66" s="8">
        <v>3</v>
      </c>
      <c r="H66" s="8" t="s">
        <v>256</v>
      </c>
      <c r="I66" s="8">
        <v>3</v>
      </c>
      <c r="J66" s="16" t="s">
        <v>354</v>
      </c>
      <c r="K66" s="7" t="s">
        <v>39</v>
      </c>
      <c r="L66" s="7" t="s">
        <v>163</v>
      </c>
      <c r="N66" s="6">
        <f t="shared" si="8"/>
        <v>6.3000000000000035E-3</v>
      </c>
      <c r="O66" s="6">
        <f t="shared" si="9"/>
        <v>1.1700000000000006E-2</v>
      </c>
      <c r="P66" s="6">
        <f t="shared" si="14"/>
        <v>0.31500000000000017</v>
      </c>
      <c r="Q66" s="6">
        <f t="shared" si="15"/>
        <v>0.32000000000000017</v>
      </c>
      <c r="R66" s="6">
        <f t="shared" si="4"/>
        <v>5.8000000000000031E-3</v>
      </c>
      <c r="S66" s="6">
        <f t="shared" si="5"/>
        <v>1.1200000000000005E-2</v>
      </c>
      <c r="T66" s="1">
        <f t="shared" si="6"/>
        <v>8.800000000000004E-3</v>
      </c>
      <c r="U66" s="1">
        <f t="shared" si="7"/>
        <v>1.4700000000000005E-2</v>
      </c>
    </row>
    <row r="67" spans="1:21" x14ac:dyDescent="0.15">
      <c r="A67" s="7">
        <v>65</v>
      </c>
      <c r="B67" s="8" t="s">
        <v>88</v>
      </c>
      <c r="C67" s="8" t="s">
        <v>426</v>
      </c>
      <c r="D67" s="11" t="s">
        <v>333</v>
      </c>
      <c r="E67" s="8" t="s">
        <v>157</v>
      </c>
      <c r="F67" s="8" t="s">
        <v>192</v>
      </c>
      <c r="G67" s="8">
        <v>3</v>
      </c>
      <c r="H67" s="8" t="s">
        <v>257</v>
      </c>
      <c r="I67" s="8">
        <v>3</v>
      </c>
      <c r="J67" s="16" t="s">
        <v>355</v>
      </c>
      <c r="K67" s="7" t="s">
        <v>39</v>
      </c>
      <c r="L67" s="7" t="s">
        <v>163</v>
      </c>
      <c r="N67" s="6">
        <f t="shared" si="8"/>
        <v>6.4000000000000038E-3</v>
      </c>
      <c r="O67" s="6">
        <f t="shared" si="9"/>
        <v>1.1900000000000006E-2</v>
      </c>
      <c r="P67" s="6">
        <f t="shared" si="14"/>
        <v>0.32000000000000017</v>
      </c>
      <c r="Q67" s="6">
        <f t="shared" si="15"/>
        <v>0.32500000000000018</v>
      </c>
      <c r="R67" s="6">
        <f t="shared" si="4"/>
        <v>5.9000000000000042E-3</v>
      </c>
      <c r="S67" s="6">
        <f t="shared" si="5"/>
        <v>1.1400000000000006E-2</v>
      </c>
      <c r="T67" s="1">
        <f t="shared" si="6"/>
        <v>8.9000000000000034E-3</v>
      </c>
      <c r="U67" s="1">
        <f t="shared" si="7"/>
        <v>1.4900000000000007E-2</v>
      </c>
    </row>
    <row r="68" spans="1:21" x14ac:dyDescent="0.15">
      <c r="A68" s="7">
        <v>66</v>
      </c>
      <c r="B68" s="8" t="s">
        <v>89</v>
      </c>
      <c r="C68" s="8" t="s">
        <v>427</v>
      </c>
      <c r="D68" s="11" t="s">
        <v>334</v>
      </c>
      <c r="E68" s="8" t="s">
        <v>158</v>
      </c>
      <c r="F68" s="8" t="s">
        <v>192</v>
      </c>
      <c r="G68" s="8">
        <v>3</v>
      </c>
      <c r="H68" s="8" t="s">
        <v>258</v>
      </c>
      <c r="I68" s="8">
        <v>3</v>
      </c>
      <c r="J68" s="16" t="s">
        <v>356</v>
      </c>
      <c r="K68" s="7" t="s">
        <v>39</v>
      </c>
      <c r="L68" s="7" t="s">
        <v>163</v>
      </c>
      <c r="N68" s="6">
        <f t="shared" si="8"/>
        <v>6.500000000000004E-3</v>
      </c>
      <c r="O68" s="6">
        <f t="shared" si="9"/>
        <v>1.2100000000000007E-2</v>
      </c>
      <c r="P68" s="6">
        <f t="shared" si="14"/>
        <v>0.32500000000000018</v>
      </c>
      <c r="Q68" s="6">
        <f t="shared" si="15"/>
        <v>0.33000000000000018</v>
      </c>
      <c r="R68" s="6">
        <f t="shared" si="4"/>
        <v>6.0000000000000036E-3</v>
      </c>
      <c r="S68" s="6">
        <f t="shared" si="5"/>
        <v>1.1600000000000006E-2</v>
      </c>
      <c r="T68" s="1">
        <f t="shared" si="6"/>
        <v>9.0000000000000045E-3</v>
      </c>
      <c r="U68" s="1">
        <f t="shared" si="7"/>
        <v>1.5100000000000006E-2</v>
      </c>
    </row>
    <row r="69" spans="1:21" x14ac:dyDescent="0.15">
      <c r="A69" s="7">
        <v>67</v>
      </c>
      <c r="B69" s="8" t="s">
        <v>90</v>
      </c>
      <c r="C69" s="8" t="s">
        <v>428</v>
      </c>
      <c r="D69" s="11" t="s">
        <v>335</v>
      </c>
      <c r="E69" s="8" t="s">
        <v>159</v>
      </c>
      <c r="F69" s="8" t="s">
        <v>192</v>
      </c>
      <c r="G69" s="8">
        <v>3</v>
      </c>
      <c r="H69" s="8" t="s">
        <v>259</v>
      </c>
      <c r="I69" s="8">
        <v>3</v>
      </c>
      <c r="J69" s="16" t="s">
        <v>357</v>
      </c>
      <c r="K69" s="7" t="s">
        <v>39</v>
      </c>
      <c r="L69" s="7" t="s">
        <v>163</v>
      </c>
      <c r="N69" s="6">
        <f t="shared" si="8"/>
        <v>6.6000000000000043E-3</v>
      </c>
      <c r="O69" s="6">
        <f t="shared" si="9"/>
        <v>1.2300000000000007E-2</v>
      </c>
      <c r="P69" s="6">
        <f t="shared" si="14"/>
        <v>0.33000000000000018</v>
      </c>
      <c r="Q69" s="6">
        <f t="shared" si="15"/>
        <v>0.33500000000000019</v>
      </c>
      <c r="R69" s="6">
        <f t="shared" si="4"/>
        <v>6.1000000000000047E-3</v>
      </c>
      <c r="S69" s="6">
        <f t="shared" si="5"/>
        <v>1.1800000000000007E-2</v>
      </c>
      <c r="T69" s="1">
        <f t="shared" si="6"/>
        <v>9.1000000000000039E-3</v>
      </c>
      <c r="U69" s="1">
        <f t="shared" si="7"/>
        <v>1.5300000000000008E-2</v>
      </c>
    </row>
    <row r="70" spans="1:21" x14ac:dyDescent="0.15">
      <c r="A70" s="7">
        <v>68</v>
      </c>
      <c r="B70" s="8" t="s">
        <v>91</v>
      </c>
      <c r="C70" s="8" t="s">
        <v>429</v>
      </c>
      <c r="D70" s="11" t="s">
        <v>336</v>
      </c>
      <c r="E70" s="8" t="s">
        <v>270</v>
      </c>
      <c r="F70" s="8" t="s">
        <v>192</v>
      </c>
      <c r="G70" s="8">
        <v>3</v>
      </c>
      <c r="H70" s="8" t="s">
        <v>260</v>
      </c>
      <c r="I70" s="8">
        <v>3</v>
      </c>
      <c r="J70" s="16" t="s">
        <v>358</v>
      </c>
      <c r="K70" s="7" t="s">
        <v>39</v>
      </c>
      <c r="L70" s="7" t="s">
        <v>163</v>
      </c>
      <c r="N70" s="6">
        <f t="shared" si="8"/>
        <v>6.7000000000000046E-3</v>
      </c>
      <c r="O70" s="6">
        <f t="shared" si="9"/>
        <v>1.2500000000000008E-2</v>
      </c>
      <c r="P70" s="6">
        <f t="shared" si="14"/>
        <v>0.33500000000000019</v>
      </c>
      <c r="Q70" s="6">
        <f t="shared" si="15"/>
        <v>0.34000000000000019</v>
      </c>
      <c r="R70" s="6">
        <f t="shared" si="4"/>
        <v>6.2000000000000041E-3</v>
      </c>
      <c r="S70" s="6">
        <f t="shared" si="5"/>
        <v>1.2000000000000007E-2</v>
      </c>
      <c r="T70" s="1">
        <f t="shared" si="6"/>
        <v>9.200000000000005E-3</v>
      </c>
      <c r="U70" s="1">
        <f t="shared" si="7"/>
        <v>1.5500000000000007E-2</v>
      </c>
    </row>
    <row r="71" spans="1:21" x14ac:dyDescent="0.15">
      <c r="A71" s="7">
        <v>69</v>
      </c>
      <c r="B71" s="8" t="s">
        <v>92</v>
      </c>
      <c r="C71" s="8" t="s">
        <v>430</v>
      </c>
      <c r="D71" s="11" t="s">
        <v>337</v>
      </c>
      <c r="E71" s="8" t="s">
        <v>271</v>
      </c>
      <c r="F71" s="8" t="s">
        <v>192</v>
      </c>
      <c r="G71" s="8">
        <v>3</v>
      </c>
      <c r="H71" s="8" t="s">
        <v>261</v>
      </c>
      <c r="I71" s="8">
        <v>3</v>
      </c>
      <c r="J71" s="16" t="s">
        <v>359</v>
      </c>
      <c r="K71" s="7" t="s">
        <v>39</v>
      </c>
      <c r="L71" s="7" t="s">
        <v>163</v>
      </c>
      <c r="N71" s="6">
        <f t="shared" si="8"/>
        <v>6.8000000000000048E-3</v>
      </c>
      <c r="O71" s="6">
        <f t="shared" si="9"/>
        <v>1.2700000000000008E-2</v>
      </c>
      <c r="P71" s="6">
        <f t="shared" si="14"/>
        <v>0.34000000000000019</v>
      </c>
      <c r="Q71" s="6">
        <f t="shared" si="15"/>
        <v>0.3450000000000002</v>
      </c>
      <c r="R71" s="6">
        <f t="shared" si="4"/>
        <v>6.3000000000000052E-3</v>
      </c>
      <c r="S71" s="6">
        <f t="shared" si="5"/>
        <v>1.2200000000000008E-2</v>
      </c>
      <c r="T71" s="1">
        <f t="shared" si="6"/>
        <v>9.3000000000000044E-3</v>
      </c>
      <c r="U71" s="1">
        <f t="shared" si="7"/>
        <v>1.5700000000000009E-2</v>
      </c>
    </row>
    <row r="72" spans="1:21" x14ac:dyDescent="0.15">
      <c r="A72" s="7">
        <v>70</v>
      </c>
      <c r="B72" s="8" t="s">
        <v>93</v>
      </c>
      <c r="C72" s="8" t="s">
        <v>431</v>
      </c>
      <c r="D72" s="11" t="s">
        <v>338</v>
      </c>
      <c r="E72" s="8" t="s">
        <v>272</v>
      </c>
      <c r="F72" s="8" t="s">
        <v>192</v>
      </c>
      <c r="G72" s="8">
        <v>3</v>
      </c>
      <c r="H72" s="8" t="s">
        <v>262</v>
      </c>
      <c r="I72" s="8">
        <v>3</v>
      </c>
      <c r="J72" s="16" t="s">
        <v>360</v>
      </c>
      <c r="K72" s="7" t="s">
        <v>39</v>
      </c>
      <c r="L72" s="7" t="s">
        <v>163</v>
      </c>
      <c r="N72" s="6">
        <f t="shared" si="8"/>
        <v>6.9000000000000051E-3</v>
      </c>
      <c r="O72" s="6">
        <f t="shared" si="9"/>
        <v>1.2900000000000009E-2</v>
      </c>
      <c r="P72" s="6">
        <f t="shared" si="14"/>
        <v>0.3450000000000002</v>
      </c>
      <c r="Q72" s="6">
        <f t="shared" si="15"/>
        <v>0.3500000000000002</v>
      </c>
      <c r="R72" s="6">
        <f t="shared" si="4"/>
        <v>6.4000000000000046E-3</v>
      </c>
      <c r="S72" s="6">
        <f t="shared" si="5"/>
        <v>1.2400000000000008E-2</v>
      </c>
      <c r="T72" s="1">
        <f t="shared" si="6"/>
        <v>9.4000000000000056E-3</v>
      </c>
      <c r="U72" s="1">
        <f t="shared" si="7"/>
        <v>1.5900000000000008E-2</v>
      </c>
    </row>
    <row r="73" spans="1:21" x14ac:dyDescent="0.15">
      <c r="A73" s="7">
        <v>71</v>
      </c>
      <c r="B73" s="8" t="s">
        <v>94</v>
      </c>
      <c r="C73" s="8" t="s">
        <v>432</v>
      </c>
      <c r="D73" s="11" t="s">
        <v>339</v>
      </c>
      <c r="E73" s="8" t="s">
        <v>273</v>
      </c>
      <c r="F73" s="8" t="s">
        <v>192</v>
      </c>
      <c r="G73" s="8">
        <v>3</v>
      </c>
      <c r="H73" s="8" t="s">
        <v>263</v>
      </c>
      <c r="I73" s="8">
        <v>3</v>
      </c>
      <c r="J73" s="16" t="s">
        <v>361</v>
      </c>
      <c r="K73" s="7" t="s">
        <v>39</v>
      </c>
      <c r="L73" s="7" t="s">
        <v>163</v>
      </c>
      <c r="N73" s="6">
        <f t="shared" si="8"/>
        <v>7.0000000000000053E-3</v>
      </c>
      <c r="O73" s="6">
        <f t="shared" si="9"/>
        <v>1.3100000000000009E-2</v>
      </c>
      <c r="P73" s="6">
        <f t="shared" si="14"/>
        <v>0.3500000000000002</v>
      </c>
      <c r="Q73" s="6">
        <f t="shared" si="15"/>
        <v>0.3550000000000002</v>
      </c>
      <c r="R73" s="6">
        <f t="shared" si="4"/>
        <v>6.5000000000000058E-3</v>
      </c>
      <c r="S73" s="6">
        <f t="shared" si="5"/>
        <v>1.2600000000000009E-2</v>
      </c>
      <c r="T73" s="1">
        <f t="shared" si="6"/>
        <v>9.500000000000005E-3</v>
      </c>
      <c r="U73" s="1">
        <f t="shared" si="7"/>
        <v>1.610000000000001E-2</v>
      </c>
    </row>
    <row r="74" spans="1:21" x14ac:dyDescent="0.15">
      <c r="A74" s="7">
        <v>72</v>
      </c>
      <c r="B74" s="8" t="s">
        <v>95</v>
      </c>
      <c r="C74" s="8" t="s">
        <v>433</v>
      </c>
      <c r="D74" s="11" t="s">
        <v>340</v>
      </c>
      <c r="E74" s="8" t="s">
        <v>274</v>
      </c>
      <c r="F74" s="8" t="s">
        <v>192</v>
      </c>
      <c r="G74" s="8">
        <v>3</v>
      </c>
      <c r="H74" s="8" t="s">
        <v>264</v>
      </c>
      <c r="I74" s="8">
        <v>3</v>
      </c>
      <c r="J74" s="16" t="s">
        <v>362</v>
      </c>
      <c r="K74" s="7" t="s">
        <v>39</v>
      </c>
      <c r="L74" s="7" t="s">
        <v>163</v>
      </c>
      <c r="N74" s="6">
        <f t="shared" si="8"/>
        <v>7.1000000000000056E-3</v>
      </c>
      <c r="O74" s="6">
        <f t="shared" si="9"/>
        <v>1.330000000000001E-2</v>
      </c>
      <c r="P74" s="6">
        <f t="shared" si="14"/>
        <v>0.3550000000000002</v>
      </c>
      <c r="Q74" s="6">
        <f t="shared" si="15"/>
        <v>0.36000000000000021</v>
      </c>
      <c r="R74" s="6">
        <f t="shared" si="4"/>
        <v>6.6000000000000052E-3</v>
      </c>
      <c r="S74" s="6">
        <f t="shared" si="5"/>
        <v>1.2800000000000009E-2</v>
      </c>
      <c r="T74" s="1">
        <f t="shared" si="6"/>
        <v>9.6000000000000061E-3</v>
      </c>
      <c r="U74" s="1">
        <f t="shared" si="7"/>
        <v>1.6300000000000009E-2</v>
      </c>
    </row>
    <row r="75" spans="1:21" x14ac:dyDescent="0.15">
      <c r="A75" s="7">
        <v>73</v>
      </c>
      <c r="B75" s="8" t="s">
        <v>96</v>
      </c>
      <c r="C75" s="8" t="s">
        <v>434</v>
      </c>
      <c r="D75" s="11" t="s">
        <v>341</v>
      </c>
      <c r="E75" s="8" t="s">
        <v>275</v>
      </c>
      <c r="F75" s="8" t="s">
        <v>192</v>
      </c>
      <c r="G75" s="8">
        <v>3</v>
      </c>
      <c r="H75" s="8" t="s">
        <v>265</v>
      </c>
      <c r="I75" s="8">
        <v>3</v>
      </c>
      <c r="J75" s="16" t="s">
        <v>363</v>
      </c>
      <c r="K75" s="7" t="s">
        <v>39</v>
      </c>
      <c r="L75" s="7" t="s">
        <v>163</v>
      </c>
      <c r="N75" s="6">
        <f t="shared" si="8"/>
        <v>7.2000000000000059E-3</v>
      </c>
      <c r="O75" s="6">
        <f t="shared" si="9"/>
        <v>1.350000000000001E-2</v>
      </c>
      <c r="P75" s="6">
        <f t="shared" si="14"/>
        <v>0.36000000000000021</v>
      </c>
      <c r="Q75" s="6">
        <f t="shared" si="15"/>
        <v>0.36500000000000021</v>
      </c>
      <c r="R75" s="6">
        <f t="shared" si="4"/>
        <v>6.7000000000000063E-3</v>
      </c>
      <c r="S75" s="6">
        <f t="shared" si="5"/>
        <v>1.300000000000001E-2</v>
      </c>
      <c r="T75" s="1">
        <f t="shared" si="6"/>
        <v>9.7000000000000055E-3</v>
      </c>
      <c r="U75" s="1">
        <f t="shared" si="7"/>
        <v>1.6500000000000011E-2</v>
      </c>
    </row>
    <row r="76" spans="1:21" x14ac:dyDescent="0.15">
      <c r="A76" s="7">
        <v>74</v>
      </c>
      <c r="B76" s="8" t="s">
        <v>97</v>
      </c>
      <c r="C76" s="8" t="s">
        <v>435</v>
      </c>
      <c r="D76" s="11" t="s">
        <v>342</v>
      </c>
      <c r="E76" s="8" t="s">
        <v>276</v>
      </c>
      <c r="F76" s="8" t="s">
        <v>192</v>
      </c>
      <c r="G76" s="8">
        <v>3</v>
      </c>
      <c r="H76" s="8" t="s">
        <v>266</v>
      </c>
      <c r="I76" s="8">
        <v>3</v>
      </c>
      <c r="J76" s="16" t="s">
        <v>364</v>
      </c>
      <c r="K76" s="7" t="s">
        <v>39</v>
      </c>
      <c r="L76" s="7" t="s">
        <v>163</v>
      </c>
      <c r="N76" s="6">
        <f t="shared" si="8"/>
        <v>7.3000000000000061E-3</v>
      </c>
      <c r="O76" s="6">
        <f t="shared" si="9"/>
        <v>1.3700000000000011E-2</v>
      </c>
      <c r="P76" s="6">
        <f t="shared" si="14"/>
        <v>0.36500000000000021</v>
      </c>
      <c r="Q76" s="6">
        <f t="shared" si="15"/>
        <v>0.37000000000000022</v>
      </c>
      <c r="R76" s="6">
        <f t="shared" si="4"/>
        <v>6.8000000000000057E-3</v>
      </c>
      <c r="S76" s="6">
        <f t="shared" si="5"/>
        <v>1.320000000000001E-2</v>
      </c>
      <c r="T76" s="1">
        <f t="shared" si="6"/>
        <v>9.8000000000000066E-3</v>
      </c>
      <c r="U76" s="1">
        <f t="shared" si="7"/>
        <v>1.670000000000001E-2</v>
      </c>
    </row>
    <row r="77" spans="1:21" x14ac:dyDescent="0.15">
      <c r="N77" s="6" t="e">
        <f>#REF!+0.0001</f>
        <v>#REF!</v>
      </c>
      <c r="O77" s="6" t="e">
        <f>#REF!+0.0002</f>
        <v>#REF!</v>
      </c>
      <c r="P77" s="6" t="e">
        <f>#REF!+0.005</f>
        <v>#REF!</v>
      </c>
      <c r="Q77" s="6" t="e">
        <f>#REF!+0.005</f>
        <v>#REF!</v>
      </c>
      <c r="R77" s="6" t="e">
        <f t="shared" ref="R77:S82" si="16">N77-0.0005</f>
        <v>#REF!</v>
      </c>
      <c r="S77" s="6" t="e">
        <f t="shared" si="16"/>
        <v>#REF!</v>
      </c>
      <c r="T77" s="1" t="e">
        <f t="shared" ref="T77:T82" si="17">N77+0.0025</f>
        <v>#REF!</v>
      </c>
      <c r="U77" s="1" t="e">
        <f t="shared" ref="U77:U82" si="18">O77+0.003</f>
        <v>#REF!</v>
      </c>
    </row>
    <row r="78" spans="1:21" x14ac:dyDescent="0.15">
      <c r="N78" s="6" t="e">
        <f t="shared" ref="N78:N82" si="19">N77+0.0001</f>
        <v>#REF!</v>
      </c>
      <c r="O78" s="6" t="e">
        <f t="shared" ref="O78:O82" si="20">O77+0.0002</f>
        <v>#REF!</v>
      </c>
      <c r="P78" s="6" t="e">
        <f t="shared" si="14"/>
        <v>#REF!</v>
      </c>
      <c r="Q78" s="6" t="e">
        <f t="shared" si="15"/>
        <v>#REF!</v>
      </c>
      <c r="R78" s="6" t="e">
        <f t="shared" si="16"/>
        <v>#REF!</v>
      </c>
      <c r="S78" s="6" t="e">
        <f t="shared" si="16"/>
        <v>#REF!</v>
      </c>
      <c r="T78" s="1" t="e">
        <f t="shared" si="17"/>
        <v>#REF!</v>
      </c>
      <c r="U78" s="1" t="e">
        <f t="shared" si="18"/>
        <v>#REF!</v>
      </c>
    </row>
    <row r="79" spans="1:21" x14ac:dyDescent="0.15">
      <c r="N79" s="6" t="e">
        <f t="shared" si="19"/>
        <v>#REF!</v>
      </c>
      <c r="O79" s="6" t="e">
        <f t="shared" si="20"/>
        <v>#REF!</v>
      </c>
      <c r="P79" s="6" t="e">
        <f t="shared" si="14"/>
        <v>#REF!</v>
      </c>
      <c r="Q79" s="6" t="e">
        <f t="shared" si="15"/>
        <v>#REF!</v>
      </c>
      <c r="R79" s="6" t="e">
        <f t="shared" si="16"/>
        <v>#REF!</v>
      </c>
      <c r="S79" s="6" t="e">
        <f t="shared" si="16"/>
        <v>#REF!</v>
      </c>
      <c r="T79" s="1" t="e">
        <f t="shared" si="17"/>
        <v>#REF!</v>
      </c>
      <c r="U79" s="1" t="e">
        <f t="shared" si="18"/>
        <v>#REF!</v>
      </c>
    </row>
    <row r="80" spans="1:21" x14ac:dyDescent="0.15">
      <c r="N80" s="6" t="e">
        <f t="shared" si="19"/>
        <v>#REF!</v>
      </c>
      <c r="O80" s="6" t="e">
        <f t="shared" si="20"/>
        <v>#REF!</v>
      </c>
      <c r="P80" s="6" t="e">
        <f t="shared" si="14"/>
        <v>#REF!</v>
      </c>
      <c r="Q80" s="6" t="e">
        <f t="shared" si="15"/>
        <v>#REF!</v>
      </c>
      <c r="R80" s="6" t="e">
        <f t="shared" si="16"/>
        <v>#REF!</v>
      </c>
      <c r="S80" s="6" t="e">
        <f t="shared" si="16"/>
        <v>#REF!</v>
      </c>
      <c r="T80" s="1" t="e">
        <f t="shared" si="17"/>
        <v>#REF!</v>
      </c>
      <c r="U80" s="1" t="e">
        <f t="shared" si="18"/>
        <v>#REF!</v>
      </c>
    </row>
    <row r="81" spans="4:21" s="6" customFormat="1" x14ac:dyDescent="0.15">
      <c r="D81" s="13"/>
      <c r="J81" s="17"/>
      <c r="N81" s="6" t="e">
        <f t="shared" si="19"/>
        <v>#REF!</v>
      </c>
      <c r="O81" s="6" t="e">
        <f t="shared" si="20"/>
        <v>#REF!</v>
      </c>
      <c r="P81" s="6" t="e">
        <f t="shared" si="14"/>
        <v>#REF!</v>
      </c>
      <c r="Q81" s="6" t="e">
        <f t="shared" si="15"/>
        <v>#REF!</v>
      </c>
      <c r="R81" s="6" t="e">
        <f t="shared" si="16"/>
        <v>#REF!</v>
      </c>
      <c r="S81" s="6" t="e">
        <f t="shared" si="16"/>
        <v>#REF!</v>
      </c>
      <c r="T81" s="1" t="e">
        <f t="shared" si="17"/>
        <v>#REF!</v>
      </c>
      <c r="U81" s="1" t="e">
        <f t="shared" si="18"/>
        <v>#REF!</v>
      </c>
    </row>
    <row r="82" spans="4:21" s="6" customFormat="1" x14ac:dyDescent="0.15">
      <c r="D82" s="13"/>
      <c r="J82" s="17"/>
      <c r="N82" s="6" t="e">
        <f t="shared" si="19"/>
        <v>#REF!</v>
      </c>
      <c r="O82" s="6" t="e">
        <f t="shared" si="20"/>
        <v>#REF!</v>
      </c>
      <c r="P82" s="6" t="e">
        <f t="shared" si="14"/>
        <v>#REF!</v>
      </c>
      <c r="Q82" s="6" t="e">
        <f t="shared" si="15"/>
        <v>#REF!</v>
      </c>
      <c r="R82" s="6" t="e">
        <f t="shared" si="16"/>
        <v>#REF!</v>
      </c>
      <c r="S82" s="6" t="e">
        <f t="shared" si="16"/>
        <v>#REF!</v>
      </c>
      <c r="T82" s="1" t="e">
        <f t="shared" si="17"/>
        <v>#REF!</v>
      </c>
      <c r="U82" s="1" t="e">
        <f t="shared" si="18"/>
        <v>#REF!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aiCoefficient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2019-09-11T09:22:30Z</dcterms:modified>
</cp:coreProperties>
</file>