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-120" yWindow="-120" windowWidth="29040" windowHeight="15840"/>
  </bookViews>
  <sheets>
    <sheet name="hero" sheetId="3" r:id="rId1"/>
    <sheet name="羁绊备份" sheetId="6" r:id="rId2"/>
    <sheet name="Sheet2" sheetId="5" r:id="rId3"/>
    <sheet name="字段说明" sheetId="2" r:id="rId4"/>
  </sheets>
  <definedNames>
    <definedName name="_xlnm._FilterDatabase" localSheetId="0" hidden="1">hero!$A$3:$CS$234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87" i="3" l="1"/>
  <c r="BH88" i="3"/>
  <c r="BH89" i="3"/>
  <c r="BH90" i="3"/>
  <c r="BH91" i="3"/>
  <c r="BH92" i="3"/>
  <c r="BH93" i="3"/>
  <c r="BH94" i="3"/>
  <c r="BH95" i="3"/>
  <c r="BH96" i="3"/>
  <c r="BH97" i="3"/>
  <c r="BH98" i="3"/>
  <c r="BH106" i="3"/>
  <c r="BH107" i="3"/>
  <c r="BH108" i="3"/>
  <c r="BH83" i="3"/>
  <c r="BH84" i="3"/>
  <c r="BH85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60" i="3"/>
  <c r="BH61" i="3"/>
  <c r="BH62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37" i="3"/>
  <c r="BH38" i="3"/>
  <c r="BH39" i="3"/>
  <c r="BH18" i="3"/>
  <c r="BH19" i="3"/>
  <c r="BH20" i="3"/>
  <c r="BH21" i="3"/>
  <c r="BH22" i="3"/>
  <c r="BH23" i="3"/>
  <c r="BH24" i="3"/>
  <c r="BH25" i="3"/>
  <c r="BH26" i="3"/>
  <c r="BH27" i="3"/>
  <c r="BH28" i="3"/>
  <c r="BT109" i="3" l="1"/>
  <c r="BS109" i="3"/>
  <c r="AI109" i="3"/>
  <c r="BT86" i="3"/>
  <c r="BS86" i="3"/>
  <c r="AI86" i="3"/>
  <c r="AI63" i="3"/>
  <c r="BT108" i="3" l="1"/>
  <c r="BS108" i="3"/>
  <c r="BG107" i="3"/>
  <c r="BG108" i="3"/>
  <c r="BG10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T85" i="3"/>
  <c r="BS85" i="3"/>
  <c r="BG84" i="3"/>
  <c r="BG85" i="3"/>
  <c r="BG8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T62" i="3"/>
  <c r="BS62" i="3"/>
  <c r="BG61" i="3"/>
  <c r="BG62" i="3"/>
  <c r="BG6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T39" i="3"/>
  <c r="BS39" i="3"/>
  <c r="BG38" i="3"/>
  <c r="BG39" i="3"/>
  <c r="BG37" i="3"/>
  <c r="BG19" i="3"/>
  <c r="BG20" i="3"/>
  <c r="BG21" i="3"/>
  <c r="BG22" i="3"/>
  <c r="BG23" i="3"/>
  <c r="BG24" i="3"/>
  <c r="BG25" i="3"/>
  <c r="BG26" i="3"/>
  <c r="BG27" i="3"/>
  <c r="BG28" i="3"/>
  <c r="BG18" i="3"/>
  <c r="AI108" i="3" l="1"/>
  <c r="AI85" i="3"/>
  <c r="AI62" i="3"/>
  <c r="BT107" i="3" l="1"/>
  <c r="BS107" i="3"/>
  <c r="BT106" i="3"/>
  <c r="BS106" i="3"/>
  <c r="BT105" i="3"/>
  <c r="BS105" i="3"/>
  <c r="BT104" i="3"/>
  <c r="BS104" i="3"/>
  <c r="BT103" i="3"/>
  <c r="BS103" i="3"/>
  <c r="BT102" i="3"/>
  <c r="BS102" i="3"/>
  <c r="BT101" i="3"/>
  <c r="BS101" i="3"/>
  <c r="BT100" i="3"/>
  <c r="BS100" i="3"/>
  <c r="BT99" i="3"/>
  <c r="BS99" i="3"/>
  <c r="BT98" i="3"/>
  <c r="BS98" i="3"/>
  <c r="BT97" i="3"/>
  <c r="BS97" i="3"/>
  <c r="BT96" i="3"/>
  <c r="BS96" i="3"/>
  <c r="BT95" i="3"/>
  <c r="BS95" i="3"/>
  <c r="BT94" i="3"/>
  <c r="BS94" i="3"/>
  <c r="BT93" i="3"/>
  <c r="BS93" i="3"/>
  <c r="BT92" i="3"/>
  <c r="BS92" i="3"/>
  <c r="BT91" i="3"/>
  <c r="BS91" i="3"/>
  <c r="BT90" i="3"/>
  <c r="BS90" i="3"/>
  <c r="BT89" i="3"/>
  <c r="BS89" i="3"/>
  <c r="BT88" i="3"/>
  <c r="BS88" i="3"/>
  <c r="BT87" i="3"/>
  <c r="BS87" i="3"/>
  <c r="BT84" i="3"/>
  <c r="BS84" i="3"/>
  <c r="BT83" i="3"/>
  <c r="BS83" i="3"/>
  <c r="BT82" i="3"/>
  <c r="BS82" i="3"/>
  <c r="BT81" i="3"/>
  <c r="BS81" i="3"/>
  <c r="BT80" i="3"/>
  <c r="BS80" i="3"/>
  <c r="BT79" i="3"/>
  <c r="BS79" i="3"/>
  <c r="BT78" i="3"/>
  <c r="BS78" i="3"/>
  <c r="BT77" i="3"/>
  <c r="BS77" i="3"/>
  <c r="BT76" i="3"/>
  <c r="BS76" i="3"/>
  <c r="BT75" i="3"/>
  <c r="BS75" i="3"/>
  <c r="BT74" i="3"/>
  <c r="BS74" i="3"/>
  <c r="BT73" i="3"/>
  <c r="BS73" i="3"/>
  <c r="BT72" i="3"/>
  <c r="BS72" i="3"/>
  <c r="BT71" i="3"/>
  <c r="BS71" i="3"/>
  <c r="BT70" i="3"/>
  <c r="BS70" i="3"/>
  <c r="BT69" i="3"/>
  <c r="BS69" i="3"/>
  <c r="BT68" i="3"/>
  <c r="BS68" i="3"/>
  <c r="BT67" i="3"/>
  <c r="BS67" i="3"/>
  <c r="BT66" i="3"/>
  <c r="BS66" i="3"/>
  <c r="BT65" i="3"/>
  <c r="BS65" i="3"/>
  <c r="BT64" i="3"/>
  <c r="BS64" i="3"/>
  <c r="BT61" i="3"/>
  <c r="BS61" i="3"/>
  <c r="BT60" i="3"/>
  <c r="BS60" i="3"/>
  <c r="BT59" i="3"/>
  <c r="BS59" i="3"/>
  <c r="BT58" i="3"/>
  <c r="BS58" i="3"/>
  <c r="BT57" i="3"/>
  <c r="BS57" i="3"/>
  <c r="BT56" i="3"/>
  <c r="BS56" i="3"/>
  <c r="BT55" i="3"/>
  <c r="BS55" i="3"/>
  <c r="BT54" i="3"/>
  <c r="BS54" i="3"/>
  <c r="BT53" i="3"/>
  <c r="BS53" i="3"/>
  <c r="BT52" i="3"/>
  <c r="BS52" i="3"/>
  <c r="BT51" i="3"/>
  <c r="BS51" i="3"/>
  <c r="BT50" i="3"/>
  <c r="BS50" i="3"/>
  <c r="BT49" i="3"/>
  <c r="BS49" i="3"/>
  <c r="BT48" i="3"/>
  <c r="BS48" i="3"/>
  <c r="BT47" i="3"/>
  <c r="BS47" i="3"/>
  <c r="BT46" i="3"/>
  <c r="BS46" i="3"/>
  <c r="BT45" i="3"/>
  <c r="BS45" i="3"/>
  <c r="BT44" i="3"/>
  <c r="BS44" i="3"/>
  <c r="BT43" i="3"/>
  <c r="BS43" i="3"/>
  <c r="BT42" i="3"/>
  <c r="BS42" i="3"/>
  <c r="BT41" i="3"/>
  <c r="BS41" i="3"/>
  <c r="BT38" i="3"/>
  <c r="BS38" i="3"/>
  <c r="BT37" i="3"/>
  <c r="BS37" i="3"/>
  <c r="BT36" i="3"/>
  <c r="BS36" i="3"/>
  <c r="BT35" i="3"/>
  <c r="BS35" i="3"/>
  <c r="BT34" i="3"/>
  <c r="BS34" i="3"/>
  <c r="BT33" i="3"/>
  <c r="BS33" i="3"/>
  <c r="BT32" i="3"/>
  <c r="BS32" i="3"/>
  <c r="BT31" i="3"/>
  <c r="BS31" i="3"/>
  <c r="BT30" i="3"/>
  <c r="BS30" i="3"/>
  <c r="BT29" i="3"/>
  <c r="BS29" i="3"/>
  <c r="BT28" i="3"/>
  <c r="BS28" i="3"/>
  <c r="BT27" i="3"/>
  <c r="BS27" i="3"/>
  <c r="BT26" i="3"/>
  <c r="BS26" i="3"/>
  <c r="BT25" i="3"/>
  <c r="BS25" i="3"/>
  <c r="BT24" i="3"/>
  <c r="BS24" i="3"/>
  <c r="BT23" i="3"/>
  <c r="BS23" i="3"/>
  <c r="BT22" i="3"/>
  <c r="BS22" i="3"/>
  <c r="BT21" i="3"/>
  <c r="BS21" i="3"/>
  <c r="BT20" i="3"/>
  <c r="BS20" i="3"/>
  <c r="BT19" i="3"/>
  <c r="BS19" i="3"/>
  <c r="BT18" i="3"/>
  <c r="BS18" i="3"/>
  <c r="AI107" i="3" l="1"/>
  <c r="AI84" i="3"/>
  <c r="AI61" i="3" l="1"/>
  <c r="AI60" i="3" l="1"/>
  <c r="AI106" i="3"/>
  <c r="AI83" i="3"/>
  <c r="F13" i="6" l="1"/>
  <c r="F25" i="6"/>
  <c r="F29" i="6"/>
  <c r="F33" i="6"/>
  <c r="F45" i="6"/>
  <c r="F49" i="6"/>
  <c r="F53" i="6"/>
  <c r="F65" i="6"/>
  <c r="F69" i="6"/>
  <c r="F73" i="6"/>
  <c r="F81" i="6"/>
  <c r="F82" i="6"/>
  <c r="F83" i="6"/>
  <c r="F84" i="6"/>
  <c r="F85" i="6"/>
  <c r="F86" i="6"/>
  <c r="F87" i="6"/>
  <c r="F88" i="6"/>
  <c r="F89" i="6"/>
  <c r="F90" i="6"/>
  <c r="F92" i="6"/>
  <c r="F93" i="6"/>
  <c r="F96" i="6"/>
  <c r="F97" i="6"/>
  <c r="F100" i="6"/>
  <c r="F101" i="6"/>
  <c r="F104" i="6"/>
  <c r="F105" i="6"/>
  <c r="F108" i="6"/>
  <c r="F109" i="6"/>
  <c r="F121" i="6"/>
  <c r="F125" i="6"/>
  <c r="F129" i="6"/>
  <c r="F132" i="6"/>
  <c r="F133" i="6"/>
  <c r="F136" i="6"/>
  <c r="F137" i="6"/>
  <c r="F140" i="6"/>
  <c r="F141" i="6"/>
  <c r="F144" i="6"/>
  <c r="F145" i="6"/>
  <c r="F148" i="6"/>
  <c r="F149" i="6"/>
  <c r="F152" i="6"/>
  <c r="F153" i="6"/>
  <c r="F156" i="6"/>
  <c r="F157" i="6"/>
  <c r="F160" i="6"/>
  <c r="F161" i="6"/>
  <c r="F164" i="6"/>
  <c r="F165" i="6"/>
  <c r="F168" i="6"/>
  <c r="F169" i="6"/>
  <c r="F172" i="6"/>
  <c r="F173" i="6"/>
  <c r="F176" i="6"/>
  <c r="F177" i="6"/>
  <c r="F180" i="6"/>
  <c r="F181" i="6"/>
  <c r="F184" i="6"/>
  <c r="F185" i="6"/>
  <c r="F188" i="6"/>
  <c r="F189" i="6"/>
  <c r="F192" i="6"/>
  <c r="F193" i="6"/>
  <c r="F196" i="6"/>
  <c r="F197" i="6"/>
  <c r="F200" i="6"/>
  <c r="F201" i="6"/>
  <c r="F204" i="6"/>
  <c r="F205" i="6"/>
  <c r="F208" i="6"/>
  <c r="F209" i="6"/>
  <c r="F212" i="6"/>
  <c r="F213" i="6"/>
  <c r="F216" i="6"/>
  <c r="F217" i="6"/>
  <c r="F220" i="6"/>
  <c r="F221" i="6"/>
  <c r="F224" i="6"/>
  <c r="F225" i="6"/>
  <c r="F228" i="6"/>
  <c r="F229" i="6"/>
  <c r="F232" i="6"/>
  <c r="F233" i="6"/>
  <c r="F236" i="6"/>
  <c r="F237" i="6"/>
  <c r="F240" i="6"/>
  <c r="F241" i="6"/>
  <c r="F244" i="6"/>
  <c r="F245" i="6"/>
  <c r="F8" i="6"/>
  <c r="K6" i="6"/>
  <c r="F10" i="6" s="1"/>
  <c r="K7" i="6"/>
  <c r="F18" i="6" s="1"/>
  <c r="K8" i="6"/>
  <c r="F102" i="6" s="1"/>
  <c r="K9" i="6"/>
  <c r="F94" i="6" s="1"/>
  <c r="K5" i="6"/>
  <c r="F26" i="6" s="1"/>
  <c r="F117" i="6" l="1"/>
  <c r="F77" i="6"/>
  <c r="F61" i="6"/>
  <c r="F37" i="6"/>
  <c r="F17" i="6"/>
  <c r="F7" i="6"/>
  <c r="F128" i="6"/>
  <c r="F120" i="6"/>
  <c r="F112" i="6"/>
  <c r="F80" i="6"/>
  <c r="F72" i="6"/>
  <c r="F64" i="6"/>
  <c r="F56" i="6"/>
  <c r="F48" i="6"/>
  <c r="F40" i="6"/>
  <c r="F32" i="6"/>
  <c r="F20" i="6"/>
  <c r="F12" i="6"/>
  <c r="F5" i="6"/>
  <c r="F6" i="6"/>
  <c r="F243" i="6"/>
  <c r="F239" i="6"/>
  <c r="F235" i="6"/>
  <c r="F231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113" i="6"/>
  <c r="F57" i="6"/>
  <c r="F41" i="6"/>
  <c r="F21" i="6"/>
  <c r="F124" i="6"/>
  <c r="F116" i="6"/>
  <c r="F76" i="6"/>
  <c r="F68" i="6"/>
  <c r="F60" i="6"/>
  <c r="F52" i="6"/>
  <c r="F44" i="6"/>
  <c r="F36" i="6"/>
  <c r="F28" i="6"/>
  <c r="F24" i="6"/>
  <c r="F16" i="6"/>
  <c r="F9" i="6"/>
  <c r="F246" i="6"/>
  <c r="F242" i="6"/>
  <c r="F238" i="6"/>
  <c r="F234" i="6"/>
  <c r="F230" i="6"/>
  <c r="F226" i="6"/>
  <c r="F222" i="6"/>
  <c r="F218" i="6"/>
  <c r="F214" i="6"/>
  <c r="F210" i="6"/>
  <c r="F206" i="6"/>
  <c r="F202" i="6"/>
  <c r="F198" i="6"/>
  <c r="F194" i="6"/>
  <c r="F190" i="6"/>
  <c r="F186" i="6"/>
  <c r="F182" i="6"/>
  <c r="F178" i="6"/>
  <c r="F174" i="6"/>
  <c r="F170" i="6"/>
  <c r="F166" i="6"/>
  <c r="F162" i="6"/>
  <c r="F158" i="6"/>
  <c r="F154" i="6"/>
  <c r="F150" i="6"/>
  <c r="F146" i="6"/>
  <c r="F142" i="6"/>
  <c r="F138" i="6"/>
  <c r="F134" i="6"/>
  <c r="F130" i="6"/>
  <c r="F126" i="6"/>
  <c r="F122" i="6"/>
  <c r="F118" i="6"/>
  <c r="F114" i="6"/>
  <c r="F110" i="6"/>
  <c r="F106" i="6"/>
  <c r="F98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2" i="6"/>
  <c r="F14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1" i="5"/>
  <c r="AI234" i="3" l="1"/>
  <c r="BJ80" i="3" l="1"/>
  <c r="BJ81" i="3"/>
  <c r="BJ82" i="3"/>
  <c r="BJ77" i="3"/>
  <c r="BJ78" i="3"/>
  <c r="BJ79" i="3"/>
  <c r="BJ76" i="3"/>
  <c r="BK89" i="3"/>
  <c r="BK90" i="3"/>
  <c r="BK91" i="3"/>
  <c r="BK92" i="3"/>
  <c r="BK93" i="3"/>
  <c r="BK94" i="3"/>
  <c r="BK95" i="3"/>
  <c r="BK96" i="3"/>
  <c r="BK97" i="3"/>
  <c r="BK98" i="3"/>
  <c r="BK88" i="3"/>
  <c r="BK87" i="3"/>
  <c r="BL100" i="3" l="1"/>
  <c r="BL101" i="3"/>
  <c r="BL102" i="3"/>
  <c r="BL103" i="3"/>
  <c r="BL104" i="3"/>
  <c r="BL105" i="3"/>
  <c r="BL99" i="3"/>
  <c r="BK100" i="3"/>
  <c r="BK101" i="3"/>
  <c r="BK102" i="3"/>
  <c r="BK103" i="3"/>
  <c r="BK104" i="3"/>
  <c r="BK105" i="3"/>
  <c r="BK99" i="3"/>
  <c r="BJ100" i="3"/>
  <c r="BJ101" i="3"/>
  <c r="BJ102" i="3"/>
  <c r="BJ103" i="3"/>
  <c r="BJ104" i="3"/>
  <c r="BJ105" i="3"/>
  <c r="BJ99" i="3"/>
  <c r="BI99" i="3"/>
  <c r="BI100" i="3"/>
  <c r="BI101" i="3"/>
  <c r="BI102" i="3"/>
  <c r="BI103" i="3"/>
  <c r="BI104" i="3"/>
  <c r="BI105" i="3"/>
  <c r="BL77" i="3"/>
  <c r="BL78" i="3"/>
  <c r="BL79" i="3"/>
  <c r="BL80" i="3"/>
  <c r="BL81" i="3"/>
  <c r="BL82" i="3"/>
  <c r="BL76" i="3"/>
  <c r="BK77" i="3"/>
  <c r="BK78" i="3"/>
  <c r="BK79" i="3"/>
  <c r="BK80" i="3"/>
  <c r="BK81" i="3"/>
  <c r="BK82" i="3"/>
  <c r="BK76" i="3"/>
  <c r="BI76" i="3"/>
  <c r="BI77" i="3"/>
  <c r="BI78" i="3"/>
  <c r="BI79" i="3"/>
  <c r="BI80" i="3"/>
  <c r="BI81" i="3"/>
  <c r="BI82" i="3"/>
  <c r="BL54" i="3"/>
  <c r="BL55" i="3"/>
  <c r="BL56" i="3"/>
  <c r="BL57" i="3"/>
  <c r="BL58" i="3"/>
  <c r="BL59" i="3"/>
  <c r="BL53" i="3"/>
  <c r="BK54" i="3"/>
  <c r="BK55" i="3"/>
  <c r="BK56" i="3"/>
  <c r="BK57" i="3"/>
  <c r="BK58" i="3"/>
  <c r="BK59" i="3"/>
  <c r="BK53" i="3"/>
  <c r="BJ54" i="3"/>
  <c r="BJ55" i="3"/>
  <c r="BJ56" i="3"/>
  <c r="BJ57" i="3"/>
  <c r="BJ58" i="3"/>
  <c r="BJ59" i="3"/>
  <c r="BJ53" i="3"/>
  <c r="BI53" i="3"/>
  <c r="BI54" i="3"/>
  <c r="BI55" i="3"/>
  <c r="BI56" i="3"/>
  <c r="BI57" i="3"/>
  <c r="BI58" i="3"/>
  <c r="BI59" i="3"/>
  <c r="BB198" i="3"/>
  <c r="BB199" i="3"/>
  <c r="BB200" i="3"/>
  <c r="BB201" i="3"/>
  <c r="BB202" i="3"/>
  <c r="BB203" i="3"/>
  <c r="BB204" i="3"/>
  <c r="BB205" i="3"/>
  <c r="BB206" i="3"/>
  <c r="BB207" i="3"/>
  <c r="BB208" i="3"/>
  <c r="BA201" i="3"/>
  <c r="AY168" i="3"/>
  <c r="AZ168" i="3"/>
  <c r="BA168" i="3"/>
  <c r="BA207" i="3"/>
  <c r="AZ207" i="3"/>
  <c r="AY207" i="3"/>
  <c r="AI20" i="3"/>
  <c r="AI90" i="3"/>
  <c r="AI233" i="3"/>
  <c r="AI18" i="3"/>
  <c r="AI19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7" i="3"/>
  <c r="AI88" i="3"/>
  <c r="AI89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BM88" i="3"/>
  <c r="BM89" i="3"/>
  <c r="BM90" i="3"/>
  <c r="BM91" i="3"/>
  <c r="BM92" i="3"/>
  <c r="BM93" i="3"/>
  <c r="BM94" i="3"/>
  <c r="BM95" i="3"/>
  <c r="BM96" i="3"/>
  <c r="BM97" i="3"/>
  <c r="BM98" i="3"/>
  <c r="BL88" i="3"/>
  <c r="BL89" i="3"/>
  <c r="BL90" i="3"/>
  <c r="BL91" i="3"/>
  <c r="BL92" i="3"/>
  <c r="BL93" i="3"/>
  <c r="BL94" i="3"/>
  <c r="BL95" i="3"/>
  <c r="BL96" i="3"/>
  <c r="BL97" i="3"/>
  <c r="BL98" i="3"/>
  <c r="BJ88" i="3"/>
  <c r="BJ89" i="3"/>
  <c r="BJ90" i="3"/>
  <c r="BJ91" i="3"/>
  <c r="BJ92" i="3"/>
  <c r="BJ93" i="3"/>
  <c r="BJ94" i="3"/>
  <c r="BJ95" i="3"/>
  <c r="BJ96" i="3"/>
  <c r="BJ97" i="3"/>
  <c r="BJ98" i="3"/>
  <c r="BI88" i="3"/>
  <c r="BI89" i="3"/>
  <c r="BI90" i="3"/>
  <c r="BI91" i="3"/>
  <c r="BI92" i="3"/>
  <c r="BI93" i="3"/>
  <c r="BI94" i="3"/>
  <c r="BI95" i="3"/>
  <c r="BI96" i="3"/>
  <c r="BI97" i="3"/>
  <c r="BI98" i="3"/>
  <c r="BI87" i="3"/>
  <c r="BM87" i="3"/>
  <c r="BL87" i="3"/>
  <c r="BJ87" i="3"/>
  <c r="BM19" i="3"/>
  <c r="BM20" i="3"/>
  <c r="BM21" i="3"/>
  <c r="BM22" i="3"/>
  <c r="BM23" i="3"/>
  <c r="BM24" i="3"/>
  <c r="BM25" i="3"/>
  <c r="BM26" i="3"/>
  <c r="BM27" i="3"/>
  <c r="BM28" i="3"/>
  <c r="BM29" i="3"/>
  <c r="BM18" i="3"/>
  <c r="BL19" i="3"/>
  <c r="BL20" i="3"/>
  <c r="BL21" i="3"/>
  <c r="BL22" i="3"/>
  <c r="BL23" i="3"/>
  <c r="BL24" i="3"/>
  <c r="BL25" i="3"/>
  <c r="BL26" i="3"/>
  <c r="BL27" i="3"/>
  <c r="BL28" i="3"/>
  <c r="BL29" i="3"/>
  <c r="BL18" i="3"/>
  <c r="BK19" i="3"/>
  <c r="BK20" i="3"/>
  <c r="BK21" i="3"/>
  <c r="BK22" i="3"/>
  <c r="BK23" i="3"/>
  <c r="BK24" i="3"/>
  <c r="BK25" i="3"/>
  <c r="BK26" i="3"/>
  <c r="BK27" i="3"/>
  <c r="BK28" i="3"/>
  <c r="BK29" i="3"/>
  <c r="BK18" i="3"/>
  <c r="BJ19" i="3"/>
  <c r="BJ20" i="3"/>
  <c r="BJ21" i="3"/>
  <c r="BJ22" i="3"/>
  <c r="BJ23" i="3"/>
  <c r="BJ24" i="3"/>
  <c r="BJ25" i="3"/>
  <c r="BJ26" i="3"/>
  <c r="BJ27" i="3"/>
  <c r="BJ28" i="3"/>
  <c r="BJ29" i="3"/>
  <c r="BJ18" i="3"/>
  <c r="BI19" i="3"/>
  <c r="BI20" i="3"/>
  <c r="BI21" i="3"/>
  <c r="BI22" i="3"/>
  <c r="BI23" i="3"/>
  <c r="BI24" i="3"/>
  <c r="BI25" i="3"/>
  <c r="BI26" i="3"/>
  <c r="BI27" i="3"/>
  <c r="BI28" i="3"/>
  <c r="BI29" i="3"/>
  <c r="BI18" i="3"/>
  <c r="BB111" i="3"/>
  <c r="BB112" i="3"/>
  <c r="BB113" i="3"/>
  <c r="BB114" i="3"/>
  <c r="BB115" i="3"/>
  <c r="BB116" i="3"/>
  <c r="BB117" i="3"/>
  <c r="BB118" i="3"/>
  <c r="BB119" i="3"/>
  <c r="BB120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97" i="3"/>
  <c r="BB110" i="3"/>
  <c r="BA111" i="3"/>
  <c r="BA112" i="3"/>
  <c r="BA113" i="3"/>
  <c r="BA114" i="3"/>
  <c r="BA115" i="3"/>
  <c r="BA116" i="3"/>
  <c r="BA117" i="3"/>
  <c r="BA118" i="3"/>
  <c r="BA119" i="3"/>
  <c r="BA120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69" i="3"/>
  <c r="BA170" i="3"/>
  <c r="BA171" i="3"/>
  <c r="BA172" i="3"/>
  <c r="BA173" i="3"/>
  <c r="BA174" i="3"/>
  <c r="BA175" i="3"/>
  <c r="BA176" i="3"/>
  <c r="BA177" i="3"/>
  <c r="BA178" i="3"/>
  <c r="BA179" i="3"/>
  <c r="BA197" i="3"/>
  <c r="BA205" i="3"/>
  <c r="BA203" i="3"/>
  <c r="BA200" i="3"/>
  <c r="BA199" i="3"/>
  <c r="BA208" i="3"/>
  <c r="BA198" i="3"/>
  <c r="BA206" i="3"/>
  <c r="BA202" i="3"/>
  <c r="BA204" i="3"/>
  <c r="BA110" i="3"/>
  <c r="AZ111" i="3"/>
  <c r="AZ112" i="3"/>
  <c r="AZ113" i="3"/>
  <c r="AZ114" i="3"/>
  <c r="AZ115" i="3"/>
  <c r="AZ116" i="3"/>
  <c r="AZ117" i="3"/>
  <c r="AZ118" i="3"/>
  <c r="AZ119" i="3"/>
  <c r="AZ120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69" i="3"/>
  <c r="AZ170" i="3"/>
  <c r="AZ171" i="3"/>
  <c r="AZ172" i="3"/>
  <c r="AZ173" i="3"/>
  <c r="AZ174" i="3"/>
  <c r="AZ175" i="3"/>
  <c r="AZ176" i="3"/>
  <c r="AZ177" i="3"/>
  <c r="AZ178" i="3"/>
  <c r="AZ179" i="3"/>
  <c r="AZ197" i="3"/>
  <c r="AZ205" i="3"/>
  <c r="AZ203" i="3"/>
  <c r="AZ200" i="3"/>
  <c r="AZ199" i="3"/>
  <c r="AZ208" i="3"/>
  <c r="AZ198" i="3"/>
  <c r="AZ201" i="3"/>
  <c r="AZ206" i="3"/>
  <c r="AZ202" i="3"/>
  <c r="AZ204" i="3"/>
  <c r="AZ110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69" i="3"/>
  <c r="AY170" i="3"/>
  <c r="AY171" i="3"/>
  <c r="AY172" i="3"/>
  <c r="AY173" i="3"/>
  <c r="AY174" i="3"/>
  <c r="AY175" i="3"/>
  <c r="AY176" i="3"/>
  <c r="AY177" i="3"/>
  <c r="AY178" i="3"/>
  <c r="AY179" i="3"/>
  <c r="AY197" i="3"/>
  <c r="AY205" i="3"/>
  <c r="AY203" i="3"/>
  <c r="AY200" i="3"/>
  <c r="AY199" i="3"/>
  <c r="AY208" i="3"/>
  <c r="AY198" i="3"/>
  <c r="AY201" i="3"/>
  <c r="AY206" i="3"/>
  <c r="AY202" i="3"/>
  <c r="AY204" i="3"/>
  <c r="AY111" i="3"/>
  <c r="AY112" i="3"/>
  <c r="AY113" i="3"/>
  <c r="AY114" i="3"/>
  <c r="AY115" i="3"/>
  <c r="AY116" i="3"/>
  <c r="AY117" i="3"/>
  <c r="AY118" i="3"/>
  <c r="AY119" i="3"/>
  <c r="AY120" i="3"/>
  <c r="AY110" i="3"/>
</calcChain>
</file>

<file path=xl/comments1.xml><?xml version="1.0" encoding="utf-8"?>
<comments xmlns="http://schemas.openxmlformats.org/spreadsheetml/2006/main">
  <authors>
    <author>sunmuqing</author>
    <author>xuyinwen</author>
    <author>wangmiao</author>
    <author>周振甲</author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0-无定义
1-主角
2-武将
3-经验卡  4-世界boss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0-无品质
1-白色
2-绿色
3-蓝色
4-紫色
5-橙色
6-红色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0-无性别
1-男性
2-女性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0-无阵营
1-魏国
2-蜀国
3-吴国
4-群雄
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0-无职业
1-攻击型
2-防御型
3-辅助型
4-治疗型
7-纵火将
8-输出将
9-治疗将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0-无定义
1-物理
2-魔法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0-没有合击将
1-主将
2-副将</t>
        </r>
      </text>
    </comment>
    <comment ref="AH3" authorId="1" shapeId="0">
      <text>
        <r>
          <rPr>
            <b/>
            <sz val="9"/>
            <color indexed="81"/>
            <rFont val="宋体"/>
            <family val="3"/>
            <charset val="134"/>
          </rPr>
          <t>xuyinwen: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使用分隔符</t>
        </r>
        <r>
          <rPr>
            <b/>
            <sz val="10"/>
            <color indexed="81"/>
            <rFont val="宋体"/>
            <family val="3"/>
            <charset val="134"/>
          </rPr>
          <t>/n</t>
        </r>
        <r>
          <rPr>
            <b/>
            <sz val="10"/>
            <color indexed="81"/>
            <rFont val="微软雅黑"/>
            <family val="2"/>
            <charset val="134"/>
          </rPr>
          <t>换行</t>
        </r>
      </text>
    </comment>
    <comment ref="AJ3" authorId="1" shapeId="0">
      <text>
        <r>
          <rPr>
            <b/>
            <sz val="9"/>
            <color indexed="81"/>
            <rFont val="宋体"/>
            <family val="3"/>
            <charset val="134"/>
          </rPr>
          <t>xuyinwen: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使用分隔符</t>
        </r>
        <r>
          <rPr>
            <b/>
            <sz val="10"/>
            <color indexed="81"/>
            <rFont val="宋体"/>
            <family val="3"/>
            <charset val="134"/>
          </rPr>
          <t>/n</t>
        </r>
        <r>
          <rPr>
            <b/>
            <sz val="10"/>
            <color indexed="81"/>
            <rFont val="微软雅黑"/>
            <family val="2"/>
            <charset val="134"/>
          </rPr>
          <t>换行</t>
        </r>
      </text>
    </comment>
    <comment ref="AM3" authorId="2" shapeId="0">
      <text>
        <r>
          <rPr>
            <b/>
            <sz val="9"/>
            <color indexed="81"/>
            <rFont val="宋体"/>
            <family val="3"/>
            <charset val="134"/>
          </rPr>
          <t>wangmiao:</t>
        </r>
        <r>
          <rPr>
            <sz val="9"/>
            <color indexed="81"/>
            <rFont val="宋体"/>
            <family val="3"/>
            <charset val="134"/>
          </rPr>
          <t xml:space="preserve">
1是白色 
2是绿色
3是蓝色
4是紫色
5是橙色
6是红色</t>
        </r>
      </text>
    </commen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吞噬这张卡获得的经验
如果配0，这个卡不能被吞噬
</t>
        </r>
      </text>
    </comment>
    <comment ref="AU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分解这个武将获得的将魂
如果配0，这个武将不能被分解</t>
        </r>
      </text>
    </comment>
    <comment ref="AV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出售这个武将获得的银两
如果配0这个卡不能被出售</t>
        </r>
      </text>
    </comment>
    <comment ref="CL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0-不可发放
1-可发放</t>
        </r>
      </text>
    </comment>
    <comment ref="CM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0-不可掉落
1-可以掉落</t>
        </r>
      </text>
    </comment>
    <comment ref="CN3" authorId="0" shapeId="0">
      <text>
        <r>
          <rPr>
            <b/>
            <sz val="9"/>
            <color indexed="81"/>
            <rFont val="宋体"/>
            <family val="3"/>
            <charset val="134"/>
          </rPr>
          <t>在图鉴中是否显示：
1-显示，0-不显示</t>
        </r>
      </text>
    </comment>
    <comment ref="CO3" authorId="0" shapeId="0">
      <text>
        <r>
          <rPr>
            <b/>
            <sz val="9"/>
            <color indexed="81"/>
            <rFont val="宋体"/>
            <family val="3"/>
            <charset val="134"/>
          </rPr>
          <t>在统计伤害的时候：
0-统计伤害
1-统计治疗</t>
        </r>
      </text>
    </comment>
    <comment ref="CR3" authorId="3" shapeId="0">
      <text>
        <r>
          <rPr>
            <b/>
            <sz val="9"/>
            <color indexed="81"/>
            <rFont val="宋体"/>
            <family val="3"/>
            <charset val="134"/>
          </rPr>
          <t>周振甲:
默认为可置换
1.表示无法被选为置换者
2.表示无法被选为被置换者
3.表示无法被选为置换者和被置换者</t>
        </r>
      </text>
    </comment>
    <comment ref="CS3" authorId="4" shapeId="0">
      <text>
        <r>
          <rPr>
            <b/>
            <sz val="9"/>
            <color indexed="81"/>
            <rFont val="宋体"/>
            <family val="3"/>
            <charset val="134"/>
          </rPr>
          <t>作者:
填写最小可用赛区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 所有赛区不可用</t>
        </r>
        <r>
          <rPr>
            <sz val="9"/>
            <color indexed="81"/>
            <rFont val="宋体"/>
            <family val="3"/>
            <charset val="134"/>
          </rPr>
          <t xml:space="preserve">
1 +8赛区可用
2 +10赛区可用
3 </t>
        </r>
        <r>
          <rPr>
            <sz val="9"/>
            <color indexed="81"/>
            <rFont val="宋体"/>
            <family val="3"/>
            <charset val="134"/>
          </rPr>
          <t>+12</t>
        </r>
        <r>
          <rPr>
            <sz val="9"/>
            <color indexed="81"/>
            <rFont val="宋体"/>
            <family val="3"/>
            <charset val="134"/>
          </rPr>
          <t xml:space="preserve">赛区可用
</t>
        </r>
      </text>
    </comment>
    <comment ref="CP4" authorId="1" shapeId="0">
      <text>
        <r>
          <rPr>
            <b/>
            <sz val="10"/>
            <color indexed="81"/>
            <rFont val="微软雅黑"/>
            <family val="2"/>
            <charset val="134"/>
          </rPr>
          <t>xuyinwen:
1-通用
2-治疗
3-回怒
4-减怒
5-灼烧
6-中毒
7-晕眩
8-沉默
9-麻痹
10-减伤盾</t>
        </r>
      </text>
    </comment>
  </commentList>
</comments>
</file>

<file path=xl/comments2.xml><?xml version="1.0" encoding="utf-8"?>
<comments xmlns="http://schemas.openxmlformats.org/spreadsheetml/2006/main">
  <authors>
    <author>sunmuqing</author>
    <author>wangmiao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0-无品质
1-白色
2-绿色
3-蓝色
4-紫色
5-橙色
6-红色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wangmiao:</t>
        </r>
        <r>
          <rPr>
            <sz val="9"/>
            <color indexed="81"/>
            <rFont val="宋体"/>
            <family val="3"/>
            <charset val="134"/>
          </rPr>
          <t xml:space="preserve">
1是白色 
2是绿色
3是蓝色
4是紫色
5是橙色
6是红色</t>
        </r>
      </text>
    </comment>
  </commentList>
</comments>
</file>

<file path=xl/comments3.xml><?xml version="1.0" encoding="utf-8"?>
<comments xmlns="http://schemas.openxmlformats.org/spreadsheetml/2006/main">
  <authors>
    <author>sunmuqing</author>
    <author>wangmiao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0-无定义
1-主角
2-武将
3-经验卡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0-无品质
1-白色
2-绿色
3-蓝色
4-紫色
5-橙色
6-红色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0-无性别
1-男性
2-女性
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0-无阵营
1-魏国
2-蜀国
3-吴国
4-群雄
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0-无职业
1-攻击型
2-防御型
3-辅助型
4-治疗型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0-没有合击将
1-主将
2-副将</t>
        </r>
      </text>
    </comment>
    <comment ref="E26" authorId="1" shapeId="0">
      <text>
        <r>
          <rPr>
            <b/>
            <sz val="9"/>
            <color indexed="81"/>
            <rFont val="宋体"/>
            <family val="3"/>
            <charset val="134"/>
          </rPr>
          <t>wangmiao:</t>
        </r>
        <r>
          <rPr>
            <sz val="9"/>
            <color indexed="81"/>
            <rFont val="宋体"/>
            <family val="3"/>
            <charset val="134"/>
          </rPr>
          <t xml:space="preserve">
1是白色 
2是绿色
3是蓝色
4是紫色
5是橙色
6是红色</t>
        </r>
      </text>
    </commen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吞噬这张卡获得的经验
如果配0，这个卡不能被吞噬
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分解这个武将获得的将魂
如果配0，这个武将不能被分解</t>
        </r>
      </text>
    </comment>
    <comment ref="E32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出售这个武将获得的银两
如果配0这个卡不能被出售</t>
        </r>
      </text>
    </comment>
    <comment ref="E58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0-不可发放
1-可发放</t>
        </r>
      </text>
    </commen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0-不可掉落
1-可以掉落</t>
        </r>
      </text>
    </comment>
  </commentList>
</comments>
</file>

<file path=xl/sharedStrings.xml><?xml version="1.0" encoding="utf-8"?>
<sst xmlns="http://schemas.openxmlformats.org/spreadsheetml/2006/main" count="2453" uniqueCount="1665">
  <si>
    <t>id</t>
    <phoneticPr fontId="35" type="noConversion"/>
  </si>
  <si>
    <t>int</t>
    <phoneticPr fontId="35" type="noConversion"/>
  </si>
  <si>
    <t>名称</t>
    <phoneticPr fontId="35" type="noConversion"/>
  </si>
  <si>
    <t>性别</t>
    <phoneticPr fontId="35" type="noConversion"/>
  </si>
  <si>
    <t>缘分3</t>
  </si>
  <si>
    <t>缘分4</t>
  </si>
  <si>
    <t>缘分5</t>
  </si>
  <si>
    <t>缘分6</t>
  </si>
  <si>
    <t>string</t>
    <phoneticPr fontId="35" type="noConversion"/>
  </si>
  <si>
    <t>阵营</t>
    <phoneticPr fontId="35" type="noConversion"/>
  </si>
  <si>
    <t>品质</t>
    <phoneticPr fontId="35" type="noConversion"/>
  </si>
  <si>
    <t>潜力</t>
    <phoneticPr fontId="35" type="noConversion"/>
  </si>
  <si>
    <t>资源id</t>
    <phoneticPr fontId="35" type="noConversion"/>
  </si>
  <si>
    <t>缘分12</t>
    <phoneticPr fontId="35" type="noConversion"/>
  </si>
  <si>
    <t>GM是否可发</t>
    <phoneticPr fontId="35" type="noConversion"/>
  </si>
  <si>
    <t>Both</t>
    <phoneticPr fontId="35" type="noConversion"/>
  </si>
  <si>
    <t>Client</t>
    <phoneticPr fontId="35" type="noConversion"/>
  </si>
  <si>
    <t>Server</t>
    <phoneticPr fontId="35" type="noConversion"/>
  </si>
  <si>
    <t>id</t>
    <phoneticPr fontId="35" type="noConversion"/>
  </si>
  <si>
    <t>name</t>
    <phoneticPr fontId="35" type="noConversion"/>
  </si>
  <si>
    <t>gender</t>
    <phoneticPr fontId="35" type="noConversion"/>
  </si>
  <si>
    <t>country</t>
    <phoneticPr fontId="35" type="noConversion"/>
  </si>
  <si>
    <t>potential</t>
    <phoneticPr fontId="35" type="noConversion"/>
  </si>
  <si>
    <t>res_id</t>
    <phoneticPr fontId="35" type="noConversion"/>
  </si>
  <si>
    <t>skill_3_type</t>
    <phoneticPr fontId="35" type="noConversion"/>
  </si>
  <si>
    <t>skill_3_partner</t>
    <phoneticPr fontId="35" type="noConversion"/>
  </si>
  <si>
    <t>description</t>
    <phoneticPr fontId="35" type="noConversion"/>
  </si>
  <si>
    <t>feature</t>
    <phoneticPr fontId="35" type="noConversion"/>
  </si>
  <si>
    <t>words</t>
    <phoneticPr fontId="35" type="noConversion"/>
  </si>
  <si>
    <t>lvup_base</t>
    <phoneticPr fontId="35" type="noConversion"/>
  </si>
  <si>
    <t>rank_base</t>
    <phoneticPr fontId="35" type="noConversion"/>
  </si>
  <si>
    <t>rank_max</t>
    <phoneticPr fontId="35" type="noConversion"/>
  </si>
  <si>
    <t>exp</t>
    <phoneticPr fontId="35" type="noConversion"/>
  </si>
  <si>
    <t>soul</t>
    <phoneticPr fontId="35" type="noConversion"/>
  </si>
  <si>
    <t>coin</t>
    <phoneticPr fontId="35" type="noConversion"/>
  </si>
  <si>
    <t>fragment_id</t>
    <phoneticPr fontId="35" type="noConversion"/>
  </si>
  <si>
    <t>friend_1</t>
    <phoneticPr fontId="35" type="noConversion"/>
  </si>
  <si>
    <t>friend_2</t>
  </si>
  <si>
    <t>friend_12</t>
    <phoneticPr fontId="35" type="noConversion"/>
  </si>
  <si>
    <t>gm</t>
    <phoneticPr fontId="35" type="noConversion"/>
  </si>
  <si>
    <t>is_drop</t>
    <phoneticPr fontId="35" type="noConversion"/>
  </si>
  <si>
    <t>friend_3</t>
  </si>
  <si>
    <t>friend_4</t>
  </si>
  <si>
    <t>friend_5</t>
  </si>
  <si>
    <t>friend_6</t>
  </si>
  <si>
    <t>friend_7</t>
  </si>
  <si>
    <t>friend_8</t>
  </si>
  <si>
    <t>friend_9</t>
  </si>
  <si>
    <t>friend_10</t>
  </si>
  <si>
    <t>friend_11</t>
  </si>
  <si>
    <t>职业</t>
    <phoneticPr fontId="35" type="noConversion"/>
  </si>
  <si>
    <t>job</t>
    <phoneticPr fontId="35" type="noConversion"/>
  </si>
  <si>
    <t>color</t>
    <phoneticPr fontId="35" type="noConversion"/>
  </si>
  <si>
    <t>int</t>
    <phoneticPr fontId="35" type="noConversion"/>
  </si>
  <si>
    <t>卡类型</t>
    <phoneticPr fontId="35" type="noConversion"/>
  </si>
  <si>
    <t>type</t>
    <phoneticPr fontId="35" type="noConversion"/>
  </si>
  <si>
    <t>atk_base</t>
    <phoneticPr fontId="35" type="noConversion"/>
  </si>
  <si>
    <t>pdef_base</t>
    <phoneticPr fontId="35" type="noConversion"/>
  </si>
  <si>
    <t>mdef_base</t>
    <phoneticPr fontId="35" type="noConversion"/>
  </si>
  <si>
    <t>hp_base</t>
    <phoneticPr fontId="35" type="noConversion"/>
  </si>
  <si>
    <t>atk_grow</t>
    <phoneticPr fontId="35" type="noConversion"/>
  </si>
  <si>
    <t>pdef_grow</t>
    <phoneticPr fontId="35" type="noConversion"/>
  </si>
  <si>
    <t>mdef_grow</t>
    <phoneticPr fontId="35" type="noConversion"/>
  </si>
  <si>
    <t>hp_grow</t>
    <phoneticPr fontId="35" type="noConversion"/>
  </si>
  <si>
    <t>合击武将</t>
    <phoneticPr fontId="35" type="noConversion"/>
  </si>
  <si>
    <t>合击关系</t>
    <phoneticPr fontId="35" type="noConversion"/>
  </si>
  <si>
    <t>初始攻击</t>
    <phoneticPr fontId="35" type="noConversion"/>
  </si>
  <si>
    <t>初始物防</t>
    <phoneticPr fontId="35" type="noConversion"/>
  </si>
  <si>
    <t>初始魔防</t>
    <phoneticPr fontId="35" type="noConversion"/>
  </si>
  <si>
    <t>初始生命</t>
    <phoneticPr fontId="35" type="noConversion"/>
  </si>
  <si>
    <t>成长攻击</t>
    <phoneticPr fontId="35" type="noConversion"/>
  </si>
  <si>
    <t>成长物防</t>
    <phoneticPr fontId="35" type="noConversion"/>
  </si>
  <si>
    <t>成长魔防</t>
    <phoneticPr fontId="35" type="noConversion"/>
  </si>
  <si>
    <t>成长生命</t>
    <phoneticPr fontId="35" type="noConversion"/>
  </si>
  <si>
    <t>初始等级</t>
    <phoneticPr fontId="35" type="noConversion"/>
  </si>
  <si>
    <t>升级模板</t>
    <phoneticPr fontId="35" type="noConversion"/>
  </si>
  <si>
    <t>初始突破</t>
    <phoneticPr fontId="35" type="noConversion"/>
  </si>
  <si>
    <t>突破上限</t>
    <phoneticPr fontId="35" type="noConversion"/>
  </si>
  <si>
    <t>突破模板</t>
    <phoneticPr fontId="35" type="noConversion"/>
  </si>
  <si>
    <t>缘分4</t>
    <phoneticPr fontId="35" type="noConversion"/>
  </si>
  <si>
    <t>缘分5</t>
    <phoneticPr fontId="35" type="noConversion"/>
  </si>
  <si>
    <t>缘分6</t>
    <phoneticPr fontId="35" type="noConversion"/>
  </si>
  <si>
    <t>缘分7</t>
    <phoneticPr fontId="35" type="noConversion"/>
  </si>
  <si>
    <t>缘分8</t>
    <phoneticPr fontId="35" type="noConversion"/>
  </si>
  <si>
    <t>缘分9</t>
    <phoneticPr fontId="35" type="noConversion"/>
  </si>
  <si>
    <t>缘分10</t>
    <phoneticPr fontId="35" type="noConversion"/>
  </si>
  <si>
    <t>缘分11</t>
    <phoneticPr fontId="35" type="noConversion"/>
  </si>
  <si>
    <t>是否可掉落</t>
    <phoneticPr fontId="35" type="noConversion"/>
  </si>
  <si>
    <t>武将描述</t>
    <phoneticPr fontId="35" type="noConversion"/>
  </si>
  <si>
    <t>武将特性</t>
    <phoneticPr fontId="35" type="noConversion"/>
  </si>
  <si>
    <t>气泡文字</t>
    <phoneticPr fontId="35" type="noConversion"/>
  </si>
  <si>
    <t>缘分1</t>
    <phoneticPr fontId="35" type="noConversion"/>
  </si>
  <si>
    <t>缘分2</t>
    <phoneticPr fontId="35" type="noConversion"/>
  </si>
  <si>
    <t>缘分3</t>
    <phoneticPr fontId="35" type="noConversion"/>
  </si>
  <si>
    <t>吞噬经验</t>
    <phoneticPr fontId="35" type="noConversion"/>
  </si>
  <si>
    <t>分解将魂</t>
    <phoneticPr fontId="35" type="noConversion"/>
  </si>
  <si>
    <t>出售银两</t>
    <phoneticPr fontId="35" type="noConversion"/>
  </si>
  <si>
    <t>碎片id</t>
    <phoneticPr fontId="35" type="noConversion"/>
  </si>
  <si>
    <t>人脉1</t>
    <phoneticPr fontId="35" type="noConversion"/>
  </si>
  <si>
    <t>人脉2</t>
    <phoneticPr fontId="35" type="noConversion"/>
  </si>
  <si>
    <t>人脉3</t>
    <phoneticPr fontId="35" type="noConversion"/>
  </si>
  <si>
    <t>人脉4</t>
    <phoneticPr fontId="35" type="noConversion"/>
  </si>
  <si>
    <t>人脉5</t>
    <phoneticPr fontId="35" type="noConversion"/>
  </si>
  <si>
    <t>人脉6</t>
    <phoneticPr fontId="35" type="noConversion"/>
  </si>
  <si>
    <t>人脉7</t>
    <phoneticPr fontId="35" type="noConversion"/>
  </si>
  <si>
    <t>人脉8</t>
    <phoneticPr fontId="35" type="noConversion"/>
  </si>
  <si>
    <t>人脉9</t>
    <phoneticPr fontId="35" type="noConversion"/>
  </si>
  <si>
    <t>人脉10</t>
    <phoneticPr fontId="35" type="noConversion"/>
  </si>
  <si>
    <t>人脉11</t>
    <phoneticPr fontId="35" type="noConversion"/>
  </si>
  <si>
    <t>人脉12</t>
    <phoneticPr fontId="35" type="noConversion"/>
  </si>
  <si>
    <t>索引，武将的唯一id</t>
    <phoneticPr fontId="35" type="noConversion"/>
  </si>
  <si>
    <t>武将合击关系：有没有合击，是不是主将，跟谁合击</t>
    <phoneticPr fontId="35" type="noConversion"/>
  </si>
  <si>
    <t>武将文字描述</t>
    <phoneticPr fontId="35" type="noConversion"/>
  </si>
  <si>
    <t>升级和突破相关的信息</t>
    <phoneticPr fontId="35" type="noConversion"/>
  </si>
  <si>
    <t>lvup_templet</t>
    <phoneticPr fontId="35" type="noConversion"/>
  </si>
  <si>
    <t>rank_templet</t>
    <phoneticPr fontId="35" type="noConversion"/>
  </si>
  <si>
    <t>升级模板关联到hero_levelup表</t>
    <phoneticPr fontId="35" type="noConversion"/>
  </si>
  <si>
    <t>突破模板关联到hero_rank_cost表</t>
    <phoneticPr fontId="35" type="noConversion"/>
  </si>
  <si>
    <t>武将身份相关信息</t>
    <phoneticPr fontId="35" type="noConversion"/>
  </si>
  <si>
    <t>回收、分解相关信息</t>
    <phoneticPr fontId="35" type="noConversion"/>
  </si>
  <si>
    <t>*</t>
    <phoneticPr fontId="35" type="noConversion"/>
  </si>
  <si>
    <t>英雄缘分id，关联到hero_friend表</t>
    <phoneticPr fontId="35" type="noConversion"/>
  </si>
  <si>
    <t>relation_1</t>
    <phoneticPr fontId="35" type="noConversion"/>
  </si>
  <si>
    <t>relation_2</t>
  </si>
  <si>
    <t>relation_3</t>
  </si>
  <si>
    <t>relation_4</t>
  </si>
  <si>
    <t>relation_5</t>
  </si>
  <si>
    <t>relation_6</t>
  </si>
  <si>
    <t>relation_7</t>
  </si>
  <si>
    <t>relation_8</t>
  </si>
  <si>
    <t>relation_9</t>
  </si>
  <si>
    <t>relation_10</t>
  </si>
  <si>
    <t>relation_11</t>
  </si>
  <si>
    <t>relation_12</t>
  </si>
  <si>
    <t>英雄人脉id，关联到hero_relation表</t>
    <phoneticPr fontId="35" type="noConversion"/>
  </si>
  <si>
    <t>后台管理用信息</t>
    <phoneticPr fontId="35" type="noConversion"/>
  </si>
  <si>
    <t>武将的初始属性和初始成长值</t>
    <phoneticPr fontId="35" type="noConversion"/>
  </si>
  <si>
    <t>武将各级的成长属性=初始成长*当级的等级系数</t>
    <phoneticPr fontId="35" type="noConversion"/>
  </si>
  <si>
    <t>武将总属性=初始属性+突破属性+成长属性累加和</t>
    <phoneticPr fontId="35" type="noConversion"/>
  </si>
  <si>
    <t>荀彧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</si>
  <si>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</si>
  <si>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</si>
  <si>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</si>
  <si>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</si>
  <si>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</si>
  <si>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</si>
  <si>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</si>
  <si>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</si>
  <si>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赵云</t>
  </si>
  <si>
    <t>刘备</t>
  </si>
  <si>
    <t>黄月英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</si>
  <si>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</si>
  <si>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</si>
  <si>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</si>
  <si>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</si>
  <si>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</si>
  <si>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</si>
  <si>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</si>
  <si>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</si>
  <si>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阿斗</t>
  </si>
  <si>
    <t>张星彩</t>
  </si>
  <si>
    <t>关银屏</t>
  </si>
  <si>
    <t>大乔</t>
  </si>
  <si>
    <t>小乔</t>
  </si>
  <si>
    <t>太史慈</t>
  </si>
  <si>
    <t>孙尚香</t>
  </si>
  <si>
    <t>陆逊</t>
  </si>
  <si>
    <t>鲁肃</t>
  </si>
  <si>
    <t>张昭</t>
  </si>
  <si>
    <t>步练师</t>
  </si>
  <si>
    <t>诸葛瑾</t>
  </si>
  <si>
    <t>华佗</t>
  </si>
  <si>
    <t>貂蝉</t>
  </si>
  <si>
    <t>华雄</t>
  </si>
  <si>
    <t>贾诩</t>
  </si>
  <si>
    <t>张角</t>
  </si>
  <si>
    <t>于吉</t>
  </si>
  <si>
    <t>袁绍</t>
  </si>
  <si>
    <t>袁术</t>
  </si>
  <si>
    <t>颜良</t>
  </si>
  <si>
    <t>文丑</t>
  </si>
  <si>
    <t>蔡文姬</t>
  </si>
  <si>
    <t>孔融</t>
  </si>
  <si>
    <t>黄，角，法杖，道士，雷电</t>
  </si>
  <si>
    <t>杀义父</t>
  </si>
  <si>
    <t>fate_1</t>
  </si>
  <si>
    <t>fate_2</t>
  </si>
  <si>
    <t>fate_3</t>
  </si>
  <si>
    <t>fate_4</t>
  </si>
  <si>
    <t>fate_5</t>
  </si>
  <si>
    <t>fate_6</t>
  </si>
  <si>
    <t>fate_7</t>
  </si>
  <si>
    <t>fate_8</t>
  </si>
  <si>
    <t>fate_9</t>
  </si>
  <si>
    <t>fate_10</t>
  </si>
  <si>
    <t>fate_11</t>
  </si>
  <si>
    <t>fate_12</t>
  </si>
  <si>
    <t>蓝将，描述未定</t>
  </si>
  <si>
    <t>绿将，还描不描述？</t>
  </si>
  <si>
    <t>荀攸</t>
  </si>
  <si>
    <t>程昱</t>
  </si>
  <si>
    <t>庞德</t>
  </si>
  <si>
    <t>钟会</t>
  </si>
  <si>
    <t>郭淮</t>
  </si>
  <si>
    <t>杨修</t>
  </si>
  <si>
    <t>辛宪英</t>
  </si>
  <si>
    <t>曹休</t>
  </si>
  <si>
    <t>满宠</t>
  </si>
  <si>
    <t>马谡</t>
  </si>
  <si>
    <t>廖化</t>
  </si>
  <si>
    <t>张苞</t>
  </si>
  <si>
    <t>甘夫人</t>
  </si>
  <si>
    <t>糜夫人</t>
  </si>
  <si>
    <t>夏侯涓</t>
  </si>
  <si>
    <t>鲍三娘</t>
  </si>
  <si>
    <t>周仓</t>
  </si>
  <si>
    <t>李严</t>
  </si>
  <si>
    <t>程普</t>
  </si>
  <si>
    <t>顾雍</t>
  </si>
  <si>
    <t>吴国太</t>
  </si>
  <si>
    <t>朱然</t>
  </si>
  <si>
    <t>虞翻</t>
  </si>
  <si>
    <t>徐盛</t>
  </si>
  <si>
    <t>诸葛恪</t>
  </si>
  <si>
    <t>阚泽</t>
  </si>
  <si>
    <t>朱治</t>
  </si>
  <si>
    <t>孙静</t>
  </si>
  <si>
    <t>凌操</t>
  </si>
  <si>
    <t>蒋钦</t>
  </si>
  <si>
    <t>丁奉</t>
  </si>
  <si>
    <t>张梁</t>
  </si>
  <si>
    <t>潘凤</t>
  </si>
  <si>
    <t>刘表</t>
  </si>
  <si>
    <t>沮授</t>
  </si>
  <si>
    <t>张宝</t>
  </si>
  <si>
    <t>李儒</t>
  </si>
  <si>
    <t>王允</t>
  </si>
  <si>
    <t>汉献帝</t>
  </si>
  <si>
    <t>何进</t>
  </si>
  <si>
    <t>id</t>
  </si>
  <si>
    <t>int</t>
  </si>
  <si>
    <t>string</t>
  </si>
  <si>
    <t>名称</t>
  </si>
  <si>
    <t>卡类型</t>
  </si>
  <si>
    <t>品质</t>
  </si>
  <si>
    <t>潜力</t>
  </si>
  <si>
    <t>性别</t>
  </si>
  <si>
    <t>阵营</t>
  </si>
  <si>
    <t>职业</t>
  </si>
  <si>
    <t>资源id</t>
  </si>
  <si>
    <t>初始攻击</t>
  </si>
  <si>
    <t>初始物防</t>
  </si>
  <si>
    <t>初始魔防</t>
  </si>
  <si>
    <t>初始生命</t>
  </si>
  <si>
    <t>成长攻击</t>
  </si>
  <si>
    <t>成长物防</t>
  </si>
  <si>
    <t>成长魔防</t>
  </si>
  <si>
    <t>成长生命</t>
  </si>
  <si>
    <t>初始命中</t>
  </si>
  <si>
    <t>初始闪避</t>
  </si>
  <si>
    <t>初始暴击</t>
  </si>
  <si>
    <t>初始抗暴</t>
  </si>
  <si>
    <t>伤害类型</t>
  </si>
  <si>
    <t>合击关系</t>
  </si>
  <si>
    <t>合击武将</t>
  </si>
  <si>
    <t>气泡文字</t>
  </si>
  <si>
    <t>初始等级</t>
  </si>
  <si>
    <t>升级模板</t>
  </si>
  <si>
    <t>初始突破</t>
  </si>
  <si>
    <t>突破上限</t>
  </si>
  <si>
    <t>突破模板</t>
  </si>
  <si>
    <t>吞噬经验</t>
  </si>
  <si>
    <t>分解将魂</t>
  </si>
  <si>
    <t>出售银两</t>
  </si>
  <si>
    <t>碎片id</t>
  </si>
  <si>
    <t>缘分1</t>
  </si>
  <si>
    <t>缘分2</t>
  </si>
  <si>
    <t>羁绊1</t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</si>
  <si>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</si>
  <si>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</si>
  <si>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</si>
  <si>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</si>
  <si>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</si>
  <si>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</si>
  <si>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</si>
  <si>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</si>
  <si>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</si>
  <si>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</si>
  <si>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</si>
  <si>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GM是否可发</t>
  </si>
  <si>
    <t>是否可掉落</t>
  </si>
  <si>
    <t>Both</t>
  </si>
  <si>
    <t>Client</t>
  </si>
  <si>
    <t>Server</t>
  </si>
  <si>
    <t>name</t>
  </si>
  <si>
    <t>type</t>
  </si>
  <si>
    <t>color</t>
  </si>
  <si>
    <t>potential</t>
  </si>
  <si>
    <t>gender</t>
  </si>
  <si>
    <t>country</t>
  </si>
  <si>
    <t>job</t>
  </si>
  <si>
    <t>res_id</t>
  </si>
  <si>
    <t>atk_base</t>
  </si>
  <si>
    <t>pdef_base</t>
  </si>
  <si>
    <t>mdef_base</t>
  </si>
  <si>
    <t>hp_base</t>
  </si>
  <si>
    <t>atk_grow</t>
  </si>
  <si>
    <t>pdef_grow</t>
  </si>
  <si>
    <t>mdef_grow</t>
  </si>
  <si>
    <t>hp_grow</t>
  </si>
  <si>
    <t>hit_base</t>
  </si>
  <si>
    <t>no_hit_base</t>
  </si>
  <si>
    <t>crit_base</t>
  </si>
  <si>
    <t>no_crit_base</t>
  </si>
  <si>
    <t>hurt_type</t>
  </si>
  <si>
    <t>skill_3_type</t>
  </si>
  <si>
    <t>skill_3_partner</t>
  </si>
  <si>
    <t>feature</t>
  </si>
  <si>
    <t>words</t>
  </si>
  <si>
    <t>lvup_base</t>
  </si>
  <si>
    <t>lvup_cost</t>
  </si>
  <si>
    <t>rank_base</t>
  </si>
  <si>
    <t>rank_max</t>
  </si>
  <si>
    <t>rank_cost</t>
  </si>
  <si>
    <t>exp</t>
  </si>
  <si>
    <t>soul</t>
  </si>
  <si>
    <t>coin</t>
  </si>
  <si>
    <t>fragment_id</t>
  </si>
  <si>
    <t>friend_1</t>
  </si>
  <si>
    <t>gm</t>
  </si>
  <si>
    <t>is_drop</t>
  </si>
  <si>
    <t>男主角</t>
  </si>
  <si>
    <t>我是男主角，我最厉害</t>
  </si>
  <si>
    <t>什么特性都没有</t>
  </si>
  <si>
    <t>女主角</t>
  </si>
  <si>
    <t>我是女主角，我比男主角还厉害</t>
  </si>
  <si>
    <t>还是什么特性都没有</t>
  </si>
  <si>
    <t>司马懿</t>
  </si>
  <si>
    <t>曹操</t>
  </si>
  <si>
    <t>郭嘉</t>
  </si>
  <si>
    <t>乐进</t>
  </si>
  <si>
    <t>徐晃</t>
  </si>
  <si>
    <t>曹冲</t>
  </si>
  <si>
    <t>曹植</t>
  </si>
  <si>
    <t>夏侯渊</t>
  </si>
  <si>
    <t>于禁</t>
  </si>
  <si>
    <t>诸葛亮</t>
  </si>
  <si>
    <t>关羽</t>
  </si>
  <si>
    <t>孙策</t>
  </si>
  <si>
    <t>周瑜</t>
  </si>
  <si>
    <t>孙权</t>
  </si>
  <si>
    <t>吕蒙</t>
  </si>
  <si>
    <t>甘宁</t>
  </si>
  <si>
    <t>孙坚</t>
  </si>
  <si>
    <t>凌统</t>
  </si>
  <si>
    <t>黄盖</t>
  </si>
  <si>
    <t>周泰</t>
  </si>
  <si>
    <t>韩当</t>
  </si>
  <si>
    <t>左慈</t>
  </si>
  <si>
    <t>吕布</t>
  </si>
  <si>
    <t>董卓</t>
  </si>
  <si>
    <t>肥胖，屠夫</t>
  </si>
  <si>
    <t>公孙瓒</t>
  </si>
  <si>
    <t>陈宫</t>
  </si>
  <si>
    <t>张让</t>
  </si>
  <si>
    <t>Both</t>
    <phoneticPr fontId="35" type="noConversion"/>
  </si>
  <si>
    <t>awaken_max</t>
    <phoneticPr fontId="35" type="noConversion"/>
  </si>
  <si>
    <t>awaken_base</t>
    <phoneticPr fontId="35" type="noConversion"/>
  </si>
  <si>
    <t>觉醒上限</t>
    <phoneticPr fontId="35" type="noConversion"/>
  </si>
  <si>
    <t>初始觉醒</t>
    <phoneticPr fontId="35" type="noConversion"/>
  </si>
  <si>
    <t>int</t>
    <phoneticPr fontId="35" type="noConversion"/>
  </si>
  <si>
    <t>关平</t>
    <phoneticPr fontId="35" type="noConversion"/>
  </si>
  <si>
    <t>法正</t>
    <phoneticPr fontId="35" type="noConversion"/>
  </si>
  <si>
    <t>关兴</t>
    <phoneticPr fontId="35" type="noConversion"/>
  </si>
  <si>
    <t>图鉴是否显示</t>
    <phoneticPr fontId="35" type="noConversion"/>
  </si>
  <si>
    <t>Client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</si>
  <si>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s_show</t>
    </r>
    <phoneticPr fontId="35" type="noConversion"/>
  </si>
  <si>
    <t>instrument_id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</si>
  <si>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</si>
  <si>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t>专属神兵名称</t>
    <phoneticPr fontId="35" type="noConversion"/>
  </si>
  <si>
    <t>张春华</t>
    <phoneticPr fontId="35" type="noConversion"/>
  </si>
  <si>
    <t>武将技能名称</t>
    <phoneticPr fontId="35" type="noConversion"/>
  </si>
  <si>
    <t>武将技能简介</t>
    <phoneticPr fontId="35" type="noConversion"/>
  </si>
  <si>
    <r>
      <t>s</t>
    </r>
    <r>
      <rPr>
        <sz val="10"/>
        <color theme="1"/>
        <rFont val="微软雅黑"/>
        <family val="2"/>
        <charset val="134"/>
      </rPr>
      <t>kill_name</t>
    </r>
    <phoneticPr fontId="35" type="noConversion"/>
  </si>
  <si>
    <t>skill_description</t>
    <phoneticPr fontId="35" type="noConversion"/>
  </si>
  <si>
    <t>为己方血量最少的目标治疗。</t>
    <phoneticPr fontId="35" type="noConversion"/>
  </si>
  <si>
    <t>技能：【小荷尖尖】</t>
    <phoneticPr fontId="35" type="noConversion"/>
  </si>
  <si>
    <t>技能伤害增加。\n兵仗遇之，无不屈者。</t>
  </si>
  <si>
    <t>击杀灼烧目标，回复自身血量。\n青冥浩荡，日月照耀。</t>
  </si>
  <si>
    <t>受到灼烧状态敌人攻击时伤害减少。\n燎原烈火，无懈可击。</t>
  </si>
  <si>
    <t>对敌方纵排目标造成伤害。\n以彼之道，还施彼身。</t>
  </si>
  <si>
    <t>对敌方纵排目标造成伤害。\n吃我一戟。</t>
  </si>
  <si>
    <t>对敌方前排目标造成伤害。\n谁来和我大战300回合！</t>
  </si>
  <si>
    <t>对敌方后排目标造成伤害。\n快马突袭，占尽先机。</t>
  </si>
  <si>
    <t>对敌方后排单体目标造成伤害。\n用兵之道，变化万千。</t>
  </si>
  <si>
    <t>对敌方前排目标造成伤害。\n看我先登城头，立下首功！</t>
  </si>
  <si>
    <t>对敌方纵排目标造成伤害。\n当以功自效。</t>
  </si>
  <si>
    <t>对敌方前排单体目标造成伤害。\n才华横溢。</t>
  </si>
  <si>
    <t>对敌方纵排目标造成伤害。\n准备好被收割了么。</t>
  </si>
  <si>
    <t>为己方血量最少的目标治疗。\n超级厉害~</t>
  </si>
  <si>
    <t>对敌方前排目标造成伤害。\n萝莉有杀气！</t>
  </si>
  <si>
    <t>对敌方纵排目标造成伤害。\n谁说我相貌平平？</t>
  </si>
  <si>
    <t>对敌方前排目标造成伤害。\n容我三思。</t>
  </si>
  <si>
    <t>对敌方全体目标造成伤害。\n不是不报，时候未到。</t>
  </si>
  <si>
    <t>对敌方前排单体目标造成伤害。\n英魂不灭，誓为江东。</t>
  </si>
  <si>
    <t>对敌方后排目标造成伤害。\n旧的不去新的不来。</t>
  </si>
  <si>
    <t>对敌方纵排目标造成伤害。\n拿去拿去，莫跟哥哥客气。</t>
  </si>
  <si>
    <t>对敌方前排单体目标造成伤害。\n索命于须臾之间。</t>
  </si>
  <si>
    <t>对敌方前排单体目标造成伤害。\n请鞭挞我吧！</t>
  </si>
  <si>
    <t>对敌方前排单体目标造成伤害。\n机智如我。</t>
  </si>
  <si>
    <t>对敌方前排单体目标造成伤害。\n哼，这点小伤算什么。</t>
  </si>
  <si>
    <t>对敌方纵排目标造成伤害。\n吃我一箭。</t>
  </si>
  <si>
    <t>对敌方前排单体目标造成伤害。\n美人儿~来香一个！</t>
  </si>
  <si>
    <t>对敌方纵排目标造成伤害。\n谁来和我打一架？</t>
  </si>
  <si>
    <t>对敌方前排目标造成伤害。\n雷公助我。</t>
  </si>
  <si>
    <t>对敌方前排单体目标造成伤害。\n冲！冲！冲！</t>
  </si>
  <si>
    <t>对敌方前排目标造成伤害。\n谁敢比我强？</t>
  </si>
  <si>
    <t>对敌方前排单体目标造成伤害。\n乱世陈情，字字血泪。</t>
  </si>
  <si>
    <t>对敌方纵排目标造成伤害。\n如此，一击可擒也。</t>
  </si>
  <si>
    <t>对敌方前排单体目标造成伤害。\n都和我一样吧！</t>
  </si>
  <si>
    <t>[断子绝孙]</t>
    <phoneticPr fontId="35" type="noConversion"/>
  </si>
  <si>
    <t>对敌方纵排目标造成伤害。\n你听说过《太平经》吗？</t>
    <phoneticPr fontId="35" type="noConversion"/>
  </si>
  <si>
    <t>int</t>
    <phoneticPr fontId="35" type="noConversion"/>
  </si>
  <si>
    <t>觉醒模板</t>
    <phoneticPr fontId="35" type="noConversion"/>
  </si>
  <si>
    <t>Both</t>
    <phoneticPr fontId="35" type="noConversion"/>
  </si>
  <si>
    <t>awaken_cost</t>
    <phoneticPr fontId="35" type="noConversion"/>
  </si>
  <si>
    <t>对敌方后排单体目标造成伤害。\n接招吧！</t>
    <phoneticPr fontId="35" type="noConversion"/>
  </si>
  <si>
    <t>武将描述</t>
  </si>
  <si>
    <t>show武将描述1</t>
  </si>
  <si>
    <t>show武将描述2</t>
  </si>
  <si>
    <t>武将定位</t>
  </si>
  <si>
    <t>description</t>
  </si>
  <si>
    <t>description1</t>
  </si>
  <si>
    <t>description2</t>
  </si>
  <si>
    <t>魏国杰出的政治家、军事家。</t>
  </si>
  <si>
    <t>西晋王朝的奠基人。</t>
  </si>
  <si>
    <t>曹操统一北方的首席谋臣和功臣。</t>
  </si>
  <si>
    <t>被称为王佐之才。</t>
  </si>
  <si>
    <t>曹魏开国元勋。</t>
  </si>
  <si>
    <t>性格刚烈，勇猛无惧。</t>
  </si>
  <si>
    <t>凛凛威风镇九州，当年许褚果如虎。</t>
  </si>
  <si>
    <t>只因孟起军前见，天下从兹播虎侯。</t>
  </si>
  <si>
    <t>为曹操统一北方南征北战。</t>
  </si>
  <si>
    <t>出生入死，立下了汗马功劳。</t>
  </si>
  <si>
    <t>郃识变量，善处营陈。</t>
  </si>
  <si>
    <t>料战势地形，无不如计。</t>
  </si>
  <si>
    <t>旷大之度，励以公平之诚。</t>
  </si>
  <si>
    <t>迈志存道，克广德心。</t>
  </si>
  <si>
    <t>容貌短小，作战勇猛。</t>
  </si>
  <si>
    <t>因胆烈跟随曹操，多次有先登之功。</t>
  </si>
  <si>
    <t>降明权成厚，争津定策高。</t>
  </si>
  <si>
    <t>扬名攻不备，陷敌战当鏖。</t>
  </si>
  <si>
    <t>以公子之豪，下笔琳琅。</t>
  </si>
  <si>
    <t>并体貌英逸，故俊才云蒸。</t>
  </si>
  <si>
    <t>典军校尉夏侯渊。</t>
  </si>
  <si>
    <t>三日五百，六日一千。</t>
  </si>
  <si>
    <t>过五关，斩六将！</t>
  </si>
  <si>
    <t>千里走单骑，万人之敌也！</t>
  </si>
  <si>
    <t>以勇略任，并咸贵重。</t>
  </si>
  <si>
    <t>善养士卒，勇猛过人。</t>
  </si>
  <si>
    <t>痛恨高贤不再逢，临歧泣别两情浓。</t>
  </si>
  <si>
    <t>片言却似春雷震，能使南阳起卧龙。</t>
  </si>
  <si>
    <t>张飞长女，萝莉一枚。</t>
  </si>
  <si>
    <t>后成为蜀汉后主刘禅的皇后。</t>
  </si>
  <si>
    <t>生得美丽聪慧。</t>
  </si>
  <si>
    <t>十八岁就学得一身武艺。</t>
  </si>
  <si>
    <t>金戈冲杀气，铁马截征尘。</t>
  </si>
  <si>
    <t>报国忠心壮，随亲孝义淳。</t>
  </si>
  <si>
    <t>为人美姿颜，好笑语。</t>
  </si>
  <si>
    <t>性阔达听受，善于用人。</t>
  </si>
  <si>
    <t>孙策之妻，小乔之姊。</t>
  </si>
  <si>
    <t>为绝世美女。</t>
  </si>
  <si>
    <t>大丈夫生于乱世。</t>
  </si>
  <si>
    <t>当带三尺剑立不世之功。</t>
  </si>
  <si>
    <t>割据江东，地方数千里。</t>
  </si>
  <si>
    <t>兵精足用，英雄乐业。</t>
  </si>
  <si>
    <t>勤能补拙，笃志力学。</t>
  </si>
  <si>
    <t>士别三日，刮目相看。</t>
  </si>
  <si>
    <t>翻然脱羁衔，渡江得英主。</t>
  </si>
  <si>
    <t>垂手立功勋，雄名诧千古。</t>
  </si>
  <si>
    <t>谁道江南少将才？明星夜夜照文台。</t>
  </si>
  <si>
    <t>欲诛董卓安天下，为首长沙太守来。</t>
  </si>
  <si>
    <t>智勇兼备，品质高尚。</t>
  </si>
  <si>
    <t>武能安邦，文能治国。</t>
  </si>
  <si>
    <t>少有壮节，好为奇计。</t>
  </si>
  <si>
    <t>家富于财，性好施与。</t>
  </si>
  <si>
    <t>江表之虎臣。</t>
  </si>
  <si>
    <t>少有名盛，为人有国士之风。</t>
  </si>
  <si>
    <t>猛气纷纭，雄心四据。</t>
  </si>
  <si>
    <t>百战百胜，貔貅为群。</t>
  </si>
  <si>
    <t>受遗辅佐，功勋克举。</t>
  </si>
  <si>
    <t>忠謇方直，动不为己。</t>
  </si>
  <si>
    <t>三番救主出重围，忠勇如公世所稀。</t>
  </si>
  <si>
    <t>遍体疮痍犹痛饮，血痕残酒满征衣。</t>
  </si>
  <si>
    <t>四处征伐周旋，数次冒险犯难。</t>
  </si>
  <si>
    <t>陷阵擒敌，屡立战功。</t>
  </si>
  <si>
    <t>瑾为人有容貌思度。</t>
  </si>
  <si>
    <t>于时服其弘雅。</t>
  </si>
  <si>
    <t>东汉末年著名的医学家。</t>
  </si>
  <si>
    <t>华佗之医诊，非常之绝技矣。</t>
  </si>
  <si>
    <t>身高体胖，力大无双。</t>
  </si>
  <si>
    <t>一生残暴，满怀私欲和野心。</t>
  </si>
  <si>
    <t>嗜血好战。</t>
  </si>
  <si>
    <t>自恃天下无敌。</t>
  </si>
  <si>
    <t>震撼了东汉王朝的根基。</t>
  </si>
  <si>
    <t>直接导致了东汉末年军阀割据。</t>
  </si>
  <si>
    <t>先寓居东方，往来吴会，立精舍。</t>
  </si>
  <si>
    <t>烧香读道书，制作符水以治病。</t>
  </si>
  <si>
    <t>汉末大乱，雄桀并起，绍鹰扬河朔。</t>
  </si>
  <si>
    <t>为人政宽，百姓德之。</t>
  </si>
  <si>
    <t>袁绍军队的先锋大将。</t>
  </si>
  <si>
    <t>以勇而闻名。</t>
  </si>
  <si>
    <t>袁绍军队的大将。</t>
  </si>
  <si>
    <t>武力高强，勇冠三军。</t>
  </si>
  <si>
    <t>婉娩淑女，与士并列。</t>
  </si>
  <si>
    <t>至柔动刚，彤管炜节。</t>
  </si>
  <si>
    <t>识游鱼不识龙，要诛玄德拒曹公。</t>
  </si>
  <si>
    <t>虽然背却苍天意，谁似忠心映日红？</t>
  </si>
  <si>
    <t>黄巾海沸于九州。</t>
  </si>
  <si>
    <t>群阉毒流于四海。</t>
  </si>
  <si>
    <t>我是刀兵一号，二弟三弟被妖怪抓走了</t>
  </si>
  <si>
    <t>我是刀兵四号，不要问我为什么没有二号、三号</t>
  </si>
  <si>
    <t>我是刀兵五号，听说四号把三号吃了</t>
  </si>
  <si>
    <t>我是枪兵幸运E</t>
  </si>
  <si>
    <t>我是盾兵幸运F</t>
  </si>
  <si>
    <t>我是弓兵是挂逼</t>
  </si>
  <si>
    <t>邓艾</t>
    <phoneticPr fontId="35" type="noConversion"/>
  </si>
  <si>
    <t>邹氏</t>
    <phoneticPr fontId="35" type="noConversion"/>
  </si>
  <si>
    <t>司马炎</t>
    <phoneticPr fontId="35" type="noConversion"/>
  </si>
  <si>
    <t>沙摩柯</t>
    <phoneticPr fontId="35" type="noConversion"/>
  </si>
  <si>
    <t>李傕</t>
    <phoneticPr fontId="35" type="noConversion"/>
  </si>
  <si>
    <t>曹彰</t>
    <phoneticPr fontId="35" type="noConversion"/>
  </si>
  <si>
    <t>蒋干</t>
    <phoneticPr fontId="35" type="noConversion"/>
  </si>
  <si>
    <t>司马徽</t>
    <phoneticPr fontId="35" type="noConversion"/>
  </si>
  <si>
    <t>孟达</t>
    <phoneticPr fontId="35" type="noConversion"/>
  </si>
  <si>
    <t>诸葛瞻</t>
    <phoneticPr fontId="35" type="noConversion"/>
  </si>
  <si>
    <t>朱恒</t>
    <phoneticPr fontId="35" type="noConversion"/>
  </si>
  <si>
    <t>陆抗</t>
    <phoneticPr fontId="35" type="noConversion"/>
  </si>
  <si>
    <t>孙休</t>
    <phoneticPr fontId="35" type="noConversion"/>
  </si>
  <si>
    <t>孙鲁班</t>
    <phoneticPr fontId="35" type="noConversion"/>
  </si>
  <si>
    <t>祖茂</t>
    <phoneticPr fontId="35" type="noConversion"/>
  </si>
  <si>
    <t>孙皓</t>
    <phoneticPr fontId="35" type="noConversion"/>
  </si>
  <si>
    <t>孙亮</t>
    <phoneticPr fontId="35" type="noConversion"/>
  </si>
  <si>
    <t>专属神兵描述</t>
  </si>
  <si>
    <t>instrument_description</t>
  </si>
  <si>
    <t>技能伤害增加。\n七星环绕，巨龙盘卧。</t>
  </si>
  <si>
    <t>泉眼无声惜细流，  树阴照水爱晴柔。小荷才露尖尖角，早有蜻蜓立上头。</t>
  </si>
  <si>
    <t>雄哉魏太祖，天下扫狼烟。</t>
    <phoneticPr fontId="35" type="noConversion"/>
  </si>
  <si>
    <t>动静皆存智，高低善用贤。</t>
    <phoneticPr fontId="35" type="noConversion"/>
  </si>
  <si>
    <t>吕布善戟法，骁勇绝技。</t>
    <phoneticPr fontId="35" type="noConversion"/>
  </si>
  <si>
    <t>有虓虎之勇，善战无前。</t>
    <phoneticPr fontId="35" type="noConversion"/>
  </si>
  <si>
    <t>对敌方全体目标造成伤害。\n谁敢挡我！</t>
    <phoneticPr fontId="35" type="noConversion"/>
  </si>
  <si>
    <t>文武才力足恃。</t>
    <phoneticPr fontId="35" type="noConversion"/>
  </si>
  <si>
    <t>超然自逸。</t>
    <phoneticPr fontId="35" type="noConversion"/>
  </si>
  <si>
    <t>对敌方后排单体目标造成伤害。\n众将听令，御敌！</t>
    <phoneticPr fontId="35" type="noConversion"/>
  </si>
  <si>
    <t>对敌方全体目标造成伤害。\n准备放箭！</t>
    <phoneticPr fontId="35" type="noConversion"/>
  </si>
  <si>
    <t>对敌方前排单体目标造成伤害。\n玉玺在手，天下我有。</t>
    <phoneticPr fontId="35" type="noConversion"/>
  </si>
  <si>
    <t>荣不终己，自取之也。</t>
    <phoneticPr fontId="35" type="noConversion"/>
  </si>
  <si>
    <t>袁术奢淫放肆。</t>
    <phoneticPr fontId="35" type="noConversion"/>
  </si>
  <si>
    <t>对敌方后排单体目标造成伤害。\n一闪！</t>
    <phoneticPr fontId="35" type="noConversion"/>
  </si>
  <si>
    <t>对敌方前排单体目标造成伤害。\n背黑锅我来，送死，你去！</t>
    <phoneticPr fontId="35" type="noConversion"/>
  </si>
  <si>
    <t>刀枪不入，锐箭不侵。</t>
    <phoneticPr fontId="35" type="noConversion"/>
  </si>
  <si>
    <t>更有惊人蛮力，作战横扫千军。</t>
    <phoneticPr fontId="35" type="noConversion"/>
  </si>
  <si>
    <r>
      <t>对敌方全体攻击造成伤害。\n</t>
    </r>
    <r>
      <rPr>
        <sz val="10"/>
        <color theme="1"/>
        <rFont val="微软雅黑"/>
        <family val="2"/>
        <charset val="134"/>
      </rPr>
      <t>出来混，早晚要还的！</t>
    </r>
    <phoneticPr fontId="35" type="noConversion"/>
  </si>
  <si>
    <t>天生郭奉孝，豪杰冠群英。</t>
    <phoneticPr fontId="35" type="noConversion"/>
  </si>
  <si>
    <t>腹内藏经史，胸中隐甲兵。</t>
    <phoneticPr fontId="35" type="noConversion"/>
  </si>
  <si>
    <t>对敌方前排目标造成伤害。\n魏将何在？</t>
    <phoneticPr fontId="35" type="noConversion"/>
  </si>
  <si>
    <t>此女贵乃不可言。</t>
    <phoneticPr fontId="35" type="noConversion"/>
  </si>
  <si>
    <t>光明之至，盛久而不昧者也。</t>
    <phoneticPr fontId="35" type="noConversion"/>
  </si>
  <si>
    <t>对敌方前排单体目标造成伤害。\n仿佛兮若轻云之蔽月。</t>
    <phoneticPr fontId="35" type="noConversion"/>
  </si>
  <si>
    <t>目标越少，技能伤害越高。\n来去无形，凶狠奇诡。</t>
    <phoneticPr fontId="35" type="noConversion"/>
  </si>
  <si>
    <t>天性勇毅，身为大帅仍复亲冒矢石。</t>
    <phoneticPr fontId="35" type="noConversion"/>
  </si>
  <si>
    <t>为士卒先，此赵顺平，常开平之遗风。</t>
    <phoneticPr fontId="35" type="noConversion"/>
  </si>
  <si>
    <t>对敌方纵排目标造成伤害。\n绝不动摇。</t>
    <phoneticPr fontId="35" type="noConversion"/>
  </si>
  <si>
    <t>弘毅宽厚，知人待士。</t>
    <phoneticPr fontId="35" type="noConversion"/>
  </si>
  <si>
    <t>天地英雄气，千秋尚凛然。</t>
    <phoneticPr fontId="35" type="noConversion"/>
  </si>
  <si>
    <t>人也？神也？仙也？</t>
    <phoneticPr fontId="35" type="noConversion"/>
  </si>
  <si>
    <t>吾不知之，真卧龙也！</t>
    <phoneticPr fontId="35" type="noConversion"/>
  </si>
  <si>
    <t>对敌方后排目标造成伤害。\n观今夜之天象，知天下之大事。</t>
    <phoneticPr fontId="35" type="noConversion"/>
  </si>
  <si>
    <t>深明大义，助夫辅刘。</t>
    <phoneticPr fontId="35" type="noConversion"/>
  </si>
  <si>
    <t>学识丰富，才华出众。</t>
    <phoneticPr fontId="35" type="noConversion"/>
  </si>
  <si>
    <t>对敌方后排单体目标造成伤害。\n哼哼~</t>
    <phoneticPr fontId="35" type="noConversion"/>
  </si>
  <si>
    <t>蜀之诸将，惟飞最雄。</t>
    <phoneticPr fontId="35" type="noConversion"/>
  </si>
  <si>
    <t>敌万人，兵行九地，睠是雄材，霸王之器。</t>
    <phoneticPr fontId="35" type="noConversion"/>
  </si>
  <si>
    <t>西川马孟起，名誉震关中。</t>
    <phoneticPr fontId="35" type="noConversion"/>
  </si>
  <si>
    <t>渭桥施六战，安蜀奏全功。</t>
    <phoneticPr fontId="35" type="noConversion"/>
  </si>
  <si>
    <t>苍头临大敌，皓首逞神威。</t>
    <phoneticPr fontId="35" type="noConversion"/>
  </si>
  <si>
    <t>献馘功勋重，开疆展帝畿。</t>
    <phoneticPr fontId="35" type="noConversion"/>
  </si>
  <si>
    <t>对敌方前排目标造成伤害。\n百步穿杨。</t>
    <phoneticPr fontId="35" type="noConversion"/>
  </si>
  <si>
    <t>击杀目标追加1次普通攻击。\n秋月弓圆，箭发如飞。</t>
    <phoneticPr fontId="35" type="noConversion"/>
  </si>
  <si>
    <t>天水夸英俊，凉州产异才。</t>
    <phoneticPr fontId="35" type="noConversion"/>
  </si>
  <si>
    <t>系从尚父出，术奉武侯来。</t>
    <phoneticPr fontId="35" type="noConversion"/>
  </si>
  <si>
    <t>对敌方纵排目标造成伤害。\n丞相之托，不可忘也！</t>
    <phoneticPr fontId="35" type="noConversion"/>
  </si>
  <si>
    <t>庞统雅好人流，经学思谋。</t>
    <phoneticPr fontId="35" type="noConversion"/>
  </si>
  <si>
    <t>识时务者在乎俊杰。</t>
    <phoneticPr fontId="35" type="noConversion"/>
  </si>
  <si>
    <t>对敌方纵排目标造成伤害。\n伤一敌可连其百！</t>
    <phoneticPr fontId="35" type="noConversion"/>
  </si>
  <si>
    <t>对敌方后排目标造成伤害。\n吾乃江东小霸王！</t>
    <phoneticPr fontId="35" type="noConversion"/>
  </si>
  <si>
    <t>瑜少精意於音乐，年少有美才。</t>
    <phoneticPr fontId="35" type="noConversion"/>
  </si>
  <si>
    <t>善谈论，能属文辞，思度弘远，有过人之明。</t>
    <phoneticPr fontId="35" type="noConversion"/>
  </si>
  <si>
    <t>对敌方全体目标造成伤害。\n汝等看好了。</t>
    <phoneticPr fontId="35" type="noConversion"/>
  </si>
  <si>
    <t>秋娘萤火晚晴天，巧笑明眸顾月颜。</t>
    <phoneticPr fontId="35" type="noConversion"/>
  </si>
  <si>
    <t>情非得已情不已，爱自怜时人亦怜。</t>
    <phoneticPr fontId="35" type="noConversion"/>
  </si>
  <si>
    <t>对敌方前排目标造成伤害。\n弦音渺渺，花香阵阵。</t>
    <phoneticPr fontId="35" type="noConversion"/>
  </si>
  <si>
    <t>步障明珠事渺茫，夫人归国翠帏凉。</t>
    <phoneticPr fontId="35" type="noConversion"/>
  </si>
  <si>
    <t>江东侍婢迎郎日，犹记刀光满洞房。</t>
    <phoneticPr fontId="35" type="noConversion"/>
  </si>
  <si>
    <t>对敌方前排单体目标造成伤害。\n他好我也好~</t>
    <phoneticPr fontId="35" type="noConversion"/>
  </si>
  <si>
    <t>对敌方纵排目标造成伤害。\n自舍其身，施于天下。</t>
    <phoneticPr fontId="35" type="noConversion"/>
  </si>
  <si>
    <t>明五经，兼通星纬，学道术，明六甲。</t>
    <phoneticPr fontId="35" type="noConversion"/>
  </si>
  <si>
    <t>少有神道，能役使鬼神，坐致行厨。</t>
    <phoneticPr fontId="35" type="noConversion"/>
  </si>
  <si>
    <t>惊鸿宛转掌中身，只疑飞过洞庭春。</t>
    <phoneticPr fontId="35" type="noConversion"/>
  </si>
  <si>
    <t>好花风袅一枝新，画堂香暖不胜春。</t>
    <phoneticPr fontId="35" type="noConversion"/>
  </si>
  <si>
    <t>对敌方前排单体目标造成伤害。\n夫君，你要替妾身做主啊！</t>
    <phoneticPr fontId="35" type="noConversion"/>
  </si>
  <si>
    <t>技能伤害转化为治疗。\n千姿百态，皎洁无瑕。</t>
    <phoneticPr fontId="35" type="noConversion"/>
  </si>
  <si>
    <t>孝通神明，忠定社稷。</t>
    <phoneticPr fontId="35" type="noConversion"/>
  </si>
  <si>
    <t>神人无功，达人无迹。</t>
    <phoneticPr fontId="35" type="noConversion"/>
  </si>
  <si>
    <t>对敌方前排单体目标造成伤害。\n你奈我何？</t>
    <phoneticPr fontId="35" type="noConversion"/>
  </si>
  <si>
    <t>释放技能附加的中毒概率提升。\n阴阳游走，六道轮回。</t>
    <phoneticPr fontId="35" type="noConversion"/>
  </si>
  <si>
    <t>何太后</t>
    <phoneticPr fontId="35" type="noConversion"/>
  </si>
  <si>
    <t>刘琮</t>
    <phoneticPr fontId="35" type="noConversion"/>
  </si>
  <si>
    <t>郭照</t>
    <phoneticPr fontId="35" type="noConversion"/>
  </si>
  <si>
    <t>王朗</t>
    <phoneticPr fontId="35" type="noConversion"/>
  </si>
  <si>
    <t>司马昭</t>
    <phoneticPr fontId="35" type="noConversion"/>
  </si>
  <si>
    <t>王元姬</t>
    <phoneticPr fontId="35" type="noConversion"/>
  </si>
  <si>
    <t>王异</t>
    <phoneticPr fontId="35" type="noConversion"/>
  </si>
  <si>
    <t>孙资</t>
    <phoneticPr fontId="35" type="noConversion"/>
  </si>
  <si>
    <t>陈群</t>
    <phoneticPr fontId="35" type="noConversion"/>
  </si>
  <si>
    <t>钟繇</t>
    <phoneticPr fontId="35" type="noConversion"/>
  </si>
  <si>
    <t>曹真</t>
    <phoneticPr fontId="35" type="noConversion"/>
  </si>
  <si>
    <t>韩浩</t>
    <phoneticPr fontId="35" type="noConversion"/>
  </si>
  <si>
    <t>张嶷</t>
    <phoneticPr fontId="35" type="noConversion"/>
  </si>
  <si>
    <t>张松</t>
    <phoneticPr fontId="35" type="noConversion"/>
  </si>
  <si>
    <t>刘璋</t>
    <phoneticPr fontId="35" type="noConversion"/>
  </si>
  <si>
    <t>吴懿</t>
    <phoneticPr fontId="35" type="noConversion"/>
  </si>
  <si>
    <t>刘谌</t>
    <phoneticPr fontId="35" type="noConversion"/>
  </si>
  <si>
    <t>岑昏</t>
    <phoneticPr fontId="35" type="noConversion"/>
  </si>
  <si>
    <t>潘璋</t>
    <phoneticPr fontId="35" type="noConversion"/>
  </si>
  <si>
    <t>全琮</t>
    <phoneticPr fontId="35" type="noConversion"/>
  </si>
  <si>
    <t>孙登</t>
    <phoneticPr fontId="35" type="noConversion"/>
  </si>
  <si>
    <t>袁谭</t>
    <phoneticPr fontId="35" type="noConversion"/>
  </si>
  <si>
    <t>伏皇后</t>
    <phoneticPr fontId="35" type="noConversion"/>
  </si>
  <si>
    <t>蔡夫人</t>
    <phoneticPr fontId="35" type="noConversion"/>
  </si>
  <si>
    <t>陈登</t>
    <phoneticPr fontId="35" type="noConversion"/>
  </si>
  <si>
    <t>纪灵</t>
    <phoneticPr fontId="35" type="noConversion"/>
  </si>
  <si>
    <t>卢植</t>
    <phoneticPr fontId="35" type="noConversion"/>
  </si>
  <si>
    <t>马腾</t>
    <phoneticPr fontId="35" type="noConversion"/>
  </si>
  <si>
    <t>张绣</t>
    <phoneticPr fontId="35" type="noConversion"/>
  </si>
  <si>
    <t>高顺</t>
    <phoneticPr fontId="35" type="noConversion"/>
  </si>
  <si>
    <t>张鲁</t>
    <phoneticPr fontId="35" type="noConversion"/>
  </si>
  <si>
    <t>蔡瑁</t>
    <phoneticPr fontId="35" type="noConversion"/>
  </si>
  <si>
    <t>郭图</t>
    <phoneticPr fontId="35" type="noConversion"/>
  </si>
  <si>
    <t>伏完</t>
    <phoneticPr fontId="35" type="noConversion"/>
  </si>
  <si>
    <t>公孙渊</t>
    <phoneticPr fontId="35" type="noConversion"/>
  </si>
  <si>
    <t>刘虞</t>
    <phoneticPr fontId="35" type="noConversion"/>
  </si>
  <si>
    <t>1-白色</t>
  </si>
  <si>
    <t>2-绿色</t>
  </si>
  <si>
    <t>3-蓝色</t>
  </si>
  <si>
    <t>4-紫色</t>
  </si>
  <si>
    <t>5-橙色</t>
  </si>
  <si>
    <t>6-红色</t>
  </si>
  <si>
    <t>曹叡</t>
    <phoneticPr fontId="42" type="noConversion"/>
  </si>
  <si>
    <t>马岱</t>
    <phoneticPr fontId="35" type="noConversion"/>
  </si>
  <si>
    <t>马良</t>
    <phoneticPr fontId="35" type="noConversion"/>
  </si>
  <si>
    <t>简雍</t>
    <phoneticPr fontId="35" type="noConversion"/>
  </si>
  <si>
    <t>关索</t>
    <phoneticPr fontId="42" type="noConversion"/>
  </si>
  <si>
    <t>夏侯霸</t>
    <phoneticPr fontId="42" type="noConversion"/>
  </si>
  <si>
    <t>孙鲁育</t>
    <phoneticPr fontId="42" type="noConversion"/>
  </si>
  <si>
    <t>孙茹</t>
    <phoneticPr fontId="35" type="noConversion"/>
  </si>
  <si>
    <t>陆绩</t>
    <phoneticPr fontId="35" type="noConversion"/>
  </si>
  <si>
    <t>留赞</t>
    <phoneticPr fontId="35" type="noConversion"/>
  </si>
  <si>
    <t>步骘</t>
    <phoneticPr fontId="42" type="noConversion"/>
  </si>
  <si>
    <t>糜竺</t>
    <phoneticPr fontId="42" type="noConversion"/>
  </si>
  <si>
    <t>黄皓</t>
    <phoneticPr fontId="42" type="noConversion"/>
  </si>
  <si>
    <t>马云禄</t>
    <phoneticPr fontId="42" type="noConversion"/>
  </si>
  <si>
    <t>曹昂</t>
    <phoneticPr fontId="35" type="noConversion"/>
  </si>
  <si>
    <t>王基</t>
    <phoneticPr fontId="35" type="noConversion"/>
  </si>
  <si>
    <t>诸葛诞</t>
    <phoneticPr fontId="35" type="noConversion"/>
  </si>
  <si>
    <t>曹洪</t>
    <phoneticPr fontId="35" type="noConversion"/>
  </si>
  <si>
    <t>刘封</t>
    <phoneticPr fontId="35" type="noConversion"/>
  </si>
  <si>
    <t>蹋顿</t>
    <phoneticPr fontId="35" type="noConversion"/>
  </si>
  <si>
    <t>陶谦</t>
    <phoneticPr fontId="35" type="noConversion"/>
  </si>
  <si>
    <t>祢衡</t>
    <phoneticPr fontId="35" type="noConversion"/>
  </si>
  <si>
    <t xml:space="preserve">对敌方前排目标造成伤害。\n燕人张飞在此！！！ </t>
    <phoneticPr fontId="35" type="noConversion"/>
  </si>
  <si>
    <t>少聪察岐嶷，生五六岁。</t>
    <phoneticPr fontId="35" type="noConversion"/>
  </si>
  <si>
    <t>智意所及，有若成人之智。</t>
    <phoneticPr fontId="35" type="noConversion"/>
  </si>
  <si>
    <t>对敌方纵排目标造成伤害。\n孰重孰轻，一称便知。</t>
    <phoneticPr fontId="35" type="noConversion"/>
  </si>
  <si>
    <t>危身奉上曰忠，险不辞难。</t>
    <phoneticPr fontId="35" type="noConversion"/>
  </si>
  <si>
    <t>心为气城，兵为城城。</t>
    <phoneticPr fontId="35" type="noConversion"/>
  </si>
  <si>
    <t>对敌方纵排目标造成伤害。\n固若金汤，坚如磐石。</t>
    <phoneticPr fontId="35" type="noConversion"/>
  </si>
  <si>
    <t>少有德行，智识过人。</t>
    <phoneticPr fontId="35" type="noConversion"/>
  </si>
  <si>
    <t>宝运归其后胤，盖有母仪之助焉。</t>
    <phoneticPr fontId="35" type="noConversion"/>
  </si>
  <si>
    <t>于禁最识大体，真良将也。</t>
    <phoneticPr fontId="35" type="noConversion"/>
  </si>
  <si>
    <t>只为国家争胜负，不为一身辨曲直。</t>
    <phoneticPr fontId="35" type="noConversion"/>
  </si>
  <si>
    <t>善使飞刀，百发百中。</t>
    <phoneticPr fontId="35" type="noConversion"/>
  </si>
  <si>
    <t>对敌方前排单体目标造成伤害。\n一骑当千！</t>
    <phoneticPr fontId="35" type="noConversion"/>
  </si>
  <si>
    <t>对敌方前排单体目标造成伤害。\n亮兵器吧。</t>
    <phoneticPr fontId="35" type="noConversion"/>
  </si>
  <si>
    <t>为火神祝融氏之后裔。</t>
    <phoneticPr fontId="35" type="noConversion"/>
  </si>
  <si>
    <t>天资仁敏，爱德下士。</t>
    <phoneticPr fontId="35" type="noConversion"/>
  </si>
  <si>
    <t>任贤相则为循理之君。</t>
    <phoneticPr fontId="35" type="noConversion"/>
  </si>
  <si>
    <t>对敌方前排单体目标造成伤害。\n我的爸爸是刘备！</t>
    <phoneticPr fontId="35" type="noConversion"/>
  </si>
  <si>
    <t>正务眩惑之术，违贵尚之风。</t>
    <phoneticPr fontId="35" type="noConversion"/>
  </si>
  <si>
    <t>譬之郭隗，非其伦矣。</t>
  </si>
  <si>
    <t>对敌方前排单体目标造成伤害。\n滴水之恩，涌泉以报。</t>
    <phoneticPr fontId="35" type="noConversion"/>
  </si>
  <si>
    <t>性不妒忌，多所推进，故久见爱待簪。</t>
    <phoneticPr fontId="35" type="noConversion"/>
  </si>
  <si>
    <t>以美丽得幸于权，宠冠后庭。</t>
    <phoneticPr fontId="35" type="noConversion"/>
  </si>
  <si>
    <r>
      <t>对敌方前排单体目标造成伤害。\n</t>
    </r>
    <r>
      <rPr>
        <sz val="10"/>
        <color theme="1"/>
        <rFont val="微软雅黑"/>
        <family val="2"/>
        <charset val="134"/>
      </rPr>
      <t>莫慌莫慌，且听臣妾一曲。</t>
    </r>
    <phoneticPr fontId="35" type="noConversion"/>
  </si>
  <si>
    <t>吕灵雎</t>
    <phoneticPr fontId="35" type="noConversion"/>
  </si>
  <si>
    <t>博闻强记，奇逸卓荦。</t>
    <phoneticPr fontId="35" type="noConversion"/>
  </si>
  <si>
    <t>海天逸，音情顿挫。</t>
    <phoneticPr fontId="35" type="noConversion"/>
  </si>
  <si>
    <t>对敌方前排单体目标造成伤害。\n孔门之后，忠孝为先。</t>
    <phoneticPr fontId="35" type="noConversion"/>
  </si>
  <si>
    <t>巾帼不让须眉。</t>
    <phoneticPr fontId="35" type="noConversion"/>
  </si>
  <si>
    <t>对敌方前排单体目标造成伤害。\n谁说女子不如男？</t>
    <phoneticPr fontId="35" type="noConversion"/>
  </si>
  <si>
    <t>不动如山，迅烈如火。</t>
    <phoneticPr fontId="35" type="noConversion"/>
  </si>
  <si>
    <t>铁戟双提八十斤，濮阳城外建功勋。</t>
    <phoneticPr fontId="35" type="noConversion"/>
  </si>
  <si>
    <t>典韦救主传天下，勇猛当先第一人。</t>
    <phoneticPr fontId="35" type="noConversion"/>
  </si>
  <si>
    <t>祝融</t>
    <phoneticPr fontId="35" type="noConversion"/>
  </si>
  <si>
    <t>神兵</t>
    <phoneticPr fontId="3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</si>
  <si>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</si>
  <si>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nstrument</t>
    </r>
    <phoneticPr fontId="35" type="noConversion"/>
  </si>
  <si>
    <t>长枪狂舞</t>
    <phoneticPr fontId="42" type="noConversion"/>
  </si>
  <si>
    <t>刀锋绽放</t>
  </si>
  <si>
    <t>鹰视狼顾</t>
  </si>
  <si>
    <t>荀令留香</t>
  </si>
  <si>
    <t>气吞山河</t>
  </si>
  <si>
    <t>翱翔万里</t>
  </si>
  <si>
    <t>开天辟地</t>
  </si>
  <si>
    <t>固若金汤</t>
    <phoneticPr fontId="42" type="noConversion"/>
  </si>
  <si>
    <t>逆转天下</t>
    <phoneticPr fontId="42" type="noConversion"/>
  </si>
  <si>
    <t>泰山压顶</t>
  </si>
  <si>
    <t>千里奔袭</t>
    <phoneticPr fontId="42" type="noConversion"/>
  </si>
  <si>
    <t>透骨绝汲</t>
  </si>
  <si>
    <t>摄魂勾魄</t>
  </si>
  <si>
    <t>洛神之怒</t>
  </si>
  <si>
    <t>乾坤运转</t>
  </si>
  <si>
    <t>风卷残云</t>
  </si>
  <si>
    <t>神童仁心</t>
  </si>
  <si>
    <t>七步成诗</t>
  </si>
  <si>
    <t>风驰电掣</t>
  </si>
  <si>
    <t>绝情剑法</t>
  </si>
  <si>
    <t>疾风烈斩</t>
  </si>
  <si>
    <t>神威如龙</t>
  </si>
  <si>
    <t>恩泽天下</t>
  </si>
  <si>
    <t>卧龙观星</t>
  </si>
  <si>
    <t>木牛流马</t>
  </si>
  <si>
    <t>青龙偃月</t>
  </si>
  <si>
    <t>燕云狮吼</t>
  </si>
  <si>
    <t>一骑当先</t>
  </si>
  <si>
    <t>百步穿杨</t>
  </si>
  <si>
    <t>万箭穿心</t>
  </si>
  <si>
    <t>嗜血狂骨</t>
  </si>
  <si>
    <t>凤凰涅槃</t>
  </si>
  <si>
    <t>无言诛害</t>
    <phoneticPr fontId="42" type="noConversion"/>
  </si>
  <si>
    <t>撼地猛攻</t>
  </si>
  <si>
    <t>披荆斩棘</t>
  </si>
  <si>
    <t>熊猫滚滚</t>
  </si>
  <si>
    <t>荷塘月色</t>
  </si>
  <si>
    <t>流光偃月</t>
  </si>
  <si>
    <t>龙鹰九霄</t>
  </si>
  <si>
    <t>恩怨分明</t>
  </si>
  <si>
    <t>霸王盖世</t>
    <phoneticPr fontId="42" type="noConversion"/>
  </si>
  <si>
    <t>翩若惊鸿</t>
  </si>
  <si>
    <t>烈火燎原</t>
  </si>
  <si>
    <t>天香红颜</t>
  </si>
  <si>
    <t>烈焰焚天</t>
  </si>
  <si>
    <t>仲谋之剑</t>
  </si>
  <si>
    <t>兵不血刃</t>
  </si>
  <si>
    <t>锦帆夜袭</t>
  </si>
  <si>
    <t>江东烈虎</t>
  </si>
  <si>
    <t>枭姬断肠</t>
  </si>
  <si>
    <t>烈火七杀</t>
  </si>
  <si>
    <t>招财进宝</t>
  </si>
  <si>
    <t>旋风烈胆</t>
  </si>
  <si>
    <t>老当益壮</t>
  </si>
  <si>
    <t>经天纬地</t>
  </si>
  <si>
    <t>勇冠三军</t>
  </si>
  <si>
    <t>高山流水</t>
  </si>
  <si>
    <t>听风射影</t>
    <phoneticPr fontId="42" type="noConversion"/>
  </si>
  <si>
    <t>如火如荼</t>
  </si>
  <si>
    <t>万剑藏锋</t>
  </si>
  <si>
    <t>妙手回春</t>
  </si>
  <si>
    <t>鬼神破灭</t>
    <phoneticPr fontId="42" type="noConversion"/>
  </si>
  <si>
    <t>一见倾城</t>
  </si>
  <si>
    <t>千刀万剐</t>
  </si>
  <si>
    <t>耀武一劈</t>
  </si>
  <si>
    <t>暗鸦影毒</t>
  </si>
  <si>
    <t>石破天惊</t>
  </si>
  <si>
    <t>黄天当道</t>
  </si>
  <si>
    <t>傀儡蛊毒</t>
  </si>
  <si>
    <t>万箭齐发</t>
  </si>
  <si>
    <t>天残神腿</t>
    <phoneticPr fontId="42" type="noConversion"/>
  </si>
  <si>
    <t>天旋地裂</t>
  </si>
  <si>
    <t>劈山碎岳</t>
  </si>
  <si>
    <t>天涯悲歌</t>
  </si>
  <si>
    <t>锋芒傲世</t>
  </si>
  <si>
    <t>竹马飞梨</t>
  </si>
  <si>
    <t>无双战姬</t>
  </si>
  <si>
    <t>[鹰视狼顾]</t>
  </si>
  <si>
    <t>[荀令留香]</t>
  </si>
  <si>
    <t>[气吞山河]</t>
  </si>
  <si>
    <t>[翱翔万里]</t>
  </si>
  <si>
    <t>[开天辟地]</t>
  </si>
  <si>
    <t>[固若金汤]</t>
  </si>
  <si>
    <t>[逆转天下]</t>
  </si>
  <si>
    <t>[泰山压顶]</t>
  </si>
  <si>
    <t>[千里奔袭]</t>
  </si>
  <si>
    <t>[透骨绝汲]</t>
  </si>
  <si>
    <t>[摄魂勾魄]</t>
  </si>
  <si>
    <t>[洛神之怒]</t>
  </si>
  <si>
    <t>[乾坤运转]</t>
  </si>
  <si>
    <t>[风卷残云]</t>
  </si>
  <si>
    <t>[神童仁心]</t>
  </si>
  <si>
    <t>[七步成诗]</t>
  </si>
  <si>
    <t>[风驰电掣]</t>
  </si>
  <si>
    <t>[绝情剑法]</t>
  </si>
  <si>
    <t>[疾风烈斩]</t>
  </si>
  <si>
    <t>[神威如龙]</t>
  </si>
  <si>
    <t>[恩泽天下]</t>
  </si>
  <si>
    <t>[卧龙观星]</t>
  </si>
  <si>
    <t>[木牛流马]</t>
  </si>
  <si>
    <t>[青龙偃月]</t>
  </si>
  <si>
    <t>[燕云狮吼]</t>
  </si>
  <si>
    <t>[一骑当先]</t>
  </si>
  <si>
    <t>[百步穿杨]</t>
  </si>
  <si>
    <t>[万箭穿心]</t>
  </si>
  <si>
    <t>[嗜血狂骨]</t>
  </si>
  <si>
    <t>[凤凰涅槃]</t>
  </si>
  <si>
    <t>[无言诛害]</t>
  </si>
  <si>
    <t>[撼地猛攻]</t>
  </si>
  <si>
    <t>[披荆斩棘]</t>
  </si>
  <si>
    <t>[熊猫滚滚]</t>
  </si>
  <si>
    <t>[荷塘月色]</t>
  </si>
  <si>
    <t>[流光偃月]</t>
  </si>
  <si>
    <t>[龙鹰九霄]</t>
  </si>
  <si>
    <t>[恩怨分明]</t>
  </si>
  <si>
    <t>[霸王盖世]</t>
  </si>
  <si>
    <t>[翩若惊鸿]</t>
  </si>
  <si>
    <t>[烈火燎原]</t>
  </si>
  <si>
    <t>[天香红颜]</t>
  </si>
  <si>
    <t>[烈焰焚天]</t>
  </si>
  <si>
    <t>[仲谋之剑]</t>
  </si>
  <si>
    <t>[兵不血刃]</t>
  </si>
  <si>
    <t>[锦帆夜袭]</t>
  </si>
  <si>
    <t>[江东烈虎]</t>
  </si>
  <si>
    <t>[枭姬断肠]</t>
  </si>
  <si>
    <t>[烈火七杀]</t>
  </si>
  <si>
    <t>[招财进宝]</t>
  </si>
  <si>
    <t>[旋风烈胆]</t>
  </si>
  <si>
    <t>[老当益壮]</t>
  </si>
  <si>
    <t>[经天纬地]</t>
  </si>
  <si>
    <t>[勇冠三军]</t>
  </si>
  <si>
    <t>[高山流水]</t>
  </si>
  <si>
    <t>[听风射影]</t>
  </si>
  <si>
    <t>[如火如荼]</t>
  </si>
  <si>
    <t>[万剑藏锋]</t>
  </si>
  <si>
    <t>[妙手回春]</t>
  </si>
  <si>
    <t>[鬼神破灭]</t>
  </si>
  <si>
    <t>[一见倾城]</t>
  </si>
  <si>
    <t>[千刀万剐]</t>
  </si>
  <si>
    <t>[耀武一劈]</t>
  </si>
  <si>
    <t>[暗鸦影毒]</t>
  </si>
  <si>
    <t>[石破天惊]</t>
  </si>
  <si>
    <t>[黄天当道]</t>
  </si>
  <si>
    <t>[傀儡蛊毒]</t>
  </si>
  <si>
    <t>[万箭齐发]</t>
  </si>
  <si>
    <t>[天残神腿]</t>
  </si>
  <si>
    <t>[天旋地裂]</t>
  </si>
  <si>
    <t>[劈山碎岳]</t>
  </si>
  <si>
    <t>[天涯悲歌]</t>
  </si>
  <si>
    <t>[锋芒傲世]</t>
  </si>
  <si>
    <t>[竹马飞梨]</t>
  </si>
  <si>
    <t>[无双战姬]</t>
  </si>
  <si>
    <t>司马懿</t>
    <phoneticPr fontId="35" type="noConversion"/>
  </si>
  <si>
    <t>典韦</t>
    <phoneticPr fontId="45" type="noConversion"/>
  </si>
  <si>
    <t>许褚</t>
    <phoneticPr fontId="26" type="noConversion"/>
  </si>
  <si>
    <t>张辽</t>
    <phoneticPr fontId="45" type="noConversion"/>
  </si>
  <si>
    <t>曹丕</t>
    <phoneticPr fontId="45" type="noConversion"/>
  </si>
  <si>
    <t>赵云</t>
    <phoneticPr fontId="45" type="noConversion"/>
  </si>
  <si>
    <t>关羽</t>
    <phoneticPr fontId="45" type="noConversion"/>
  </si>
  <si>
    <t>张飞</t>
    <phoneticPr fontId="45" type="noConversion"/>
  </si>
  <si>
    <t>黄忠</t>
    <phoneticPr fontId="45" type="noConversion"/>
  </si>
  <si>
    <t>姜维</t>
    <phoneticPr fontId="45" type="noConversion"/>
  </si>
  <si>
    <t>孙策</t>
    <phoneticPr fontId="35" type="noConversion"/>
  </si>
  <si>
    <t>孙权</t>
    <phoneticPr fontId="45" type="noConversion"/>
  </si>
  <si>
    <t>甘宁</t>
    <phoneticPr fontId="45" type="noConversion"/>
  </si>
  <si>
    <t>周瑜</t>
    <phoneticPr fontId="45" type="noConversion"/>
  </si>
  <si>
    <t>陆逊</t>
    <phoneticPr fontId="45" type="noConversion"/>
  </si>
  <si>
    <t>太史慈</t>
    <phoneticPr fontId="45" type="noConversion"/>
  </si>
  <si>
    <t>吕布</t>
    <phoneticPr fontId="45" type="noConversion"/>
  </si>
  <si>
    <t>于吉</t>
    <phoneticPr fontId="35" type="noConversion"/>
  </si>
  <si>
    <t>华雄</t>
    <phoneticPr fontId="35" type="noConversion"/>
  </si>
  <si>
    <t>贾诩</t>
    <phoneticPr fontId="35" type="noConversion"/>
  </si>
  <si>
    <t>乐进</t>
    <phoneticPr fontId="45" type="noConversion"/>
  </si>
  <si>
    <t>徐晃</t>
    <phoneticPr fontId="45" type="noConversion"/>
  </si>
  <si>
    <t>孟获</t>
    <phoneticPr fontId="45" type="noConversion"/>
  </si>
  <si>
    <t>关平</t>
    <phoneticPr fontId="45" type="noConversion"/>
  </si>
  <si>
    <t>关银屏</t>
    <phoneticPr fontId="45" type="noConversion"/>
  </si>
  <si>
    <t>凌统</t>
    <phoneticPr fontId="45" type="noConversion"/>
  </si>
  <si>
    <t>诸葛瑾</t>
    <phoneticPr fontId="45" type="noConversion"/>
  </si>
  <si>
    <t>周泰</t>
    <phoneticPr fontId="45" type="noConversion"/>
  </si>
  <si>
    <t>韩当</t>
    <phoneticPr fontId="45" type="noConversion"/>
  </si>
  <si>
    <t>颜良</t>
    <phoneticPr fontId="45" type="noConversion"/>
  </si>
  <si>
    <t>文丑</t>
    <phoneticPr fontId="45" type="noConversion"/>
  </si>
  <si>
    <t>陈宫</t>
    <phoneticPr fontId="45" type="noConversion"/>
  </si>
  <si>
    <t>死亡时会再释放1次技能</t>
    <phoneticPr fontId="35" type="noConversion"/>
  </si>
  <si>
    <t>技能伤害增加20%</t>
  </si>
  <si>
    <t>击杀目标后回复自身2点怒气</t>
    <phoneticPr fontId="35" type="noConversion"/>
  </si>
  <si>
    <t>每击杀1个目标，自身攻击提升20%，持续至战斗结束</t>
    <phoneticPr fontId="35" type="noConversion"/>
  </si>
  <si>
    <t>目标越少，技能伤害越高</t>
    <phoneticPr fontId="35" type="noConversion"/>
  </si>
  <si>
    <t>击杀目标后追加1次普攻</t>
    <phoneticPr fontId="35" type="noConversion"/>
  </si>
  <si>
    <t>击杀目标回复自身x%生命</t>
    <phoneticPr fontId="35" type="noConversion"/>
  </si>
  <si>
    <t>敌方每死亡1人，自身攻击增加10%</t>
    <phoneticPr fontId="35" type="noConversion"/>
  </si>
  <si>
    <t>击杀灼烧目标，自身血量回复</t>
    <phoneticPr fontId="35" type="noConversion"/>
  </si>
  <si>
    <t>释放技能追加普攻</t>
    <phoneticPr fontId="35" type="noConversion"/>
  </si>
  <si>
    <r>
      <t>被普通攻击时有80</t>
    </r>
    <r>
      <rPr>
        <sz val="10"/>
        <color theme="1"/>
        <rFont val="微软雅黑"/>
        <family val="2"/>
        <charset val="134"/>
      </rPr>
      <t>%概率给攻击目标附加灼烧状态。</t>
    </r>
    <phoneticPr fontId="35" type="noConversion"/>
  </si>
  <si>
    <r>
      <t>技能攻击有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%概率使目标灼烧2回合</t>
    </r>
    <phoneticPr fontId="35" type="noConversion"/>
  </si>
  <si>
    <r>
      <t>被普通攻击时有50</t>
    </r>
    <r>
      <rPr>
        <sz val="10"/>
        <color theme="1"/>
        <rFont val="微软雅黑"/>
        <family val="2"/>
        <charset val="134"/>
      </rPr>
      <t>%概率给攻击目标附加灼烧状态。</t>
    </r>
    <phoneticPr fontId="35" type="noConversion"/>
  </si>
  <si>
    <t>击杀目标后，自身回怒2点</t>
    <phoneticPr fontId="35" type="noConversion"/>
  </si>
  <si>
    <t>释放技能减1怒</t>
    <phoneticPr fontId="35" type="noConversion"/>
  </si>
  <si>
    <t>击杀目标后，自身回怒1点</t>
    <phoneticPr fontId="35" type="noConversion"/>
  </si>
  <si>
    <r>
      <t>释放技能中毒概率提高至</t>
    </r>
    <r>
      <rPr>
        <sz val="10"/>
        <color theme="1"/>
        <rFont val="微软雅黑"/>
        <family val="2"/>
        <charset val="134"/>
      </rPr>
      <t>80%</t>
    </r>
    <phoneticPr fontId="35" type="noConversion"/>
  </si>
  <si>
    <r>
      <t>普攻伤害的100</t>
    </r>
    <r>
      <rPr>
        <sz val="10"/>
        <color theme="1"/>
        <rFont val="微软雅黑"/>
        <family val="2"/>
        <charset val="134"/>
      </rPr>
      <t>%转化为治疗，治疗自己</t>
    </r>
    <phoneticPr fontId="35" type="noConversion"/>
  </si>
  <si>
    <t>上场第一回合造成的伤害必定暴击</t>
    <phoneticPr fontId="35" type="noConversion"/>
  </si>
  <si>
    <t>每击杀1个目标，自身攻击增加15%，持续至战斗结束</t>
    <phoneticPr fontId="35" type="noConversion"/>
  </si>
  <si>
    <t>技能伤害增加20%</t>
    <phoneticPr fontId="35" type="noConversion"/>
  </si>
  <si>
    <t>被普通攻击时有40%概率给攻击目标附加灼烧状态。</t>
    <phoneticPr fontId="35" type="noConversion"/>
  </si>
  <si>
    <t>被技能攻击时有40%概率给攻击目标附加灼烧状态。</t>
    <phoneticPr fontId="35" type="noConversion"/>
  </si>
  <si>
    <t>击杀回复自身1点怒气</t>
    <phoneticPr fontId="35" type="noConversion"/>
  </si>
  <si>
    <t>对灼烧目标伤害增加40%</t>
    <phoneticPr fontId="35" type="noConversion"/>
  </si>
  <si>
    <t>郭嘉</t>
    <phoneticPr fontId="45" type="noConversion"/>
  </si>
  <si>
    <t>曹仁</t>
    <phoneticPr fontId="45" type="noConversion"/>
  </si>
  <si>
    <t>诸葛亮</t>
    <phoneticPr fontId="35" type="noConversion"/>
  </si>
  <si>
    <t>魏延</t>
    <phoneticPr fontId="45" type="noConversion"/>
  </si>
  <si>
    <t>徐庶</t>
    <phoneticPr fontId="45" type="noConversion"/>
  </si>
  <si>
    <t>吕蒙</t>
    <phoneticPr fontId="45" type="noConversion"/>
  </si>
  <si>
    <t>孙尚香</t>
    <phoneticPr fontId="45" type="noConversion"/>
  </si>
  <si>
    <t>左慈</t>
    <phoneticPr fontId="35" type="noConversion"/>
  </si>
  <si>
    <t>公孙瓒</t>
    <phoneticPr fontId="35" type="noConversion"/>
  </si>
  <si>
    <t>张角</t>
    <phoneticPr fontId="35" type="noConversion"/>
  </si>
  <si>
    <t>袁绍</t>
    <phoneticPr fontId="35" type="noConversion"/>
  </si>
  <si>
    <t>曹冲</t>
    <phoneticPr fontId="45" type="noConversion"/>
  </si>
  <si>
    <t>曹植</t>
    <phoneticPr fontId="45" type="noConversion"/>
  </si>
  <si>
    <t>祝融</t>
    <phoneticPr fontId="45" type="noConversion"/>
  </si>
  <si>
    <t>法正</t>
    <phoneticPr fontId="45" type="noConversion"/>
  </si>
  <si>
    <t>步练师</t>
    <phoneticPr fontId="45" type="noConversion"/>
  </si>
  <si>
    <t>张让</t>
    <phoneticPr fontId="45" type="noConversion"/>
  </si>
  <si>
    <t>蔡文姬</t>
    <phoneticPr fontId="45" type="noConversion"/>
  </si>
  <si>
    <r>
      <t>释放技能附带75</t>
    </r>
    <r>
      <rPr>
        <sz val="10"/>
        <color theme="1"/>
        <rFont val="微软雅黑"/>
        <family val="2"/>
        <charset val="134"/>
      </rPr>
      <t>%概率的麻痹效果</t>
    </r>
    <phoneticPr fontId="35" type="noConversion"/>
  </si>
  <si>
    <t>死亡时100%晕眩击杀者</t>
    <phoneticPr fontId="35" type="noConversion"/>
  </si>
  <si>
    <r>
      <t>释放普攻回复自身1</t>
    </r>
    <r>
      <rPr>
        <sz val="10"/>
        <color theme="1"/>
        <rFont val="微软雅黑"/>
        <family val="2"/>
        <charset val="134"/>
      </rPr>
      <t>点怒气</t>
    </r>
    <phoneticPr fontId="45" type="noConversion"/>
  </si>
  <si>
    <r>
      <t>释放技能附带7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%概率沉默效果</t>
    </r>
    <phoneticPr fontId="35" type="noConversion"/>
  </si>
  <si>
    <t>普攻伤害的x%转化为血量治疗自己</t>
    <phoneticPr fontId="35" type="noConversion"/>
  </si>
  <si>
    <r>
      <t>有35</t>
    </r>
    <r>
      <rPr>
        <sz val="10"/>
        <color theme="1"/>
        <rFont val="微软雅黑"/>
        <family val="2"/>
        <charset val="134"/>
      </rPr>
      <t>%概率对目标附加晕眩效果，</t>
    </r>
    <r>
      <rPr>
        <sz val="10"/>
        <color theme="1"/>
        <rFont val="微软雅黑"/>
        <family val="2"/>
        <charset val="134"/>
      </rPr>
      <t>如果目标处于灼烧状态，晕眩概率增加到50%。</t>
    </r>
    <phoneticPr fontId="35" type="noConversion"/>
  </si>
  <si>
    <t>释放技能减少目标1点怒气</t>
    <phoneticPr fontId="35" type="noConversion"/>
  </si>
  <si>
    <t>释放技能后，使目标受到的伤害增加20%，持续2回合</t>
    <phoneticPr fontId="35" type="noConversion"/>
  </si>
  <si>
    <r>
      <t>释放技能附带3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%概率麻痹</t>
    </r>
    <phoneticPr fontId="35" type="noConversion"/>
  </si>
  <si>
    <t>释放技能附带60%概率的沉默效果</t>
    <phoneticPr fontId="35" type="noConversion"/>
  </si>
  <si>
    <r>
      <t>释放技能附带80</t>
    </r>
    <r>
      <rPr>
        <sz val="10"/>
        <color theme="1"/>
        <rFont val="微软雅黑"/>
        <family val="2"/>
        <charset val="134"/>
      </rPr>
      <t>%概率的晕眩效果</t>
    </r>
    <phoneticPr fontId="35" type="noConversion"/>
  </si>
  <si>
    <t>死亡时释放1次技能</t>
    <phoneticPr fontId="35" type="noConversion"/>
  </si>
  <si>
    <t>释放技能附带60%概率麻痹效果</t>
    <phoneticPr fontId="35" type="noConversion"/>
  </si>
  <si>
    <r>
      <t>有70</t>
    </r>
    <r>
      <rPr>
        <sz val="10"/>
        <color theme="1"/>
        <rFont val="微软雅黑"/>
        <family val="2"/>
        <charset val="134"/>
      </rPr>
      <t>%概率对目标附加晕眩默效果，如果目标处于灼烧状态，晕眩概率增加到</t>
    </r>
    <r>
      <rPr>
        <sz val="10"/>
        <color theme="1"/>
        <rFont val="微软雅黑"/>
        <family val="2"/>
        <charset val="134"/>
      </rPr>
      <t>90</t>
    </r>
    <r>
      <rPr>
        <sz val="10"/>
        <color theme="1"/>
        <rFont val="微软雅黑"/>
        <family val="2"/>
        <charset val="134"/>
      </rPr>
      <t>%。</t>
    </r>
    <phoneticPr fontId="35" type="noConversion"/>
  </si>
  <si>
    <r>
      <t>释放技能附带</t>
    </r>
    <r>
      <rPr>
        <sz val="10"/>
        <color theme="1"/>
        <rFont val="微软雅黑"/>
        <family val="2"/>
        <charset val="134"/>
      </rPr>
      <t>80%沉默</t>
    </r>
    <phoneticPr fontId="35" type="noConversion"/>
  </si>
  <si>
    <t>释放技能附带80%概率晕眩</t>
    <phoneticPr fontId="35" type="noConversion"/>
  </si>
  <si>
    <t>曹操</t>
    <phoneticPr fontId="35" type="noConversion"/>
  </si>
  <si>
    <t>甄姬</t>
    <phoneticPr fontId="45" type="noConversion"/>
  </si>
  <si>
    <t>张郃</t>
    <phoneticPr fontId="45" type="noConversion"/>
  </si>
  <si>
    <t>庞统</t>
    <phoneticPr fontId="45" type="noConversion"/>
  </si>
  <si>
    <t>黄月英</t>
    <phoneticPr fontId="45" type="noConversion"/>
  </si>
  <si>
    <t>小乔</t>
    <phoneticPr fontId="45" type="noConversion"/>
  </si>
  <si>
    <t>鲁肃</t>
    <phoneticPr fontId="45" type="noConversion"/>
  </si>
  <si>
    <t>貂蝉</t>
    <phoneticPr fontId="35" type="noConversion"/>
  </si>
  <si>
    <t>袁术</t>
    <phoneticPr fontId="35" type="noConversion"/>
  </si>
  <si>
    <t>【光环】增加暴击</t>
    <phoneticPr fontId="35" type="noConversion"/>
  </si>
  <si>
    <t>【光环】群体减免伤害</t>
    <phoneticPr fontId="35" type="noConversion"/>
  </si>
  <si>
    <t>释放技能后，给己方血量最少的队友1个护盾，吸收自身攻击的150%的伤害，最多持续1回合。</t>
    <phoneticPr fontId="35" type="noConversion"/>
  </si>
  <si>
    <t>受到技能攻击后，受到攻击的50%转为治疗，治疗本方血量最少的队友</t>
    <phoneticPr fontId="35" type="noConversion"/>
  </si>
  <si>
    <t>释放技能全体队友回复1点怒气</t>
    <phoneticPr fontId="35" type="noConversion"/>
  </si>
  <si>
    <t>【光环】增加暴击</t>
    <phoneticPr fontId="35" type="noConversion"/>
  </si>
  <si>
    <t>技能伤害的30%转换为治疗，治疗己方血量最少的队友</t>
    <phoneticPr fontId="35" type="noConversion"/>
  </si>
  <si>
    <t>释放技能后，给己方血量最少的队友1个护盾，吸收自身攻击的150%的伤害，最多持续1回合。</t>
    <phoneticPr fontId="35" type="noConversion"/>
  </si>
  <si>
    <t>夏侯渊</t>
    <phoneticPr fontId="45" type="noConversion"/>
  </si>
  <si>
    <t>张春华</t>
    <phoneticPr fontId="45" type="noConversion"/>
  </si>
  <si>
    <t>张昭</t>
    <phoneticPr fontId="45" type="noConversion"/>
  </si>
  <si>
    <t>孔融</t>
    <phoneticPr fontId="45" type="noConversion"/>
  </si>
  <si>
    <r>
      <t>技能伤害的100</t>
    </r>
    <r>
      <rPr>
        <sz val="10"/>
        <color theme="1"/>
        <rFont val="微软雅黑"/>
        <family val="2"/>
        <charset val="134"/>
      </rPr>
      <t>%转化为治疗，给己方生命最低的队友</t>
    </r>
    <phoneticPr fontId="35" type="noConversion"/>
  </si>
  <si>
    <r>
      <t>技释放技能后，给已方生命最低的队友释放1个护盾，减免其受到的所有伤害的8</t>
    </r>
    <r>
      <rPr>
        <sz val="10"/>
        <color theme="1"/>
        <rFont val="微软雅黑"/>
        <family val="2"/>
        <charset val="134"/>
      </rPr>
      <t>0%，持续1个回合</t>
    </r>
    <phoneticPr fontId="35" type="noConversion"/>
  </si>
  <si>
    <t>释放技能后，给己方血量最少的队友1个护盾，吸收自身攻击的120%的伤害，最多持续1回合。</t>
    <phoneticPr fontId="35" type="noConversion"/>
  </si>
  <si>
    <t>释放普攻回复自身1点怒气</t>
    <phoneticPr fontId="35" type="noConversion"/>
  </si>
  <si>
    <t>夏侯惇</t>
    <phoneticPr fontId="45" type="noConversion"/>
  </si>
  <si>
    <t>马超</t>
    <phoneticPr fontId="45" type="noConversion"/>
  </si>
  <si>
    <t>孙坚</t>
    <phoneticPr fontId="45" type="noConversion"/>
  </si>
  <si>
    <t>董卓</t>
    <phoneticPr fontId="35" type="noConversion"/>
  </si>
  <si>
    <t>受到技能攻击的x%转化为血量，治疗自己</t>
    <phoneticPr fontId="35" type="noConversion"/>
  </si>
  <si>
    <t>普攻伤害的x%转换为治疗，治疗自己</t>
    <phoneticPr fontId="35" type="noConversion"/>
  </si>
  <si>
    <t>受到灼烧状态敌人攻击时，受到的伤害减少50%</t>
    <phoneticPr fontId="35" type="noConversion"/>
  </si>
  <si>
    <t>释放技能后，给自己附加1个吸血盾，受到所有的伤害的80%，转为血量，治疗自己，持续1回合</t>
    <phoneticPr fontId="35" type="noConversion"/>
  </si>
  <si>
    <t>于禁</t>
    <phoneticPr fontId="45" type="noConversion"/>
  </si>
  <si>
    <r>
      <t>受到技能攻击的2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%转化为血量，治疗自己</t>
    </r>
    <phoneticPr fontId="35" type="noConversion"/>
  </si>
  <si>
    <t>阿斗</t>
    <phoneticPr fontId="45" type="noConversion"/>
  </si>
  <si>
    <r>
      <t>释放技能后自己套1个减伤护盾，受到的所有伤害减少8</t>
    </r>
    <r>
      <rPr>
        <sz val="10"/>
        <color theme="1"/>
        <rFont val="微软雅黑"/>
        <family val="2"/>
        <charset val="134"/>
      </rPr>
      <t>0%，持续</t>
    </r>
    <r>
      <rPr>
        <sz val="10"/>
        <color theme="1"/>
        <rFont val="微软雅黑"/>
        <family val="2"/>
        <charset val="134"/>
      </rPr>
      <t>1回合</t>
    </r>
    <phoneticPr fontId="35" type="noConversion"/>
  </si>
  <si>
    <t>黄盖</t>
    <phoneticPr fontId="45" type="noConversion"/>
  </si>
  <si>
    <r>
      <t>受到的治疗效果提升</t>
    </r>
    <r>
      <rPr>
        <sz val="10"/>
        <color theme="1"/>
        <rFont val="微软雅黑"/>
        <family val="2"/>
        <charset val="134"/>
      </rPr>
      <t>15%</t>
    </r>
    <phoneticPr fontId="35" type="noConversion"/>
  </si>
  <si>
    <t>吕灵雎</t>
    <phoneticPr fontId="45" type="noConversion"/>
  </si>
  <si>
    <t>普攻伤害的x%转换为治疗，治疗自己</t>
    <phoneticPr fontId="35" type="noConversion"/>
  </si>
  <si>
    <t>张星彩</t>
    <phoneticPr fontId="45" type="noConversion"/>
  </si>
  <si>
    <t>死亡时释放1次技能</t>
    <phoneticPr fontId="35" type="noConversion"/>
  </si>
  <si>
    <t>荀彧</t>
    <phoneticPr fontId="45" type="noConversion"/>
  </si>
  <si>
    <t>刘备</t>
    <phoneticPr fontId="45" type="noConversion"/>
  </si>
  <si>
    <t>大乔</t>
    <phoneticPr fontId="45" type="noConversion"/>
  </si>
  <si>
    <t>华佗</t>
    <phoneticPr fontId="35" type="noConversion"/>
  </si>
  <si>
    <t>技能治疗量增加X%</t>
    <phoneticPr fontId="35" type="noConversion"/>
  </si>
  <si>
    <r>
      <t>受到的</t>
    </r>
    <r>
      <rPr>
        <b/>
        <sz val="10"/>
        <color theme="1"/>
        <rFont val="微软雅黑"/>
        <family val="2"/>
        <charset val="134"/>
      </rPr>
      <t>技能伤害</t>
    </r>
    <r>
      <rPr>
        <sz val="10"/>
        <color theme="1"/>
        <rFont val="微软雅黑"/>
        <family val="2"/>
        <charset val="134"/>
      </rPr>
      <t>的6</t>
    </r>
    <r>
      <rPr>
        <sz val="10"/>
        <color theme="1"/>
        <rFont val="微软雅黑"/>
        <family val="2"/>
        <charset val="134"/>
      </rPr>
      <t>0%转化为治疗，治疗己方全体目标</t>
    </r>
    <phoneticPr fontId="35" type="noConversion"/>
  </si>
  <si>
    <t>释放技能给全体队友附加1个护盾，受到的所有伤害降低70%，持续1回合。</t>
    <phoneticPr fontId="35" type="noConversion"/>
  </si>
  <si>
    <r>
      <t>可以复活本方阵亡的武将，并将生命恢复到30%，</t>
    </r>
    <r>
      <rPr>
        <sz val="10"/>
        <color rgb="FFFF0000"/>
        <rFont val="微软雅黑"/>
        <family val="2"/>
        <charset val="134"/>
      </rPr>
      <t>每场战斗只可以触发1次。</t>
    </r>
    <phoneticPr fontId="35" type="noConversion"/>
  </si>
  <si>
    <t>释放技能附带90%概率的晕眩效果</t>
    <phoneticPr fontId="35" type="noConversion"/>
  </si>
  <si>
    <t>上场第一回合造成的伤害必定暴击</t>
    <phoneticPr fontId="35" type="noConversion"/>
  </si>
  <si>
    <t>每击杀1个目标，自身攻击增加15%，持续至战斗结束</t>
    <phoneticPr fontId="35" type="noConversion"/>
  </si>
  <si>
    <t>技能治疗量增加。\n参差管乐，象凤之翼。</t>
    <phoneticPr fontId="35" type="noConversion"/>
  </si>
  <si>
    <t>普通攻击回复自身血量。\n伺机而发，见血封喉。</t>
    <phoneticPr fontId="35" type="noConversion"/>
  </si>
  <si>
    <t>增加沉默目标的概率。\n钺斧阴阳，何处显名。</t>
    <phoneticPr fontId="35" type="noConversion"/>
  </si>
  <si>
    <t>技能伤害转化为治疗。\n弩发吞日，矢飞风驰。</t>
    <phoneticPr fontId="35" type="noConversion"/>
  </si>
  <si>
    <t>受到技能伤害转化为治疗。\n鸳鸯合体，利可断金。</t>
    <phoneticPr fontId="35" type="noConversion"/>
  </si>
  <si>
    <t>击杀目标攻击增加。\n开天裂地，横扫千军。</t>
    <phoneticPr fontId="35" type="noConversion"/>
  </si>
  <si>
    <t>死亡时会再释放1次技能。\n开天裂地，横扫千军。</t>
    <phoneticPr fontId="35" type="noConversion"/>
  </si>
  <si>
    <t>为自身增加减伤护盾。\n开天裂地，横扫千军。</t>
    <phoneticPr fontId="35" type="noConversion"/>
  </si>
  <si>
    <t>死亡时会再释放1次技能。\n炎炎夏日，清凉解火。</t>
    <phoneticPr fontId="35" type="noConversion"/>
  </si>
  <si>
    <t>击杀目标回复生命。\n无所畏惧，单刀直入。</t>
    <phoneticPr fontId="35" type="noConversion"/>
  </si>
  <si>
    <t>提升释放麻痹效果概率。\n炎炎夏日，清凉解火。</t>
    <phoneticPr fontId="35" type="noConversion"/>
  </si>
  <si>
    <t>被普通攻击时有概率给攻击者附加灼烧。\n无边无际，无限无终。</t>
    <phoneticPr fontId="35" type="noConversion"/>
  </si>
  <si>
    <t>受到的治疗效果增加。\n上下摇曳，银蛇飞舞。</t>
    <phoneticPr fontId="35" type="noConversion"/>
  </si>
  <si>
    <t>给队友附加护盾。\n史进象笏，书思对命。</t>
    <phoneticPr fontId="35" type="noConversion"/>
  </si>
  <si>
    <t>击杀目标增加自身怒气。\n直而不倨，曲而不屈。</t>
    <phoneticPr fontId="35" type="noConversion"/>
  </si>
  <si>
    <t>对灼烧目标的伤害增加。\n通晓天地，融汇古今。</t>
    <phoneticPr fontId="35" type="noConversion"/>
  </si>
  <si>
    <t>被技能攻击时有概率给攻击者附加灼烧。\n繁光缀天，火树烛龙。</t>
    <phoneticPr fontId="35" type="noConversion"/>
  </si>
  <si>
    <t>上场第一回合必定暴击。\n刀光裂空，劈开一切。</t>
    <phoneticPr fontId="35" type="noConversion"/>
  </si>
  <si>
    <t>普通攻击减少目标怒气。\n万仞山峰，一锤碎之。</t>
    <phoneticPr fontId="35" type="noConversion"/>
  </si>
  <si>
    <t>普通攻击额外增加怒气。\n七星环绕，巨龙盘卧。</t>
    <phoneticPr fontId="35" type="noConversion"/>
  </si>
  <si>
    <t>普通攻击回复自身血量。\n七星环绕，巨龙盘卧。</t>
    <phoneticPr fontId="35" type="noConversion"/>
  </si>
  <si>
    <t>提升释放沉默效果的概率。\n功在剪术，技在手巧。</t>
    <phoneticPr fontId="35" type="noConversion"/>
  </si>
  <si>
    <t>完整</t>
    <phoneticPr fontId="35" type="noConversion"/>
  </si>
  <si>
    <t>分解</t>
    <phoneticPr fontId="35" type="noConversion"/>
  </si>
  <si>
    <t>对敌方前排目标造成伤害。\n全军突击。</t>
    <phoneticPr fontId="35" type="noConversion"/>
  </si>
  <si>
    <t>反伤坦克</t>
    <phoneticPr fontId="35" type="noConversion"/>
  </si>
  <si>
    <t>单体眩晕</t>
    <phoneticPr fontId="35" type="noConversion"/>
  </si>
  <si>
    <t>追击输出</t>
    <phoneticPr fontId="35" type="noConversion"/>
  </si>
  <si>
    <t>高效治疗</t>
    <phoneticPr fontId="35" type="noConversion"/>
  </si>
  <si>
    <t>回怒核心</t>
    <phoneticPr fontId="35" type="noConversion"/>
  </si>
  <si>
    <t>高暴输出</t>
    <phoneticPr fontId="35" type="noConversion"/>
  </si>
  <si>
    <t>单体保护</t>
    <phoneticPr fontId="35" type="noConversion"/>
  </si>
  <si>
    <t>吸血辅助</t>
    <phoneticPr fontId="35" type="noConversion"/>
  </si>
  <si>
    <t>纵排麻痹</t>
    <phoneticPr fontId="35" type="noConversion"/>
  </si>
  <si>
    <t>纵排沉默</t>
    <phoneticPr fontId="35" type="noConversion"/>
  </si>
  <si>
    <t>追击输出</t>
    <phoneticPr fontId="35" type="noConversion"/>
  </si>
  <si>
    <t>越战越勇</t>
    <phoneticPr fontId="35" type="noConversion"/>
  </si>
  <si>
    <t>击杀输出</t>
    <phoneticPr fontId="35" type="noConversion"/>
  </si>
  <si>
    <t>单秒高爆</t>
    <phoneticPr fontId="35" type="noConversion"/>
  </si>
  <si>
    <t>群体输出</t>
    <phoneticPr fontId="35" type="noConversion"/>
  </si>
  <si>
    <t>追击输出</t>
    <phoneticPr fontId="35" type="noConversion"/>
  </si>
  <si>
    <t>后排眩晕</t>
    <phoneticPr fontId="35" type="noConversion"/>
  </si>
  <si>
    <t>后排眩晕</t>
    <phoneticPr fontId="35" type="noConversion"/>
  </si>
  <si>
    <t>保护坦克</t>
    <phoneticPr fontId="35" type="noConversion"/>
  </si>
  <si>
    <t>无敌保护</t>
    <phoneticPr fontId="35" type="noConversion"/>
  </si>
  <si>
    <t>强力治疗</t>
    <phoneticPr fontId="35" type="noConversion"/>
  </si>
  <si>
    <t>单体眩晕</t>
    <phoneticPr fontId="35" type="noConversion"/>
  </si>
  <si>
    <t>纵排麻痹</t>
    <phoneticPr fontId="35" type="noConversion"/>
  </si>
  <si>
    <t>击杀输出</t>
    <phoneticPr fontId="35" type="noConversion"/>
  </si>
  <si>
    <t>高爆输出</t>
    <phoneticPr fontId="35" type="noConversion"/>
  </si>
  <si>
    <t>全体眩晕</t>
    <phoneticPr fontId="35" type="noConversion"/>
  </si>
  <si>
    <t>单体沉默</t>
    <phoneticPr fontId="35" type="noConversion"/>
  </si>
  <si>
    <t>全体回怒</t>
  </si>
  <si>
    <t>全体保护</t>
  </si>
  <si>
    <t>全体加攻</t>
  </si>
  <si>
    <t>单体保护</t>
    <phoneticPr fontId="35" type="noConversion"/>
  </si>
  <si>
    <t>灼烧队核心输出</t>
    <phoneticPr fontId="35" type="noConversion"/>
  </si>
  <si>
    <t>全体灼烧</t>
  </si>
  <si>
    <t>随机灼烧</t>
  </si>
  <si>
    <t>后排灼烧</t>
  </si>
  <si>
    <t>单体灼烧</t>
  </si>
  <si>
    <t>纵排灼烧</t>
    <phoneticPr fontId="35" type="noConversion"/>
  </si>
  <si>
    <t>后排减怒</t>
    <phoneticPr fontId="35" type="noConversion"/>
  </si>
  <si>
    <t>后排眩晕</t>
    <phoneticPr fontId="35" type="noConversion"/>
  </si>
  <si>
    <t>前排沉默</t>
    <phoneticPr fontId="35" type="noConversion"/>
  </si>
  <si>
    <t>全体麻痹</t>
    <phoneticPr fontId="35" type="noConversion"/>
  </si>
  <si>
    <t>单体沉默</t>
    <phoneticPr fontId="35" type="noConversion"/>
  </si>
  <si>
    <t>全体减怒</t>
    <phoneticPr fontId="35" type="noConversion"/>
  </si>
  <si>
    <t>前排放毒</t>
    <phoneticPr fontId="35" type="noConversion"/>
  </si>
  <si>
    <t>纵排放毒</t>
    <phoneticPr fontId="35" type="noConversion"/>
  </si>
  <si>
    <t>全体加攻</t>
    <phoneticPr fontId="35" type="noConversion"/>
  </si>
  <si>
    <t>无敌坦克</t>
    <phoneticPr fontId="35" type="noConversion"/>
  </si>
  <si>
    <t>复活队友</t>
    <phoneticPr fontId="35" type="noConversion"/>
  </si>
  <si>
    <t>减血加攻</t>
    <phoneticPr fontId="35" type="noConversion"/>
  </si>
  <si>
    <t>相邻输出</t>
    <phoneticPr fontId="35" type="noConversion"/>
  </si>
  <si>
    <t>减员加攻</t>
    <phoneticPr fontId="35" type="noConversion"/>
  </si>
  <si>
    <t>灼烧增伤</t>
    <phoneticPr fontId="35" type="noConversion"/>
  </si>
  <si>
    <t>灼烧增暴</t>
    <phoneticPr fontId="35" type="noConversion"/>
  </si>
  <si>
    <t>击杀加攻</t>
    <phoneticPr fontId="35" type="noConversion"/>
  </si>
  <si>
    <t>高攻输出</t>
    <phoneticPr fontId="35" type="noConversion"/>
  </si>
  <si>
    <t>减伤坦克</t>
    <phoneticPr fontId="35" type="noConversion"/>
  </si>
  <si>
    <t>灼烧减伤</t>
    <phoneticPr fontId="35" type="noConversion"/>
  </si>
  <si>
    <t>治疗</t>
    <phoneticPr fontId="35" type="noConversion"/>
  </si>
  <si>
    <t>灼烧队辅助</t>
    <phoneticPr fontId="35" type="noConversion"/>
  </si>
  <si>
    <t>灼烧队纵火</t>
    <phoneticPr fontId="35" type="noConversion"/>
  </si>
  <si>
    <t>灼烧队纵火</t>
    <phoneticPr fontId="35" type="noConversion"/>
  </si>
  <si>
    <t>灼烧队输出</t>
    <phoneticPr fontId="35" type="noConversion"/>
  </si>
  <si>
    <t>灼烧队控制</t>
    <phoneticPr fontId="35" type="noConversion"/>
  </si>
  <si>
    <t>灼烧队输出</t>
    <phoneticPr fontId="35" type="noConversion"/>
  </si>
  <si>
    <t>灼烧队肉盾</t>
    <phoneticPr fontId="35" type="noConversion"/>
  </si>
  <si>
    <t>永动机输出</t>
    <phoneticPr fontId="35" type="noConversion"/>
  </si>
  <si>
    <t>治疗</t>
    <phoneticPr fontId="35" type="noConversion"/>
  </si>
  <si>
    <t>永动机辅助</t>
    <phoneticPr fontId="35" type="noConversion"/>
  </si>
  <si>
    <t>永动机控制</t>
    <phoneticPr fontId="35" type="noConversion"/>
  </si>
  <si>
    <t>永动机肉盾</t>
    <phoneticPr fontId="35" type="noConversion"/>
  </si>
  <si>
    <t>永动机控制</t>
    <phoneticPr fontId="35" type="noConversion"/>
  </si>
  <si>
    <t>永动机输出</t>
    <phoneticPr fontId="35" type="noConversion"/>
  </si>
  <si>
    <t>永动机输出</t>
    <phoneticPr fontId="35" type="noConversion"/>
  </si>
  <si>
    <t>治疗</t>
    <phoneticPr fontId="35" type="noConversion"/>
  </si>
  <si>
    <t>治疗</t>
    <phoneticPr fontId="35" type="noConversion"/>
  </si>
  <si>
    <t>暴力队输出</t>
    <phoneticPr fontId="35" type="noConversion"/>
  </si>
  <si>
    <t>暴力队控制</t>
    <phoneticPr fontId="35" type="noConversion"/>
  </si>
  <si>
    <t>暴力队辅助</t>
    <phoneticPr fontId="35" type="noConversion"/>
  </si>
  <si>
    <t>暴力队输出</t>
    <phoneticPr fontId="35" type="noConversion"/>
  </si>
  <si>
    <t>暴力队肉盾</t>
    <phoneticPr fontId="35" type="noConversion"/>
  </si>
  <si>
    <t>暴力队控制</t>
    <phoneticPr fontId="35" type="noConversion"/>
  </si>
  <si>
    <t>减怒队控制</t>
    <phoneticPr fontId="35" type="noConversion"/>
  </si>
  <si>
    <t>减怒队输出</t>
    <phoneticPr fontId="35" type="noConversion"/>
  </si>
  <si>
    <t>减怒队辅助</t>
    <phoneticPr fontId="35" type="noConversion"/>
  </si>
  <si>
    <t>减怒队肉盾</t>
    <phoneticPr fontId="35" type="noConversion"/>
  </si>
  <si>
    <t>减怒队输出</t>
    <phoneticPr fontId="35" type="noConversion"/>
  </si>
  <si>
    <t>减怒队控制</t>
    <phoneticPr fontId="35" type="noConversion"/>
  </si>
  <si>
    <t>减怒队控制</t>
    <phoneticPr fontId="35" type="noConversion"/>
  </si>
  <si>
    <t>减怒队输出</t>
    <phoneticPr fontId="35" type="noConversion"/>
  </si>
  <si>
    <t>减怒队控制</t>
    <phoneticPr fontId="35" type="noConversion"/>
  </si>
  <si>
    <t>减怒队辅助</t>
    <phoneticPr fontId="35" type="noConversion"/>
  </si>
  <si>
    <t>减怒队输出</t>
    <phoneticPr fontId="35" type="noConversion"/>
  </si>
  <si>
    <t>减怒队输出</t>
    <phoneticPr fontId="35" type="noConversion"/>
  </si>
  <si>
    <t>减怒队控制</t>
    <phoneticPr fontId="35" type="noConversion"/>
  </si>
  <si>
    <t>减怒队输出</t>
    <phoneticPr fontId="35" type="noConversion"/>
  </si>
  <si>
    <t>减怒队肉盾</t>
    <phoneticPr fontId="35" type="noConversion"/>
  </si>
  <si>
    <t>灼烧队纵火</t>
    <phoneticPr fontId="35" type="noConversion"/>
  </si>
  <si>
    <t>灼烧队肉盾</t>
    <phoneticPr fontId="35" type="noConversion"/>
  </si>
  <si>
    <t>灼烧队辅助</t>
    <phoneticPr fontId="35" type="noConversion"/>
  </si>
  <si>
    <t>灼烧队输出</t>
    <phoneticPr fontId="35" type="noConversion"/>
  </si>
  <si>
    <t>灼烧队控制</t>
    <phoneticPr fontId="35" type="noConversion"/>
  </si>
  <si>
    <t>灼烧队输出</t>
    <phoneticPr fontId="35" type="noConversion"/>
  </si>
  <si>
    <t>灼烧队纵火</t>
    <phoneticPr fontId="35" type="noConversion"/>
  </si>
  <si>
    <t>暴力队控制</t>
    <phoneticPr fontId="35" type="noConversion"/>
  </si>
  <si>
    <t>暴力队输出</t>
    <phoneticPr fontId="35" type="noConversion"/>
  </si>
  <si>
    <t>暴力队控制</t>
    <phoneticPr fontId="35" type="noConversion"/>
  </si>
  <si>
    <t>暴力队肉盾</t>
    <phoneticPr fontId="35" type="noConversion"/>
  </si>
  <si>
    <t>暴力队输出</t>
    <phoneticPr fontId="35" type="noConversion"/>
  </si>
  <si>
    <t>暴力队控制</t>
    <phoneticPr fontId="35" type="noConversion"/>
  </si>
  <si>
    <t>永动机辅助</t>
    <phoneticPr fontId="35" type="noConversion"/>
  </si>
  <si>
    <t>永动机输出</t>
    <phoneticPr fontId="35" type="noConversion"/>
  </si>
  <si>
    <t>永动机控制</t>
    <phoneticPr fontId="35" type="noConversion"/>
  </si>
  <si>
    <t>永动机辅助</t>
    <phoneticPr fontId="35" type="noConversion"/>
  </si>
  <si>
    <t>永动机辅助</t>
    <phoneticPr fontId="35" type="noConversion"/>
  </si>
  <si>
    <t>永动机肉盾</t>
    <phoneticPr fontId="35" type="noConversion"/>
  </si>
  <si>
    <t>羁绊13</t>
  </si>
  <si>
    <t>羁绊14</t>
  </si>
  <si>
    <t>羁绊15</t>
  </si>
  <si>
    <t>fate_13</t>
  </si>
  <si>
    <t>fate_14</t>
  </si>
  <si>
    <t>fate_15</t>
  </si>
  <si>
    <t>主角</t>
    <phoneticPr fontId="35" type="noConversion"/>
  </si>
  <si>
    <t>主角</t>
    <phoneticPr fontId="35" type="noConversion"/>
  </si>
  <si>
    <t>主角</t>
    <phoneticPr fontId="35" type="noConversion"/>
  </si>
  <si>
    <t>主角</t>
    <phoneticPr fontId="35" type="noConversion"/>
  </si>
  <si>
    <t>主角</t>
    <phoneticPr fontId="35" type="noConversion"/>
  </si>
  <si>
    <t>张角</t>
    <phoneticPr fontId="35" type="noConversion"/>
  </si>
  <si>
    <t>假董卓</t>
    <phoneticPr fontId="35" type="noConversion"/>
  </si>
  <si>
    <t>假张角</t>
    <phoneticPr fontId="35" type="noConversion"/>
  </si>
  <si>
    <t>为己方血量最少3名目标治疗。\n主公要臣死，臣不得不死！</t>
    <phoneticPr fontId="35" type="noConversion"/>
  </si>
  <si>
    <t>释放技能有概率追加1次技能攻击。\n戢鳞潜翼，思属风云。</t>
    <phoneticPr fontId="35" type="noConversion"/>
  </si>
  <si>
    <t>对敌方前排目标造成伤害。\n咳、咳~~~~</t>
    <phoneticPr fontId="35" type="noConversion"/>
  </si>
  <si>
    <t>对敌方前排目标造成伤害。\n幻幻无穷，生生不息。</t>
    <phoneticPr fontId="35" type="noConversion"/>
  </si>
  <si>
    <t>受到普通攻击回复自身怒气。\n劈神斩妖，天地合一。</t>
    <phoneticPr fontId="35" type="noConversion"/>
  </si>
  <si>
    <t>释放技能回复自身怒气。\n皎洁霜雪，荀令留香。</t>
    <phoneticPr fontId="35" type="noConversion"/>
  </si>
  <si>
    <t>技能伤害增加。\n轮动如飞，人莫敢近。</t>
    <phoneticPr fontId="35" type="noConversion"/>
  </si>
  <si>
    <t>击杀目标回复自身怒气。\n追魂夺命，一闪即逝。</t>
    <phoneticPr fontId="35" type="noConversion"/>
  </si>
  <si>
    <t>全体上阵武将暴击几率增加。\n号令天下，莫敢不从。</t>
    <phoneticPr fontId="35" type="noConversion"/>
  </si>
  <si>
    <t>击杀目标追加1次普通攻击。\n千里一怒，红莲灿世。</t>
    <phoneticPr fontId="35" type="noConversion"/>
  </si>
  <si>
    <t>释放技能降低目标怒气。\n运筹帷幄，决胜千里。</t>
    <phoneticPr fontId="35" type="noConversion"/>
  </si>
  <si>
    <t>释放技能增加全体武将怒气。\n人不大劳，牛不饮食。</t>
    <phoneticPr fontId="35" type="noConversion"/>
  </si>
  <si>
    <t>受到的治疗量增加。\n威风凛凛，锋锐无比。</t>
    <phoneticPr fontId="35" type="noConversion"/>
  </si>
  <si>
    <t>战斗回合越长，攻击越高。\n强弩雷发，所中必倒。</t>
    <phoneticPr fontId="35" type="noConversion"/>
  </si>
  <si>
    <t>所有上阵武将暴击几率增加。\n百鸟朝凰，浴火重生。</t>
    <phoneticPr fontId="35" type="noConversion"/>
  </si>
  <si>
    <t>释放技能回复自身怒气。\n来去无踪，锋芒不露。</t>
    <phoneticPr fontId="35" type="noConversion"/>
  </si>
  <si>
    <t>技能附加的持续治疗效果增加。\n落花人独立，微雨燕双飞。</t>
    <phoneticPr fontId="35" type="noConversion"/>
  </si>
  <si>
    <t>受到普通攻击有概率灼烧攻击者。\n砺乃锋刃，烽火连月。</t>
    <phoneticPr fontId="35" type="noConversion"/>
  </si>
  <si>
    <t>释放技能为多名队友附加吸血盾。\n若有若无，美人香气。</t>
    <phoneticPr fontId="35" type="noConversion"/>
  </si>
  <si>
    <t>普通攻击对灼烧目标伤害增加。\n龙吟虎啸，大开大合。</t>
    <phoneticPr fontId="35" type="noConversion"/>
  </si>
  <si>
    <t>释放技能回复自身怒气。\n腰缠万贯，功成名就。</t>
    <phoneticPr fontId="35" type="noConversion"/>
  </si>
  <si>
    <t>目标血量越少对其治疗越高。\n仁心仁术，杏林春暖。</t>
    <phoneticPr fontId="35" type="noConversion"/>
  </si>
  <si>
    <t>击杀目标回复自身怒气。\n威力无穷，天下无双。</t>
    <phoneticPr fontId="35" type="noConversion"/>
  </si>
  <si>
    <t>减伤盾效果提升。\n肆意妄为，无法无天。</t>
    <phoneticPr fontId="35" type="noConversion"/>
  </si>
  <si>
    <t>击杀目标回复自身怒气。\n靡曼皓齿，伐性之斧。</t>
    <phoneticPr fontId="35" type="noConversion"/>
  </si>
  <si>
    <t>释放技能回复自身怒气。\n千形万象，映水藏山。</t>
    <phoneticPr fontId="35" type="noConversion"/>
  </si>
  <si>
    <t>释放技能降低目标怒气。\n飙举电至，雷霆之怒。</t>
    <phoneticPr fontId="35" type="noConversion"/>
  </si>
  <si>
    <t>释放技能降低目标怒气。\n沐猴而冠，毒入骨髓。</t>
    <phoneticPr fontId="35" type="noConversion"/>
  </si>
  <si>
    <t>释放技能回复自身怒气。\n受命于天，既寿永昌。</t>
    <phoneticPr fontId="35" type="noConversion"/>
  </si>
  <si>
    <t>伤害统计类型</t>
    <phoneticPr fontId="35" type="noConversion"/>
  </si>
  <si>
    <r>
      <t>s</t>
    </r>
    <r>
      <rPr>
        <sz val="10"/>
        <color theme="1"/>
        <rFont val="微软雅黑"/>
        <family val="2"/>
        <charset val="134"/>
      </rPr>
      <t>um_type</t>
    </r>
    <phoneticPr fontId="35" type="noConversion"/>
  </si>
  <si>
    <t>攻击灼烧目标暴击几率增加。\n以力制敌，刚猛强横。</t>
    <phoneticPr fontId="35" type="noConversion"/>
  </si>
  <si>
    <t>每回合回复自身怒气。\n凌波微步，罗袜生尘。</t>
    <phoneticPr fontId="35" type="noConversion"/>
  </si>
  <si>
    <t>上场第1回合必暴击。\n钺斧阴阳，何处显名。</t>
    <phoneticPr fontId="35" type="noConversion"/>
  </si>
  <si>
    <t>击杀目标回复自身怒气。\n横刀立马，唯我独尊。</t>
    <phoneticPr fontId="35" type="noConversion"/>
  </si>
  <si>
    <t>自身血量越少，攻击越高。\n纵横沙场，挡无可挡！</t>
    <phoneticPr fontId="35" type="noConversion"/>
  </si>
  <si>
    <t>受普通攻击时有概率给攻击者附加灼烧。\n挽弓如月，矢飞如电。</t>
    <phoneticPr fontId="35" type="noConversion"/>
  </si>
  <si>
    <t>释放技能追加1次普通攻击。\n捷疾可畏，以牙还牙。</t>
    <phoneticPr fontId="35" type="noConversion"/>
  </si>
  <si>
    <t>释放技能麻痹敌人概率增加。\n五色合之，斩玉如泥。</t>
    <phoneticPr fontId="35" type="noConversion"/>
  </si>
  <si>
    <t>对敌方相邻（十字）目标造成伤害。\n天威浩荡，赞颂武名。</t>
    <phoneticPr fontId="35" type="noConversion"/>
  </si>
  <si>
    <t>对敌方纵排目标造成伤害。\n吾乃常山赵子龙也！</t>
    <phoneticPr fontId="35" type="noConversion"/>
  </si>
  <si>
    <t>为己方全体目标治疗。\n惟贤惟德，仁服于人。</t>
    <phoneticPr fontId="35" type="noConversion"/>
  </si>
  <si>
    <t>为己方全体目标治疗。\n你来嘛~</t>
    <phoneticPr fontId="35" type="noConversion"/>
  </si>
  <si>
    <t>对敌方前排目标造成伤害。\n天行有常，天义昭昭。</t>
    <phoneticPr fontId="35" type="noConversion"/>
  </si>
  <si>
    <t>为己方全体目标治疗。\n别紧张，有老夫呢～</t>
    <phoneticPr fontId="35" type="noConversion"/>
  </si>
  <si>
    <t>长枪兵</t>
    <phoneticPr fontId="35" type="noConversion"/>
  </si>
  <si>
    <t>大刀兵</t>
    <phoneticPr fontId="35" type="noConversion"/>
  </si>
  <si>
    <t>长刀军士</t>
    <phoneticPr fontId="35" type="noConversion"/>
  </si>
  <si>
    <t>横刀军士</t>
    <phoneticPr fontId="35" type="noConversion"/>
  </si>
  <si>
    <t>斧盾兵</t>
    <phoneticPr fontId="35" type="noConversion"/>
  </si>
  <si>
    <t>弓手</t>
    <phoneticPr fontId="35" type="noConversion"/>
  </si>
  <si>
    <t>荀彧[xún yù]，字文若，曹操帐下首席谋臣，曹魏五谋臣之一。清秀通雅，有王佐之才，战略无双，为曹操规划了统一北方的蓝图；明以举贤，为曹操推荐郭嘉、程昱等人才，被曹操赞为[吾之子房]。因长期担任尚书令，被敬称为荀令君，又因其长相俊美、仪表堂堂，好熏香，留下荀令留香的典故，成为美男子的代名词。</t>
  </si>
  <si>
    <t>曹操，字孟德，小名阿瞒，汉末军阀，一代奸雄，是魏国实际的奠基人，不仅长于军略，也通音律，善词赋，爵至魏王，其子曹丕建魏后，追谥武帝，即魏武帝。</t>
  </si>
  <si>
    <t>郭嘉，字奉孝，魏国早期最杰出的谋士，曹魏五谋臣之一。官至军师祭酒。才智过人，奇计百出，曹操称他为[奇佐]，但英年早逝，曹操深为痛惜。</t>
  </si>
  <si>
    <t>曹仁，字子孝，三国时期曹魏名将，曹魏八虎骑之一，治军严谨，擅长防守。跟随曹操征战多年，功勋卓著，官至大司马。</t>
  </si>
  <si>
    <t>典韦，曹操武将，身材魁梧，力大无穷，能驱赶猛虎。擅使大双戟，张绣叛变时，为保护曹操力战而死。</t>
  </si>
  <si>
    <t>许褚[chǔ]，字仲康，曹操武将。年轻时曾单手倒拖牛尾行走百步，吓退贼寇。和典韦一同统率曹操的亲卫队虎卫军，忠心耿耿，勇猛无敌，人称虎痴，曾有裸衣斗马超之举，深为曹操赏识。</t>
  </si>
  <si>
    <t>张辽，字文远，吕布武将，后仕曹操，曹魏五子良将之一，曾阵斩蹋顿，击破乌桓。建安二十一年，东吴大军进围合肥，张辽领数千精兵大破十万吴军，几乎活捉孙权，小儿止啼的著名典故即由此而来。</t>
  </si>
  <si>
    <t>曹丕，字子桓，曹魏开国皇帝，曹操次子，三国时期著名政治家和文学家。曹丕在位期间，对内制定九品中正制，平定青州徐州，完成北方统一，对外大破羌胡，复通西域。曹丕文武全才，不但骑射功夫一流，而且八岁能文，与曹操、曹植并称[建安三曹]。</t>
  </si>
  <si>
    <t>甄姬，三国知名美女，别称甄洛或甄宓[fú] ，文昭甄皇后。倾国倾城，风华绝代，本是魏文帝曹丕的正室妻子，但传说与曹植相爱，相传《洛神赋》即曹植为她所作，成就洛神的千古佳话。</t>
  </si>
  <si>
    <t>乐进，字文谦，曹魏五子良将之一。以胆识英烈而从曹操，随军多年，南征北讨，战功无数。建安二十三年逝世，谥曰威侯。</t>
  </si>
  <si>
    <t>曹冲，字仓舒，曹操之子。从小聪明仁爱，与众不同，深受曹操喜爱，留有曹冲称象的典故。曹操几次对群臣夸耀他，有让他继嗣之意。可惜曹冲在建安十三年病逝，年仅十三岁。</t>
  </si>
  <si>
    <t>曹植，字子建，曹操之子，曹丕之弟。才华横溢，卓尔不群，汉末著名文学家，代表作有《洛神赋》《白马篇》等，是建安七子的代表人物，与曹操、曹丕合称三曹。生前曾为陈王，去世后谥号思，因此又称陈思王。</t>
  </si>
  <si>
    <t>夏侯渊，字妙才，曹魏八虎骑之一。擅长率骑兵千里奔袭作战，来去如风，令敌人防不胜防！讨董卓时随曹操一同起兵，征战四方，屡立功勋，在平定马超叛乱后负责西北防线的镇守。镇守汉中时，与刘备相拒，被黄忠所袭，战死定军。</t>
  </si>
  <si>
    <t>张春华，司马懿之妻，司马昭之母，后被追为宣穆皇后。少年时就聪慧过人，足智多谋，曾经为了保护司马懿免招曹操怀疑，亲手杀了司马懿的婢女灭口，由此得到司马懿的看重。后司马懿宠爱柏夫人，张春华愤郁而逝，这便是三国杀中绝情、伤逝的来历。</t>
  </si>
  <si>
    <t>荀攸[yōu] ，字公达，曹魏五谋臣之一，被曹操称为谋主。作战计谋灵活多变，曾为曹操献奇计水淹下邳城，活捉吕布。</t>
  </si>
  <si>
    <t>程昱[yù]，字仲德，曹魏五谋臣之一，参与了攻打吕布、袁绍、刘备、孙权的大部分战事，一直出谋献策，表现出众。</t>
  </si>
  <si>
    <t>庞德，字令明，本为马超部将，后随曹操。常骑白马驰骋奔杀，刚毅威武，勇猛无比，最著名的事迹是抬着棺材与关羽决战，曾一箭射中关羽前额，被称作[白马将军]。</t>
  </si>
  <si>
    <t>王异，益州刺史赵昂之妻。赵昂到冀城就任，王异随夫徙居冀城。建安十七年，马超进攻冀城，王异亲自披着战衣，辅佐赵昂守城，又以其身上的珠饰、佩环等物品犒赏军士，振奋军心。后赵昂坚守祁山，曾出奇计九条，王异皆有参与。</t>
  </si>
  <si>
    <t>曹昂，字子修，曹操的长子，性情谦和且聪慧，深得曹操喜爱。曹操征讨张绣时，羞辱张绣之婶邹氏，被张绣突然袭击。曹昂为保护曹操撤退，与典韦一起战死在宛城。</t>
  </si>
  <si>
    <t>郭照，字女王，东汉南郡太守郭永之次女，魏文帝曹丕的皇后。少年时父母双亡，流离乱世，后入东宫，美貌聪慧，深受曹丕宠爱。</t>
  </si>
  <si>
    <t>魏明帝曹叡[ruì]，字元仲，曹丕、甄姬之子，是曹魏的第二位皇帝，从226年到239年在位，享年三十五岁。曹叡能诗文，与曹操和曹丕并称魏[三祖]，但其文学成就不及曹操和曹丕。</t>
  </si>
  <si>
    <t>钟会，字士季，魏名将，太傅钟繇[yáo]之子，是魏国后期重要的策臣与谋士、制定伐蜀计划并参与灭蜀之战的智将，同时也是书法家。钟会自幼才华横溢，上至皇帝、下至群臣都对他非常赏识。公元263年，他与邓艾带兵攻打蜀国，最终导致蜀国灭亡。之后钟会设计害死邓艾，联合姜维准备自立，最终因部下反叛失败，与姜维一同死于兵变。</t>
  </si>
  <si>
    <t>邓艾，字士载，魏国后期杰出的军事家、将领。文武全才，深谙兵法，多年在曹魏西边战线防备蜀汉姜维。后他与钟会率军分别攻打蜀汉，率先进入成都，使得蜀汉灭亡，却遭到钟会陷害，被司马昭猜忌而被收押，被杀。被推崇为古今六十四名将之一。</t>
  </si>
  <si>
    <t>郭淮，魏国后期名将，夏侯渊战死时郭淮收集残兵，稳定局势。曹丕称帝后，赐郭淮爵关内侯，又任镇西长史。诸葛亮伐魏时，郭淮料敌准确，多立战功，曾击退姜维。</t>
  </si>
  <si>
    <t>杨修，字德祖，东汉末年文学家。学问渊博，才高八斗，曾任曹操丞相府的主簿，其才华连曹操也自叹不如，留有一盒酥、鸡肋等典故。因其性情狂放，目中无人，恃才傲物，又参与曹丕曹植夺嫡之争，终被曹操所杀，时年四十五岁。</t>
  </si>
  <si>
    <t>辛氏，字宪英，辛毗[pí]之女，羊耽之妻，魏晋时期知名才女。为人聪明有才，善于鉴人知事，曾劝弟尽忠职守，又预言钟会将会叛变。</t>
  </si>
  <si>
    <t>王朗，字景兴，曹魏时期重臣，曾任司空，司徒，经学家。博学多闻，严谨慷慨，恭俭节约，著有《周易传》、《春秋传》、《孝经传》、《周官传》等，有文集三十四卷。</t>
  </si>
  <si>
    <t>曹休，字文烈，曹魏八虎骑之一。曹休于曹操起兵讨伐董卓时前往投奔，被称为千里驹。曹操对他如同亲子，并使他领虎豹骑宿卫。汉中之战时，曹休识破张飞计谋，大败吴兰。曹魏建立后，镇守曹魏东线，多次击破吴军，诱降吴将。官至大司马，封长平侯。后曹休在魏吴石亭之战中大败，因背上毒疮发作而去世。</t>
  </si>
  <si>
    <t>满宠，字伯宁，曹魏重臣。掌管司法，以执法严格著称。后转任汝南太守，曾参与赤壁之战，关羽围攻樊城时，协助曹仁守城。曹丕在位期间，满宠驻扎在新野，负责荆州侧的对吴作战。曹叡[ruì]在位期间，满宠转任到扬州，接替曹休负责东侧对吴作战，屡有功劳。谥号景侯。</t>
  </si>
  <si>
    <t>司马昭，字子上，三国时期曹魏权臣，西晋王朝的奠基人之一。司马懿与张春华次子，早年随司马懿抗击蜀汉，多有战功，司马家族势力权倾朝野，其篡位野心人尽皆知，其子司马炎后来篡魏自立。留有[司马昭之心路人皆知]的著名典故。</t>
  </si>
  <si>
    <t>司马炎，字安世，晋武帝，晋朝开国皇帝。仁以厚下，宏略大度，被称为史上最宽厚仁慈的开国帝王。265年建国，280年灭吴，统一全国。前期厉行节俭，虚心纳谏，用人唯贤，进行了一系列的改革，曾有过繁荣的太康之治，而后期则热衷于安逸享乐，以致荒淫无度，君臣赛富。前明后暗是对晋武帝最公正的评价。</t>
  </si>
  <si>
    <t>王基，字伯舆，三国时期曹魏将领。文武兼备，才高于世，德溥于时，在南征毌[guàn]丘俭、文钦之乱及东征诸葛诞之叛等战役中，深得司马家器重。官至征南将军、都督荆州诸军事，封东武侯。</t>
  </si>
  <si>
    <t>王元姬，王朗之孙女，司马昭之妻，司马炎之母。出生书香门第，幼时便通《诗经》、《论语》，嫁司马昭后竭尽妇道、谦虚谨慎。其人颇有远见，曾预言钟会谋反之事。</t>
  </si>
  <si>
    <t>诸葛诞，字公休，魏国后期将领，司隶校尉诸葛丰之后，蜀汉丞相诸葛亮的族弟，官至征东大将军。曾与司马师一同平定毌[guàn]丘俭、文钦的叛乱。之后因与被诛的夏侯玄、邓飏[yáng] 交厚，且见到王淩、毌丘俭等人的覆灭而心不自安，于是起兵，并得到东吴的支援，但于次年被镇压，诸葛诞及麾下数百人，拒绝投降而被杀。</t>
  </si>
  <si>
    <t>曹彰，字子文，三国时期曹魏宗室、将领，曹操与卞皇后所生第二子，曹丕之弟、曹植之兄。从小就善于射箭、驾车，臂力过人，徒手能与猛兽格斗，不怕危险困难。武艺过人，不善文章，曹操问诸子志向时自言好为将，因此得到曹操赞赏。其胡须黄色，被曹操称为黄须儿。建安二十三年，曹彰率军征讨乌桓，又降服辽东鲜卑大人轲比能。死后谥号为威，亦称为任城威王。</t>
  </si>
  <si>
    <t>曹洪，字子廉，曹魏八虎骑之一，曹操从弟。早年随曹操随军征伐，平兖州、征刘表、讨祝臂，多有战功。曹操追袭董卓时，于荥阳兵败，中埋伏，曹洪舍命献马拼死作战，使曹操免于厄难。曹丕即位时封曹洪为骠骑[piào qí]将军。232年，曹洪逝世，追谥恭侯。</t>
  </si>
  <si>
    <t>蒋干，字子翼，汉末曹魏文臣。历史上的蒋干是当时的名士、辩论家，经过《三国演义》蒋干中计的演绎之后，倒成了一号非常有名的人物。</t>
  </si>
  <si>
    <t>孙资，字彦龙，三国后期曹魏重臣。三岁丧双亲，由兄嫂抚养成人，后入太学，加入曹操帐下。先为功曹，后任计吏，参丞相军事，受尚书令荀彧称赞。魏国建立后，孙资为秘书郎，后转右丞，权势益重。魏明帝曹叡即位后，孙资与刘放权势益重，备受宠幸。</t>
  </si>
  <si>
    <t>陈群，字长文，曹魏重臣，魏晋南北朝选官制度九品中正制和曹魏律法《魏律》的主要创始人。出身名门，有知人之明，历仕曹操、曹丕、曹叡三代，以其突出的治世之才，竭忠尽职，为曹魏政治制度的建设，做出了突出的贡献。</t>
  </si>
  <si>
    <t>钟繇[yáo]，字元常，三国时期曹魏著名书法家、政治家。少年时就相貌不凡，聪慧过人，历任尚书郎、黄门侍郎等职，助汉献帝东归有功，封东武亭侯。后被曹操委以重任，为司隶校尉，镇守关中，功勋卓著。擅篆、隶、真、行、草多种书体，在书法方面颇有造诣，被后世尊为楷书鼻祖，与东晋书法家王羲之并称为[钟王]。</t>
  </si>
  <si>
    <t>曹真，字子丹，曹魏八虎骑之一。其父为曹操募兵时遇害，遂被曹操收为养子。勇猛过人，被曹操委以执掌虎豹骑的重任。曾大破羌胡联军，平定河西；率军包围江陵，击破吴将孙盛。曹丕病重时，曹真受遗诏辅政。魏明帝曹叡即位后，拜大将军，后率军抵御蜀汉丞相诸葛亮的北伐。后因病去世，谥号元侯。</t>
  </si>
  <si>
    <t>韩浩，字元嗣[sì]，曹操麾下将领。董卓曾招引韩浩，韩浩不从，因而知名。后夏侯惇奇其才，使韩浩领兵跟从征伐，后被曹操视为心腹将领，被委以执掌禁军的重责。</t>
  </si>
  <si>
    <t>赵云，字子龙，蜀汉五虎上将之一。身长八尺，姿颜雄伟，曾在长坂坡七进七出百万曹军，救出刘备的儿子阿斗，先主云：“子龙一身都是胆也。”</t>
  </si>
  <si>
    <t>刘备，字玄德，蜀汉开国皇帝，史家又称他为先主。为人谦和，弘毅宽厚，知人待士，百折不挠，终成帝业。</t>
  </si>
  <si>
    <t>诸葛亮，字孔明，号卧龙，蜀汉丞相。早年在隆中耕种，后刘备三顾茅庐请出，辅佐刘备建立蜀汉。曾舌战群儒促成吴蜀联盟，空城计吓退司马懿，一生为蜀汉事业鞠躬尽瘁，死而后已，是忠臣与智者的代表人物。其代表作有《出师表》《诫子书》等，曾发明木牛流马、孔明灯、诸葛连弩等。</t>
  </si>
  <si>
    <t>黄月英，诸葛亮之妻，荆州名士黄承彦之女。相传其美丽无双，却腼腆害羞，因此用斗笠轻纱蒙面。她家学渊源，才智无双，与诸葛一起发明了木牛流马，为世人津津乐道。</t>
  </si>
  <si>
    <t>关羽，字云长，蜀汉五虎上将之首。温酒斩华雄，过五关斩六将，水淹七军，战绩无数！关羽一生忠义仁勇，诚信名冠天下，被誉为[武圣]。</t>
  </si>
  <si>
    <t>张飞，字益德，蜀汉五虎上将之一，与刘备、关羽是桃园结义的兄弟，以勇猛非凡，性如烈火，嫉恶如仇而著称，曾在长坂坡当阳桥一声怒吼，吓退十万曹军。</t>
  </si>
  <si>
    <t>马超，字孟起，蜀汉五虎上将之一。面如冠玉，目如流星，虎体猿臂，衣着讲究，举止非凡，人称锦马超。马超作战十分勇猛，曾多次击溃曹军进攻，让曹操也为之头疼，哀叹“马儿不死，吾无葬地也！”</t>
  </si>
  <si>
    <t>黄忠，字汉升，蜀汉五虎上将之一。有勇有谋，老当益壮，箭术百步穿杨，本为刘表部下，后归刘备。汉中之战时，黄忠在定军山一战中阵斩曹操部下名将夏侯渊，金鼓振天，欢声动谷，一战定胜负！</t>
  </si>
  <si>
    <t>姜维，字伯约，蜀汉后期著名将领、军事统帅。原为曹魏将领，后降蜀汉，诸葛亮去世后继承诸葛亮的遗志，继续率领蜀汉军队北伐曹魏，与曹魏名将陈泰、郭淮、邓艾等多次交手。</t>
  </si>
  <si>
    <t>魏延，字文长，蜀汉名将，刘备入川时魏延数有战功，后领汉中太守，镇守汉中，成为独当一方的大将。魏延镇守汉中近十年，之后又屡次随诸葛亮北伐，功绩显著，曾提出子午谷奇谋。诸葛亮死后，与长史杨仪相互争权，魏延败逃，为马岱追斩。</t>
  </si>
  <si>
    <t>庞统，字士元，号凤雏，刘备重要谋士，才智与诸葛亮齐名，赤壁之战，他避乱江东，为鲁肃荐于周瑜，并入曹营献连环计，助瑜火攻大败曹操。可惜天妒英才，庞统在率众攻城时不幸被流矢击中去世，后葬于落凤坡。</t>
  </si>
  <si>
    <t>徐庶，字元直，与司马徽、诸葛亮等人为友。先曾仕官于新野的刘备，后因曹操囚禁其母而不得不弃备投操，临行前向刘备推荐诸葛亮。入曹营后，一言不发，不曾为曹操进献过一计半策，后人形容徐庶[身在曹营心在汉]。</t>
  </si>
  <si>
    <t>孟获，南蛮王，三国时期南中地区少数民族首领，被诸葛亮率领大军七擒七纵后降服，此后不再叛乱。他不但作战勇敢，意志坚强，而且待人忠厚，在当地极得人心。</t>
  </si>
  <si>
    <t>祝融，南蛮王孟获之妻，传说为火神祝融氏后裔。武艺超群，善使飞刀，曾与孟获一起抵抗蜀军，在诸葛亮七擒七纵孟获之后，随孟获投降蜀汉。</t>
  </si>
  <si>
    <t>蜀汉后主刘禅[shàn]，字公嗣[sì]，小名阿斗，刘备、甘夫人之子，蜀汉第二位皇帝，263年，蜀汉被曹魏所灭，投降曹魏，被封安乐公，留有乐不思蜀的典故。</t>
  </si>
  <si>
    <t>张星彩，蜀汉大将张飞之女，一双乌溜溜的大眼晶莹灿烂，樱桃小嘴，笑靥如花，活泼可爱，相传曾拜师华佗学习医术，长大后嫁给蜀国后主刘禅，被封为皇后。</t>
  </si>
  <si>
    <t>关银屏，美髯[rán]公关羽之女，明艳动人，神采奕奕，清丽之中更带着三分英气，传说关银屏后拜赵云为师，并随同诸葛亮平定南蛮。</t>
  </si>
  <si>
    <t>关平，蜀汉将领，关羽之子，随关羽东征西讨，武勇过人，不逊乃父，曾跟随刘备出征西川，立下战功，后来又与曹魏猛将庞德大战三十回合，彼此不分胜负。</t>
  </si>
  <si>
    <t>法正，字孝直，刘备帐下谋士。原为刘璋部下，劝说刘璋投降，后与刘备进取汉中，献计将曹操大将夏侯渊斩首。法正善奇谋，深受刘备信任和敬重，被陈寿称赞为可比曹操帐下的程昱和郭嘉。</t>
  </si>
  <si>
    <t>马岱，马超的从弟，三国时期蜀汉将领，早年追随马超大战曹操，反攻陇上，围攻成都，汉中之战等。后在诸葛亮病逝后受杨仪派遣斩杀蜀将魏延。曾率领军队出师北伐，被魏将牛金击败而退还。官至平北将军，陈仓侯。</t>
  </si>
  <si>
    <t>马谡[sù]，字幼常，马良之弟，三国时期蜀汉将领。才器过人，好论军计，诸葛亮对他深为器重，每引见谈论，自昼达夜。228年，马谡在诸葛亮北伐时，因违背诸葛亮作战指令，而导致街亭失守，撤军后被诸葛亮斩首，留下挥泪斩马谡的知名典故。</t>
  </si>
  <si>
    <t>廖化，字元俭，以果敢刚直著称，是蜀汉后期的重要将领。相传本为黄巾军，因世乱流落江湖，落草为寇，劫掠为生。后投靠刘备，曾为关羽主簿，关羽败亡后归入孙吴，用诈死之计回归蜀汉，后多次参与蜀汉的北伐，[蜀中无大将，廖化作先锋]的典故即由此而来。蜀汉灭亡后，徙往洛阳，在中途病逝。</t>
  </si>
  <si>
    <t>刘琮，东汉末年荆州牧刘表次子，刘琦之弟。刘表死后继承刘表官爵，当曹操大军南下之时，他在蔡瑁等人的劝说之下举荆州而降，被曹操封为青州刺史，后迁谏议大夫，爵封列侯。</t>
  </si>
  <si>
    <t>刘封，刘备义子。有武艺，性格刚猛，气力过人。随赵云、张飞等扫荡西川，颇有战功，而后又统领孟达攻取上庸，深为刘备信任。</t>
  </si>
  <si>
    <t>张苞，名将张飞长子，蜀汉后期将领，使用父亲家传蛇矛为兵器，和张飞一样勇猛剽悍。他和关羽次子关兴是关系很好的结拜兄弟，两人并称小关张。</t>
  </si>
  <si>
    <t>司马徽，字德操，东汉末年名士，精通道学、奇门、兵法、经学，有水镜先生之称。为人清雅，学识广博，有知人之明，并向刘备推荐了诸葛亮、庞统等人，受到世人的敬重。</t>
  </si>
  <si>
    <t>甘夫人，刘备之妻，刘禅的生母。刘备因早年多次丧偶，甘夫人常代理主持家事。甘夫人随刘备到荆州时，生刘备长子刘禅，后来去世，葬于南郡。刘禅即位后追谥生母甘夫人为昭烈皇后。</t>
  </si>
  <si>
    <t>糜夫人，蜀汉大臣糜竺之妹，刘备之妻。吕布袭取下邳后，徐州富商麋竺大力资助刘备，进献妹妹给刘备作夫人，又送家奴与军资，使刘备军得以重振。《三国演义》中，长坂坡兵败时，她怀抱年仅两岁的刘禅在乱军中走散，被赵云发现；但因为赵云只有一匹马，不肯上马，在将阿斗托付给赵云后投井而亡。</t>
  </si>
  <si>
    <t>夏侯涓，张飞的妻子，夏侯渊的侄女，夏侯霸的堂妹，两个女儿都是刘禅的皇后。</t>
  </si>
  <si>
    <t>鲍三娘，相传她是鲍家庄鲍员外的小女儿，自小聪明伶俐，深受喜爱，后来与关羽之子关索成亲。据说关羽一看到这个儿媳妇就非常喜爱，甚至亲自传授鲍三娘武艺，因此也造就了鲍三娘的文武双全。荆州失守后，鲍三娘就跟随关索一同投奔蜀汉，并随诸葛亮征讨南蛮，此后夫妻二人就一直替诸葛亮镇守南中。</t>
  </si>
  <si>
    <t>沙摩柯，五溪蛮族首领，为刘备伐吴的援军。伐吴期间，曾一箭射杀东吴猛将甘宁。后刘备兵败，沙摩柯被东吴大将周泰杀死。</t>
  </si>
  <si>
    <t>马良，字季常，蜀汉官员，马谡之兄。因眉毛中有白毛，人称白眉马良，马良兄弟五人都有才华名气，而马良又在五人中最为出色，因此有[马氏五常，白眉最良]的赞誉。刘备东征东吴时，曾派马良招纳五溪少数民族。夷陵之战兵败，马良也遇害身亡。</t>
  </si>
  <si>
    <t>孟达，字子度，扶风郡郿人，三国时期蜀汉将领。本为刘璋属下，后降刘备。关羽围樊城、襄阳时因不发兵救关羽而触怒刘备，于是投奔曹魏。此后又欲反曹魏而归蜀汉，事败而死。</t>
  </si>
  <si>
    <t>周仓，字元福，蜀汉大将关羽的护卫。身材高大、黑面虬髯，本是黄巾军出身，关羽千里寻兄之时请求跟随，自此对关羽忠心不二；在关羽兵败被杀后，周仓也自刎而死。在各地的关帝庙中，关羽神像的两侧也经常供奉周仓、关平的神像。</t>
  </si>
  <si>
    <t>关兴，字安国，关羽次子，蜀汉后期重要将领。从小就有好名声，诸葛亮十分器重他，关羽死后继承了汉寿亭侯爵位，关兴随先主刘备一起伐吴，杀死吴将潘璋，夺回其父之刀。后随诸葛亮北伐，和张苞结为兄弟，立下许多战功。</t>
  </si>
  <si>
    <t>诸葛瞻，字思远，蜀汉丞相诸葛亮之子。自幼聪敏，诸葛亮死后，袭其父武乡侯之爵。邓艾伐蜀时，诸葛瞻镇守绵竹，后交战失利，被重兵包围，自刎殉国。诸葛瞻之子诸葛尚也战死沙场，邓艾怜其忠，将诸葛瞻父子合葬。</t>
  </si>
  <si>
    <t>简雍，字宪和，蜀汉刘备帐下谋士，著名说客，刘备围成都时，简雍劝说刘璋投降。擅长辩论、议事，性情简单直接、不拘小节。与刘备同坐时，亦盘腿而坐，不理威仪。和除诸葛亮外的人相处时，他都独占一榻，卧姿对话，从不屈就于人。</t>
  </si>
  <si>
    <t>李严，字正方，三国时期蜀汉重臣，与诸葛亮同为刘备临终前的托孤之臣，曾与诸葛亮、法正等人一起制定《蜀科》，后来成为蜀汉的法律体系基础。231年，蜀军北伐时，李严负责督运粮草延误，使诸葛亮不得不退兵，李严为推卸责任反而怪罪诸葛亮，因而获罪，最终被废为平民。诸葛亮死时，李严亦因失去复官机会，大哭病死。</t>
  </si>
  <si>
    <t>关索，相传为关羽第三子，迎娶鲍三娘为妻，荆州失守后携鲍三娘回归蜀国，并随同诸葛亮南征，此后夫妻二人就一直替诸葛亮镇守南中。至今云南一带仍流传以关索为主角的关索戏。</t>
  </si>
  <si>
    <t>夏侯霸，字仲权，三国时期魏国和蜀汉后期的重要将领，夏侯渊次子。在魏国官至右将军、讨蜀护军，封爵博昌亭侯，屯驻陇西。249年，司马懿发动政变，诛杀曹爽，夏侯霸从前得到曹爽的厚待，与郭淮不和。曹爽被司马懿杀死后，他心中不安，投奔蜀汉，被任命为车骑将军，多次随姜维伐魏。</t>
  </si>
  <si>
    <t>马云禄，马腾之女，赵云之妻，马超之妹。个性纯真率直，自幼习武，枪术非凡，寻常男子也是难以匹敌。</t>
  </si>
  <si>
    <t>黄皓，三国时蜀汉宦官。刘禅在位时，十分宠信黄皓，黄皓便阿谀献媚，处心往上爬，董允每每正颜厉色地匡谏刘禅，责备黄皓，黄皓十分惧怕董允，始终不敢为非作歹。董允死后，黄皓总揽朝政、操弄威权，并排挤在北伐前线的大将军姜维。蜀国灭亡后，司马昭因为黄皓祸国殃民，将他凌迟处死。</t>
  </si>
  <si>
    <t>糜竺，字子仲，蜀汉刘备帐下重臣。原为徐州富商，陶谦病死后，奉其遗命迎接刘备，在刘备最潦倒之时给予刘备很大的帮助，使他重新振作。糜竺雍容大方，敦厚文雅，擅骑射，虽从未统领军队，但一直被刘备待以上宾之礼。刘备入主益州后，拜糜竺为安汉将军，地位在诸葛亮之上，为众臣之最。吕蒙袭取荆州，其弟麋芳举城投降，导致关羽兵败身亡，麋竺面缚请罪，刘备劝慰麋竺，对他待遇如初，但不久后即因惭恨病死。</t>
  </si>
  <si>
    <t>张嶷[nì]，字伯岐，三国时期蜀汉名将。随马忠多次平定南蛮叛乱，因功封为越巂[xī]太守，甚得民心。后被征召回成都，官至荡寇将军，封关内侯。254年，带病与魏将徐质交战，杀敌过倍，但最终寡不敌众，战死沙场。张嶷死后，越巂郡民无不流涕，并为其立庙，四时祭祀。</t>
  </si>
  <si>
    <t>张松，字子乔，劝刘璋迎刘备以击张鲁，后为其兄张肃所告发，刘璋怒而将他斩杀。</t>
  </si>
  <si>
    <t>刘璋，字季玉，东汉末年割据军阀之一，继父亲刘焉担任益州牧。为人懦弱多疑，听信手下张松、法正之言，迎刘备入益州。214年投降刘备，后被迁往荆州公安，病逝于荆州。</t>
  </si>
  <si>
    <t>吴懿[yì]，字子远，蜀汉将领，蜀汉穆皇后吴氏兄长。随刘焉入蜀，刘璋时任中郎将。刘备进攻刘璋，吴懿归降刘备，后随蜀汉丞相诸葛亮北伐曹魏，并与魏延在阳溪大破魏将郭淮等人。诸葛亮逝世后，镇守汉中。为人高亢强劲，又因其妹的身份，是当时蜀汉的重要将领。</t>
  </si>
  <si>
    <t>刘谌[chén]，刘备之孙，刘禅之子，被封为北地王。263年，邓艾军队兵临成都门下，刘禅决定投降，刘谌劝阻无效之后，自杀于昭烈庙。</t>
  </si>
  <si>
    <t>司马懿[yì]，字仲达，魏国后期第一谋臣，西晋王朝奠基人。博学多才，善谋奇策，被称为鬼才。曾任职曹魏大都督、太尉、太傅，对内肃清政敌独揽朝政，对外征伐有功，两次率大军抵御诸葛亮北伐和远征平定辽东。其用兵如神，擅长防守，曾因鹰视狼顾之相为曹操所忌惮。司马炎称帝后，追尊其为晋宣帝。</t>
    <phoneticPr fontId="35" type="noConversion"/>
  </si>
  <si>
    <t>孙策，字伯符，人称江东小霸王，东吴的奠基者之一。年少时容貌俊美，性格阔达，声名远播，后与周瑜结拜。为继承孙坚遗业而屈事袁术，袁术僭越称帝后，孙策与袁术决裂，统一江东。</t>
  </si>
  <si>
    <t>大乔，孙策之妻，三国知名美人，与其妹小乔并称江东二乔。通音律，晓诗文，肌肤胜雪，眉目如画，浅笑盈盈，十分动人。</t>
  </si>
  <si>
    <t>周瑜，字公瑾，东吴名将，大都督。因其容貌英俊而有周郎之称，精通音律，故有[曲有误，周郎顾]之语。与孙策交好，助孙策平定江东，后孙策遇刺身亡，又助孙权统领江东。208年，周瑜率军与刘备联合，于赤壁之战中大败曹军，由此奠定了三分天下的基础。被后世誉为[世间豪杰英雄士，江左风流美丈夫]。</t>
  </si>
  <si>
    <t>太史慈，字子义，东吴名将。弓马熟练，箭法精良，为人磊落坦荡，尽义守信，智勇双全，原为刘繇[yáo]部下，后被孙策收降，死前曾道：“大丈夫生于乱世，当带三尺剑立不世之功；今所志未遂，奈何死乎！”年四十一岁。</t>
  </si>
  <si>
    <t>孙权，字仲谋，东吴开国皇帝。幼年随兄长孙策平定江东，后孙策遇刺身亡，孙权继位成江东之主。后与刘备建立孙刘联盟，在赤壁之战中击败曹操，促使三国鼎立 。</t>
  </si>
  <si>
    <t>吕蒙，字子明，东吴名将，曾任大都督。十五岁时就从军打仗，能征惯战，但读书甚少，后来孙权劝他学习，才开始发愤勤学，鲁肃来到寻阳与吕蒙研讨议事，十分惊奇他的进步。后以士别三日刮目相看、吴下阿蒙等称誉别人进步很大。吕蒙最出名的功绩是袭取荆州，击败蜀汉名将关羽，留下白衣渡江典故。</t>
  </si>
  <si>
    <t>甘宁，字兴霸，东吴猛将。少年时好游侠，头插鸟羽，身佩铃铛，披服锦绣，四处游荡抢夺船只财物，人称锦帆贼。青年时停止抢劫，熟读诸子，历仕于刘表和黄祖，后率部投奔孙权，开始建功立业。曾率百余人夜袭曹营，战功赫赫。孙权曾说：“孟德有张辽，孤有甘兴霸，足相敌也。”</t>
  </si>
  <si>
    <t>孙坚，字文台，东吴霸业的奠基人，被誉为江东烈虎。其人容貌不凡，豪爽阔达，擅使大刀，喜戴红头巾，曾参与讨伐黄巾军的战役以及讨伐董卓的战役。</t>
  </si>
  <si>
    <t>孙尚香，孙权之妹，赤壁之战嫁给刘备为妻。她容貌秀丽，才智敏捷，桀骜不驯，巾帼不让须眉。</t>
  </si>
  <si>
    <t>陆逊，字伯言，东吴大将，历任吴国大都督、上大将军、丞相，在夷陵击败刘备所率蜀汉军，一战成名。陆逊深得孙权器重，深谋远虑，忠诚耿直，一生出将入相，被赞为社稷之臣。玩家喜称周瑜为大都督，陆逊为小都督。</t>
  </si>
  <si>
    <t>鲁肃，字子敬，东吴大将，曾任大都督。体貌魁伟，性格豪爽，喜读书、好骑射，家财万贯，仗义疏财，初见周瑜就将三千斛粮食慷慨相赠。曾为孙权提出鼎足江东的战略规划，并与周瑜一起联刘抗曹，奠定三国鼎立格局。</t>
  </si>
  <si>
    <t>凌统，字公绩，东吴名将，凌操之子。少有名盛，为人有国士之风，曾随孙权征讨江夏，率先登入夏口，斩杀黄祖先锋，为剿灭黄祖立下大功。与甘宁有杀父之仇，后与甘宁握手言和。</t>
  </si>
  <si>
    <t>黄盖，字公覆，历仕孙坚、孙策、孙权三任。为人严肃，勇猛善战，赤壁之战时，黄盖施展苦肉计前往曹营诈降，并趁机以火攻大破曹操军队，是赤壁之战主要功臣之一。</t>
  </si>
  <si>
    <t>张昭，字子布，东吴重臣。孙策临死前，将孙权托付给张昭和周瑜，遗言“外事问周瑜，内事问张昭”。他敢于直谏、性格刚直，曾因直言逆旨退居不朝，孙权盛怒之下，命令用土封住张昭的家门，张昭也不甘示弱，用土从门内将门堵住，这便是张昭塞门的典故。张昭善隶书，唐张怀瓘在《书估》中对其书法评价极高。</t>
  </si>
  <si>
    <t>周泰，字幼平，东吴重要武将。多次于战乱当中保护孙权的安危，身上受的伤多达几十处，就像在皮肤上雕画一样。孙权为了表彰周泰出生入死的功绩，赐给他青罗伞盖。</t>
  </si>
  <si>
    <t>步练师，孙权的宠妃，美丽温柔，性格和善，品行端庄，待人宽容，去世后，被追封皇后，这是皇帝追封妃为皇后的最初案例。</t>
  </si>
  <si>
    <t>韩当，字义公，东吴将领。长于弓箭、骑术并且膂力过人，历仕孙坚、孙策、孙权三代，功勋卓著，对江东基业的逐渐稳固和吴国的建立有着重要影响。</t>
  </si>
  <si>
    <t xml:space="preserve">诸葛瑾，字子瑜，吴国重臣，诸葛亮之兄，诸葛恪之父。胸怀宽广，温厚诚信，得到孙权的深深信赖，称为[神交]，并努力缓和蜀汉与东吴的关系。诸葛瑾面孔狭长像驴的面孔，一天，孙权召集大臣们，差人牵一头驴来，在驴脸上写上“诸葛子瑜”，后被诸葛恪写上“之驴”巧妙化解，众人大笑，孙权便将此驴赐给了诸葛恪。 </t>
  </si>
  <si>
    <t>程普，字德谋，东吴名将，历仕孙坚、孙策、孙权三代。曾跟随孙坚讨伐过黄巾、董卓，又助孙策平定江东，孙策死后，与张昭等人共同辅佐孙权，并讨伐江东境内的山贼，功勋卓著。赤壁之战与周瑜分任左右都督打败曹操，之后大破曹仁于南郡。程普在东吴诸将中年岁最长，被人们尊称为[程公]。</t>
  </si>
  <si>
    <t>顾雍，字元叹，东吴重要文臣。幼时拜蔡邕[yōng]为师，学习弹琴和书法，才思敏捷，心静专一，艺业日进，深受蔡邕喜爱。又因受到老师称赞，故字元叹。后入孙权幕府为左司马，后升任丞相，为相十九年，后被评为魏晋八君子之一。</t>
  </si>
  <si>
    <t>吴国太，孙坚妻子，孙尚香的母亲，《三国演义》中与乔国老促成刘备与孙尚香的姻缘。</t>
  </si>
  <si>
    <t>孙鲁育，字小虎，孙权与步练师的幼女，被称作[小公主]。聪慧娇俏，楚楚动人，后下嫁左将军朱据，自此又被称作[朱公主]。</t>
  </si>
  <si>
    <t>孙茹，孙坚的小妹，幼时聪慧，深得兄长孙坚喜爱。从外甥孙策渡长江时，因为暂时没足够的船，孙策感到苦恼打算暂时驻军江边，此时孙茹夫人献计以芦苇为筏，化解了孙策的顾虑。吴军遂神不知鬼不觉，以箭一般的速度渡过长江击破刘繇部将张英，立下平江东第一功。</t>
  </si>
  <si>
    <t>朱然，字义封，东吴名将。曾随吕蒙擒杀关羽，吕蒙死后，朱然代替吕蒙镇守江陵。夷陵之战中，与陆逊合力大破刘备，魏国趁机攻吴，朱然坚守江陵六个月，从此名震魏国。</t>
  </si>
  <si>
    <t>虞翻，字仲翔，东吴文臣，著名经学家、哲学家。既可日行三百里，又善使长矛，于经学也颇有造诣，尤其精通《易》学，又兼通医术，可谓文武全才。</t>
  </si>
  <si>
    <t>陆抗，字幼节，陆逊次子，被誉为吴国最后的名将。二十岁时袭父爵为江陵侯，最大功绩为西陵之战大破晋军，并攻杀叛将西陵督步阐[chǎn]。官至大司马，与陆逊皆是吴国的中流砥柱，并称[逊抗]  。</t>
  </si>
  <si>
    <t>徐盛，字文向，东吴大将，机智善辨，参加过多起战役，刘备伐吴时，徐盛跟随陆逊攻下蜀军多处屯营；曹休伐吴时，徐盛在形势不利的情况下以少抗多，成功防御。徐盛最大的成就为疑城之计，曹丕大举攻吴，徐盛在建业外围筑上围墙，曹丕被迫退走。</t>
  </si>
  <si>
    <t>诸葛恪，字元逊，东吴后期权臣，诸葛亮之侄，诸葛瑾长子，官至丞相。诸葛恪体格肥胖，幼小以神童著称，文采飞扬，辩论起来随机应变，没有能应答他的人，孙权见了很惊奇，对诸葛瑾称赞道：“蓝田出产美玉，果然名不虚传。”后来即用[蓝田生玉]比喻贤父生贤子，名门出贤良。</t>
  </si>
  <si>
    <t>阚[kàn]泽，字德润，东吴重要文臣、大儒。少年时家贫，只得向别人抄书，于是博学多闻。性情谦逊恭谨、笃实慎重，他第一个识破周瑜打黄盖的苦肉计，自告奋勇向曹操献诈降书，是苦肉计中的关键人物。据传，阚泽对圆周率很有研究，祖冲之对圆周率的精确计算就是借鉴了他的成果。曾撰有《乾象历注》一书，今已佚。另有《九章算术》，亦不存。</t>
  </si>
  <si>
    <t>朱治，字君理，东吴开国功臣。早年随从孙坚、孙策征伐，又辅助孙权，镇抚山越，佐定东南，功勋卓著。孙权对其即为敬重，每次进见，孙权都亲自迎接。</t>
  </si>
  <si>
    <t>孙静，字幼台，孙坚之弟，孙策孙权之叔。孙坚初起义军，孙静便集合乡里及宗族子弟五六百人作为孙坚的基础队伍，孙策进攻会稽时，孙静献计助孙策击败会稽太守王朗，平定会稽。孙静不愿出外为官，请求留任家乡镇守，后终老故乡。</t>
  </si>
  <si>
    <t>凌操，东吴名将凌统之父，为人侠义有胆气，早年随孙策转战江东，每从征伐，常奋勇当先，是不可多得的水军将领，可惜在讨伐江夏黄祖时，被甘宁射杀。</t>
  </si>
  <si>
    <t>朱桓，字休穆，东吴名将。朱桓为人高傲，不喜欢为人所驱使，而又善养士卒，轻财重义，与人一见，数十年不忘，死时部下无不哭啼。主要成就为击败曹仁，斩常雕、俘王双，后又协助陆逊大败曹休。</t>
  </si>
  <si>
    <t>蒋钦，字公奕，东吴将领。早年随孙策平定四郡，讨平黟贼，被陈寿盛赞为江表之虎臣。性格豁达，轻财约俭，擅长弓术，曾在赤壁之战与周泰、韩当率领水军在三江口踏江破敌。</t>
  </si>
  <si>
    <t>陆绩，字公纪，汉末庐江太守陆康之子。自幼聪明过人，知礼节，懂孝悌，尊重长辈，孝敬父母。六岁那年，于九江拜见袁术，袁术赠的橘子，陆绩舍不得全部吃完，深藏三枚于怀中，临行时，橘子滚落地上，袁术嘲笑他，陆绩回答道：“母亲喜欢吃橘子，我想拿回去送给母亲尝尝。”袁术见他小小年纪就懂得孝顺母亲，十分惊奇，这便是陆绩怀橘的典故。陆绩成年后，博学多识，通晓天文、历算，星历算数无不涉览，后事孙权，任偏将军。可惜因病早逝，年仅三十二岁。</t>
  </si>
  <si>
    <t>留赞，字正明，东吴将领。年轻时曾亲手斩了黄巾军将领，一只脚因而受伤，他性格刚烈，喜欢读兵书和三史，每每看到古代良将战攻之事，就对书长叹：“今天下大乱，英豪并起，历观前世，富贵无常，而我屈居在这闾巷之间，活着死了有什么区别。我要用刀割开我的脚，如果幸而不死而脚又好了，那我就有用处了，要不就死了算了。”还用刀割自己的脚筋，血流如注，昏过去好长时间。家人都非常害怕，帮他引拽受伤的脚，终于可以慢慢行走。后因为名声，被东吴大将凌统所用，屡有战功，最大功绩为东兴大胜魏军。后随孙峻征淮南，因病撤军，被魏将包围，力战而死，时年七十三岁。</t>
  </si>
  <si>
    <t>孙休，孙权第六子，吴国第三位皇帝，吴大帝。十八岁时，受封为琅琊王，258年，孙綝[chēn]发动政变，罢黜孙亮，迎孙休为帝。后孙休与张布丁奉合谋，除掉孙綝。孙休在位期间，颁布良制，嘉惠百姓，创建国学，促进了东吴的繁荣。</t>
  </si>
  <si>
    <t>丁奉，字承渊，东吴后期名将。年少时以骁勇善战，奋勇杀敌，屡立功勋，主要成就是[雪中奋短兵]，大破进犯东吴的魏军，以及设计除掉了东吴的权臣孙綝[chēn]。丁奉一生征战，与北方政权从曹操时代交战至司马炎时代，侍奉了孙权至孙皓四位吴国君主，见证了三国的盛衰兴亡。</t>
  </si>
  <si>
    <t>孙鲁班，字大虎，孙权长女，先后下嫁功臣周瑜之子周循和名将全琮，孙亮继位后，凭借外戚的身份和情夫孙峻排除异己，一度权倾一时，后同少帝谋划诛杀权臣孙綝[chēn]，事泄，被流放。</t>
  </si>
  <si>
    <t>祖茂，字大荣，孙坚的心腹将领。孙坚讨伐董卓时，被董卓的骑兵追捕，于是祖茂戴上自己孙坚的红色头巾引开追兵，令孙坚得以逃脱。</t>
  </si>
  <si>
    <t>孙皓，字元宗，孙权之孙，吴末帝。在位初期虽施行过明政，但不久即沉溺酒色，专于杀戮，变得昏庸暴虐。280年，吴国被西晋所灭，孙皓投降西晋，被封为归命侯，四年后在洛阳去世。</t>
  </si>
  <si>
    <t>孙亮，字子明，孙权第七子，吴国的第二位皇帝。十五岁亲政，但一年后就被权臣孙綝[chēn]废除，后被毒杀，终年十八岁。</t>
  </si>
  <si>
    <t>岑昏，宦官，三国后期吴末帝孙皓的佞臣。官至九卿之位，好兴土木，祸国殃民，常与蜀汉的黄皓并列为误国之奸臣，最后在东吴臣民的声讨中被孙皓处死。</t>
  </si>
  <si>
    <t>潘璋，字文珪[guī]，东吴将领。作战勇猛，不断升迁，其一生为孙权东征西讨，战功无数，其中最主要成就是率部生擒关羽。但其为人奢侈贪财，孙权念其有功未予深究。《三国演义》中，潘璋擒获关羽，并夺取了青龙偃月刀及赤兔马，最后在夷陵之战被为父报仇的关兴所杀。</t>
  </si>
  <si>
    <t>全琮，字子璜，东吴开国功臣。素有谋略，曾参与多场重要战役的谋划。孙权将自己的女儿孙鲁班嫁给了全琮，全琮的家族也成为吴国的名门，但全琮本人并不因此而骄横跋扈，仍然以十分谦恭的态度对待他人。</t>
  </si>
  <si>
    <t>孙登，字子高，孙权长子，孙权称帝时立为皇太子。礼贤下士，谨慎得体，多次劝谏孙权，对时政多有匡弼，可惜年仅三十三岁便英年早逝。临终时仍上疏举荐贤才，希望吴国昌盛，孙权看到奏章后悲伤不已，流泪不止。</t>
  </si>
  <si>
    <t>步骘[zhì]，字子山，三国时期东吴重臣。孙权称帝后，拜骠骑将军，都督西陵，后代陆逊为丞相。曾驻守西陵二十年，性情宽弘，很得人心，喜怒不形与声色，无论对内还是对外总是表现得十分恭敬。</t>
  </si>
  <si>
    <t>左慈，字元放，东汉末年知名道士，精通五经、占星、奇门遁甲，传说能役使鬼神，以方术名闻当世，一手建立丹鼎派。左慈曾戏耍曹操与孙策，后进山炼丹，得道乘鹤而去。</t>
  </si>
  <si>
    <t>华佗，字元化，中国古代著名神医，与董奉、张仲景并称为[建安三神医]。医术高超，擅长外科，精于手术，被誉为外科鼻祖。传说华佗鹤发童颜，英俊潇洒，曾替关羽刮骨疗伤，并赠司马懿五禽戏助他活到七十三岁，可惜晚年遭曹操迫害而死。</t>
  </si>
  <si>
    <t>吕布，字奉先，三国第一猛将。手持方天画戟，骑赤兔马，头戴金冠，器宇轩昂，威风凛凛。关羽、张飞、刘备三人围攻他，也未能将其战倒，战神之名当之无愧！</t>
  </si>
  <si>
    <t>貂蝉，中国古代四大美女之一，王允义女，吕布之妻。有绝世之颜，闭月之貌，倾国倾城。为了报答义父王允的养育之恩，而甘愿献身完成刺杀董卓的连环计。</t>
  </si>
  <si>
    <t>董卓，字仲颖，东汉末年凉州军阀，后入洛阳成为权臣，官至太师，权倾朝野。其人体魄健壮，臂力过人，善骑射，爱喝酒，爱吃肉，更爱美人儿，后因残暴不仁滥杀无辜，死于貂蝉的美人计之下，被吕布斩杀。</t>
  </si>
  <si>
    <t>华[huà]雄，董卓帐下一员虎将。十八路诸侯讨伐董卓时，被孙坚所杀，《三国演义》改为被关羽所杀，成就温酒斩华雄的一段佳话。</t>
  </si>
  <si>
    <t>贾诩[xǔ]，字文和，凉州人，三国著名谋士。原为董卓部将，董卓死后，因献计导致李傕郭汜反攻长安，被称为毒士。之后，贾诩辗转成为张绣的谋士，后降曹操，成为曹魏重要谋臣。虽多易其主，但贾诩算无遗策，得以善终，七十七岁逝世。</t>
  </si>
  <si>
    <t>公孙瓒，字伯圭，汉末幽州军阀。相貌俊美，声音洪亮，机智善辩，得到涿郡太守赏识，将女儿许配给他。后以强硬的态度对抗北方游牧民族，勇猛好战，威震边疆。</t>
  </si>
  <si>
    <t>张角，东汉末年黄巾军的领袖，太平道的创始人，教徒多达几十万。184年，张角以“苍天已死，黄天当立，岁在甲子，天下大吉”为口号，自称天公将军，率领群众发动起义，史称黄巾起义。</t>
  </si>
  <si>
    <t>于吉，东汉末年知名道士。曾在吴郡、会稽一带为百姓治病，甚得人心，孙策怒之，以惑人心为由斩之。后策常受吉咒，死。</t>
  </si>
  <si>
    <t>袁绍，字本初，汉末河北最强诸侯。出身名门，袁氏有四世三公之称。十八路诸侯讨董卓时，被推举盟主，群雄割据时，袁绍先占冀州，再夺青、并二州，并击败了幽州的公孙瓒，统一河北，势力达到顶点，却在官渡之战败于曹操，之后病逝。</t>
  </si>
  <si>
    <t>袁术，字公路，袁绍之弟，汉末淮南最强诸侯。后因偶得玉玺，妄自称帝，称帝后袁术奢侈荒淫，横征暴敛，众叛亲离，遭到孙策吕布曹操三方打击，后呕血而死，玉玺也不知所踪。</t>
  </si>
  <si>
    <t>颜良，袁绍帐下大将，勇冠三军，颇有威名，《三国演义》白马坡之战，袁曹对峙，关羽跃马阵前，望见颜良麾盖，直冲过去，在万众之中刺死颜良，斩其首级而归。</t>
  </si>
  <si>
    <t>文丑，袁绍帐下大将，勇冠三军，颇有威名，颜良死后，为颜良报仇心切，在延津一役中，射退张辽，与徐晃大战三十合不分胜败，追击中正遇关羽，战不三合，心怯欲走，被关羽赶上斩于马下。</t>
  </si>
  <si>
    <t>蔡琰，字文姬，三国知名才女，东汉大文学家蔡邕[yōng]的女儿，博学多才，擅长文学、音乐、书法。董卓之乱中，被匈奴人掳走，嫁给匈奴左贤王。十二年后，曹操统一北方，用重金将蔡琰赎回，这就是文姬归汉的故事。</t>
  </si>
  <si>
    <t>陈宫，字公台，曾跟随曹操，后成为吕布帐下首席谋士。性情刚直，足智多谋，命运多舛，忧愤而不得志，三国杀陈宫的明策、智迟、明珠蒙尘即由此而来。吕布战败后，陈宫不肯投降，曹操流着眼泪杀死了他。</t>
  </si>
  <si>
    <t xml:space="preserve">吕灵雎，相传为吕布与貂蝉之女，美貌不亚于貂蝉，武艺不亚于父亲，威风凛凛而寂寥，勇敢而身先士卒。虽然有着能够直面困难的坚强意志，却由于过去的经历而有着非常害怕孤独的一面。 </t>
  </si>
  <si>
    <t>张让，东汉末年宦官，十常侍之首，以搜刮暴敛、骄纵贪婪见称，灵帝极为宠信。因为悲惨的宿命，武器为一把特别打造的大剪刀，名为断子绝孙剪，性格张狂，容易暴走，内心却十分脆弱。</t>
  </si>
  <si>
    <t>张梁，东汉末年黄巾起义首领之一，张角的三弟，号称[人公将军]，后遭皇甫嵩率军夜袭战死。</t>
  </si>
  <si>
    <t>张宝，东汉末黄巾起义首领之一，张角的弟弟，张梁的哥哥，号称[地公将军]，后在曲阳被皇甫嵩、郭典击败，被杀。</t>
  </si>
  <si>
    <t>沮授，袁绍帐下谋士。少有大志，长于谋略，经常对袁绍提出良策，但很多时候袁绍并不听从。官渡之战时袁绍大败，沮授因拒降被曹操处死。</t>
  </si>
  <si>
    <t>刘表，字景升，汉末荆州诸侯。姿貌温厚伟壮，少时知名于世，名列八俊。在荆州期间，刘表恩威并著，开经立学，据地数千里，带甲十余万，称雄荆江。先杀孙坚，后又常抗曹操。</t>
  </si>
  <si>
    <t>李儒，字文优，三国西凉军阀董卓女婿、首席谋士，为董卓所亲信，算无遗策，堪称智囊。董卓趁乱进京，说降吕布，废立皇帝等举动，均离不开其参谋之功。</t>
  </si>
  <si>
    <t>汉献帝，即刘协，字伯和，东汉最后一任皇帝。董卓进京后，废汉少帝刘辩，立刘协为皇帝。董卓死后，曹操控制了刘协，迁都许昌，挟天子以令诸侯。曹操病死后，刘协被曹丕控制，随后被迫禅让于曹丕。最后刘协寿终正寝，享年五十四岁。</t>
  </si>
  <si>
    <t>何太后，大将军何进的妹妹，汉灵帝刘宏第二任皇后，汉少帝刘辩生母。董卓进京后，废黜刘辩，不久毒杀刘辩及何氏。</t>
  </si>
  <si>
    <t>何进，字遂高，东汉灵帝时外戚，官至大将军。何进的异母妹有宠于灵帝并被立为皇后，他也随之升迁。黄巾起义时，何进为大将军，总镇京师。后在十常侍之乱中，被张让设伏诛杀。</t>
  </si>
  <si>
    <t>潘凤，擅使大斧，《三国演义》中韩馥部下，十八路诸侯讨伐董卓之时，他奉韩馥之命前往汜水关前挑战董卓部下大将华雄，不敌被斩。</t>
  </si>
  <si>
    <t>王允，字子师，东汉末年大臣。出身名门望族，天资聪颖，少年时期便出落为一名满腹经纶、文韬武略无不精通的全才。十九岁开始任公职，秉公为官。最大成就为刺杀董卓，李傕郭汜乱长安时被处死，时年五十六岁。</t>
  </si>
  <si>
    <t>袁谭，字显思，袁绍长子，曾攻破田楷、孔融，占据青州袁绍去世后，拥立袁尚为继承人，袁谭不能继位，心怀愤恨，联合曹操共同攻打袁尚。但袁谭并非一心归顺，后来叛变兵败被曹纯麾下虎豹骑所杀。</t>
  </si>
  <si>
    <t>李傕，字稚然，董卓心腹部将，性格勇猛诡谲，善用兵，有辩才，统领西凉精锐部队飞熊军。董卓死后，采用贾诩之谋，反攻长安，把持朝廷大权。不久，汉献帝被曹操迎往许都，派人征讨李傕，灭其三族。</t>
  </si>
  <si>
    <t>陈登，字元龙，东汉末年将领、官员。为人爽朗，性格沈静，智谋过人，陶谦病死时陈登拥戴刘备继任徐州牧。后吕布袭取徐州，陈登向曹操献灭吕布之策，被授广陵太守。</t>
  </si>
  <si>
    <t>蹋顿，东汉末年辽西乌桓首领。在袁绍与公孙瓒相争之际，蹋顿曾出兵协助袁绍，击破公孙瓒。袁绍死后，袁尚被曹操打败，转而求助蹋顿，后曹操亲自出征乌桓，蹋顿在此战中被曹操的先锋张辽所斩杀。</t>
  </si>
  <si>
    <t>陶谦，字恭祖，汉末群雄之一。黄巾之乱时，陶谦被朝廷任为徐州刺史，击破徐州黄巾，并推行屯田，恢复生产。后曹操在兖州立足，陶谦派部将张闿护送曹嵩去兖州途中，张闿贪图曹嵩资产而将其杀害，曹操以替父报仇为由，起兵讨伐陶谦，徐州大半几乎遭兵祸所害，以致过度忧劳而逝，陶谦临死前欲将徐州牧让与刘备，但刘备几度推辞，这便是三让徐州的来历。</t>
  </si>
  <si>
    <t>纪灵，字伏义，袁术帐下将领，勇猛非常，征讨徐州时同关羽大战三十回合未见胜负。曾奉命率军攻打小沛的刘备，在吕布辕门射戟的调停下撤兵。</t>
  </si>
  <si>
    <t>祢[mí]衡，字正平，东汉末年文人。年少就有文采和辩才，但性格刚直高傲，恃才傲物，与孔融交好。孔融著有《荐祢衡表》，向曹操推荐祢衡，但是祢衡称病不肯去，曹操封他为鼓手，想要羞辱祢衡，却反而被祢衡裸身击鼓而羞辱。后来祢衡骂曹操，曹操就把他遣送给刘表，刘表又把他送去给江夏太守黄祖，最后因和黄祖言语冲突而被杀，时年二十六岁。黄祖对杀害祢衡一事感到十分后悔，便将其加以厚葬。</t>
  </si>
  <si>
    <t>卢植，字子干， 东汉末年经学家、将领。性格刚毅，品德高尚，先后担任九江、庐江太守，平定蛮族叛乱，黄巾起义时曾率军与张角交战。后与马日磾[dī]、蔡邕[yōng]等一起校勘儒学经典书籍，并参与续写《汉记》。刘备与公孙瓒皆为卢植门下弟子。</t>
  </si>
  <si>
    <t>张绣，骠骑将军张济的从子，汉末割据宛城的军阀。初随张济征伐，张济死后与刘表联合，后降曹操，因邹氏事件而突袭曹操，复与刘表连和。官渡之战前夕，听从贾诩的建议再次投降曹操，参加官渡之战。</t>
  </si>
  <si>
    <t>伏寿，汉献帝皇后，父亲是学者伏完，母为阳安长公主刘华，作为皇后二十年，于建安十九年被曹操幽闭而死。</t>
  </si>
  <si>
    <t>高顺，东汉末年吕布帐下第一猛将，官至中郎将。为人清白有威严，不好饮酒，所统率的部队精锐非常，严守军纪，作战勇猛，攻无不克战无不胜 ，有“陷阵营”之美誉！</t>
  </si>
  <si>
    <t>张鲁，字公祺，东汉末年割据汉中一带的军阀，据传是西汉张良的十世孙，五斗米道的第三代天师，信徒众多。雄据汉中近三十年，成为汉末一支颇有实力的割据势力。后投降曹操，官拜镇南将军。</t>
  </si>
  <si>
    <t>蔡瑁，字德珪，东汉末年荆州名族，长姐与二姐先后嫁给黄承彦与刘表。刘表病亡后，拥护刘琮继位，后降曹操。</t>
  </si>
  <si>
    <t>郭图，字公则，东汉末年袁绍帐下谋士。官渡之战时力主趁机偷袭曹营，在此计失败后为免于责罚而归罪于率军偷袭曹营的张郃、高览，致使二人背袁投曹。袁绍死后为其长子袁谭效力，于205年和袁谭一同被曹操所杀。</t>
  </si>
  <si>
    <t>伏完，东汉末大臣，汉献帝伏皇后之父。汉献帝迁许都后，曹操自任司空，大权在握并独揽。《三国演义》中，汉献帝发觉曹操的野心，与伏皇后及伏完商议，伏完向献帝献计以衣带诏赐国舅董承，以诛杀曹操，其后衣带诏事发，董承等被曹操所杀。后伏完向献帝发送密信以联合刘备、孙权讨伐曹操，但献帝回信被曹操截获，伏完全家皆被斩。</t>
  </si>
  <si>
    <t>蔡夫人，东汉末年荆州牧刘表的后妻，荆襄一带的豪族蔡氏家族的一员，刘琮后母，蔡瑁之姐，黄月英的姨母。刘表死后，与蔡瑁等共排表长子刘琦，奉刘琮为嗣，后投降于曹操。</t>
  </si>
  <si>
    <t>公孙渊，字文懿，三国时辽东地方割据军阀。曾遣使南通孙权，孙权立其为燕王，并遣甲士万人携珍宝前往辽东，公孙渊害怕魏国讨伐，于是斩送吴使首至洛阳。后叛魏自立为燕王，明帝遣司马懿率军讨之，公孙渊兵败身死。</t>
  </si>
  <si>
    <t>刘虞，字伯安，汉室宗亲，曾任幽州牧，政绩卓著，颇有名望，深得人心。主张以怀柔政策对待当地的游牧民族，与主杀的公孙瓒意见不合而产生矛盾，后被公孙瓒杀害。</t>
  </si>
  <si>
    <t>名将之后。肤白胜雪，眉宇之间带着不可磨灭的骄傲，光芒四射，英气逼人，武艺高超，立志成为三国最强武将。性格坚韧，百折不挠，与三国知名英雄刘备、关羽、张飞结拜，被称为“四妹”。</t>
  </si>
  <si>
    <t>张郃[hé]，字儁乂[jùn yì]，曹魏五子良将之一。曾仕袁绍，官渡之战中投效曹操，张郃戎马一生，以用兵巧变、善列营阵，长于利用地形著称，跟随曹操后屡建战功。后在诸葛亮第四次北伐时，中埋伏战死。</t>
    <phoneticPr fontId="35" type="noConversion"/>
  </si>
  <si>
    <t>身长八尺，容貌英俊，年少有为，武艺高超，好结识名将，有一统三国，成为三国最强武将的志向。性格爽朗，为人豁达，与三国知名英雄刘备、关羽、张飞结拜，被称为“四弟”。</t>
    <phoneticPr fontId="35" type="noConversion"/>
  </si>
  <si>
    <t>身长八尺，容貌英俊，年少有为，武艺高超，好结识名将，有一统三国，成为三国最强武将的志向。性格爽朗，为人豁达，与三国知名英雄刘备、关羽、张飞结拜，被称为“四弟”。</t>
    <phoneticPr fontId="35" type="noConversion"/>
  </si>
  <si>
    <t>夏侯惇[dūn]，字元让，曹魏武将，曹魏八虎骑之一，夏侯渊族兄，常为曹操先锋，冲锋在前，杀敌无数，曾被曹性冷箭射中左眼，仍拔箭吃掉了射瞎的眼珠，一枪刺死曹性，留[拔矢啖睛]的知名典故。</t>
    <phoneticPr fontId="35" type="noConversion"/>
  </si>
  <si>
    <t>徐晃，字公明，曹魏五子良将之一。善使大斧，曾仕杨奉，后随曹操转战南北，功勋颇多。</t>
    <phoneticPr fontId="35" type="noConversion"/>
  </si>
  <si>
    <t>邹氏，东汉末年张济之妻，张绣之婶。曹操战宛城时，张绣不敌而降；曹操误听怂恿，掳占邹氏。张绣知而大怒，但惧典韦之勇，用贾诩之计，遣胡车儿盗去典之双戟，夜袭曹营。典韦、曹昂等战死，曹操大败逃走，后张绣刺死邹氏。</t>
    <phoneticPr fontId="35" type="noConversion"/>
  </si>
  <si>
    <t>小乔，周瑜之妻，三国知名美人，与其姐大乔并称江东二乔。神采飞扬，灵气逼人，天真烂漫，银铃般的声音，娇俏活泼，听着不自禁的让人喜欢。</t>
    <phoneticPr fontId="35" type="noConversion"/>
  </si>
  <si>
    <t>治疗</t>
    <phoneticPr fontId="35" type="noConversion"/>
  </si>
  <si>
    <t>马腾，字寿成，马超之父，东汉末年割据凉州一带的军阀。身材高大，面鼻雄异，贤良忠厚，受众人尊敬。曾被献帝封为征西将军，同韩遂讨伐李傕、郭汜。211年，马超起兵抗拒曹操，马腾为曹操所杀，被夷灭三族，马超因此与曹魏结下刻骨之仇。</t>
    <phoneticPr fontId="35" type="noConversion"/>
  </si>
  <si>
    <t>灼烧队控制</t>
    <phoneticPr fontId="35" type="noConversion"/>
  </si>
  <si>
    <t>武将类型（锦囊）</t>
    <phoneticPr fontId="35" type="noConversion"/>
  </si>
  <si>
    <r>
      <t>s</t>
    </r>
    <r>
      <rPr>
        <sz val="10"/>
        <color theme="1"/>
        <rFont val="微软雅黑"/>
        <family val="2"/>
        <charset val="134"/>
      </rPr>
      <t>ilk</t>
    </r>
    <phoneticPr fontId="35" type="noConversion"/>
  </si>
  <si>
    <t>1|3</t>
    <phoneticPr fontId="35" type="noConversion"/>
  </si>
  <si>
    <t>1|2|3</t>
    <phoneticPr fontId="35" type="noConversion"/>
  </si>
  <si>
    <t>1|3</t>
    <phoneticPr fontId="35" type="noConversion"/>
  </si>
  <si>
    <t>1|3|8</t>
    <phoneticPr fontId="35" type="noConversion"/>
  </si>
  <si>
    <t>1|3|4|7</t>
    <phoneticPr fontId="35" type="noConversion"/>
  </si>
  <si>
    <t>1|3</t>
    <phoneticPr fontId="35" type="noConversion"/>
  </si>
  <si>
    <t>1|3</t>
    <phoneticPr fontId="35" type="noConversion"/>
  </si>
  <si>
    <t>1|3|8</t>
    <phoneticPr fontId="35" type="noConversion"/>
  </si>
  <si>
    <t>1|3|7</t>
    <phoneticPr fontId="35" type="noConversion"/>
  </si>
  <si>
    <t>1|3</t>
    <phoneticPr fontId="35" type="noConversion"/>
  </si>
  <si>
    <t>1|3|10</t>
    <phoneticPr fontId="35" type="noConversion"/>
  </si>
  <si>
    <t>1|3</t>
    <phoneticPr fontId="35" type="noConversion"/>
  </si>
  <si>
    <t>1|10</t>
    <phoneticPr fontId="35" type="noConversion"/>
  </si>
  <si>
    <t>1|3</t>
    <phoneticPr fontId="35" type="noConversion"/>
  </si>
  <si>
    <t>1|7</t>
    <phoneticPr fontId="35" type="noConversion"/>
  </si>
  <si>
    <t>1|7</t>
    <phoneticPr fontId="35" type="noConversion"/>
  </si>
  <si>
    <t>1|10</t>
    <phoneticPr fontId="35" type="noConversion"/>
  </si>
  <si>
    <t>1|2</t>
    <phoneticPr fontId="35" type="noConversion"/>
  </si>
  <si>
    <t>1|3</t>
    <phoneticPr fontId="35" type="noConversion"/>
  </si>
  <si>
    <t>1|9</t>
    <phoneticPr fontId="35" type="noConversion"/>
  </si>
  <si>
    <t>1|2</t>
    <phoneticPr fontId="35" type="noConversion"/>
  </si>
  <si>
    <t>1|3|9</t>
    <phoneticPr fontId="35" type="noConversion"/>
  </si>
  <si>
    <t>1|3|5</t>
    <phoneticPr fontId="35" type="noConversion"/>
  </si>
  <si>
    <t>1|7</t>
    <phoneticPr fontId="35" type="noConversion"/>
  </si>
  <si>
    <t>1|5</t>
    <phoneticPr fontId="35" type="noConversion"/>
  </si>
  <si>
    <t>1|5</t>
    <phoneticPr fontId="35" type="noConversion"/>
  </si>
  <si>
    <t>1|3|10</t>
    <phoneticPr fontId="35" type="noConversion"/>
  </si>
  <si>
    <t>1|5</t>
    <phoneticPr fontId="35" type="noConversion"/>
  </si>
  <si>
    <t>1|2</t>
    <phoneticPr fontId="35" type="noConversion"/>
  </si>
  <si>
    <t>1|3|4|8</t>
    <phoneticPr fontId="35" type="noConversion"/>
  </si>
  <si>
    <t>1|4</t>
    <phoneticPr fontId="35" type="noConversion"/>
  </si>
  <si>
    <t>1|2</t>
    <phoneticPr fontId="35" type="noConversion"/>
  </si>
  <si>
    <t>1|2|3</t>
    <phoneticPr fontId="35" type="noConversion"/>
  </si>
  <si>
    <t>1|2</t>
    <phoneticPr fontId="35" type="noConversion"/>
  </si>
  <si>
    <t>1|3|4</t>
    <phoneticPr fontId="35" type="noConversion"/>
  </si>
  <si>
    <t>1|10</t>
    <phoneticPr fontId="35" type="noConversion"/>
  </si>
  <si>
    <t>1|4|6</t>
    <phoneticPr fontId="35" type="noConversion"/>
  </si>
  <si>
    <t>1|3|4|7</t>
    <phoneticPr fontId="35" type="noConversion"/>
  </si>
  <si>
    <t>1|3|4|6</t>
    <phoneticPr fontId="35" type="noConversion"/>
  </si>
  <si>
    <t>1|3|4|9</t>
    <phoneticPr fontId="35" type="noConversion"/>
  </si>
  <si>
    <t>1|4</t>
    <phoneticPr fontId="35" type="noConversion"/>
  </si>
  <si>
    <t>1|4|7</t>
    <phoneticPr fontId="35" type="noConversion"/>
  </si>
  <si>
    <t>1|4|8</t>
    <phoneticPr fontId="35" type="noConversion"/>
  </si>
  <si>
    <t>孔融，字文举， 东汉末年文学家，建安七子之一，孔子的二十世孙。然而我们熟悉他，却是因为孔融让梨的典故。年少的小孔融，聪明机灵，喜欢捣蛋，挥舞着伴随他长大的竹马，打出一个个飞梨。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</si>
  <si>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</si>
  <si>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t>界限突破</t>
    <phoneticPr fontId="35" type="noConversion"/>
  </si>
  <si>
    <r>
      <t>l</t>
    </r>
    <r>
      <rPr>
        <sz val="10"/>
        <color theme="1"/>
        <rFont val="微软雅黑"/>
        <family val="2"/>
        <charset val="134"/>
      </rPr>
      <t>imit</t>
    </r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</si>
  <si>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</si>
  <si>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t>释放技能附加灼烧概率增加。\n日色含烟，月明不眠。</t>
    <phoneticPr fontId="35" type="noConversion"/>
  </si>
  <si>
    <t>羁绊16</t>
  </si>
  <si>
    <t>羁绊17</t>
  </si>
  <si>
    <t>羁绊18</t>
  </si>
  <si>
    <t>羁绊19</t>
  </si>
  <si>
    <t>羁绊20</t>
  </si>
  <si>
    <t>羁绊21</t>
  </si>
  <si>
    <t>fate_16</t>
  </si>
  <si>
    <t>fate_17</t>
  </si>
  <si>
    <t>fate_18</t>
  </si>
  <si>
    <t>fate_19</t>
  </si>
  <si>
    <t>fate_20</t>
  </si>
  <si>
    <t>fate_21</t>
  </si>
  <si>
    <t>界限资源id</t>
    <phoneticPr fontId="35" type="noConversion"/>
  </si>
  <si>
    <r>
      <t>l</t>
    </r>
    <r>
      <rPr>
        <sz val="10"/>
        <color theme="1"/>
        <rFont val="微软雅黑"/>
        <family val="2"/>
        <charset val="134"/>
      </rPr>
      <t>imit_res_id</t>
    </r>
    <phoneticPr fontId="35" type="noConversion"/>
  </si>
  <si>
    <t>1|3|5</t>
    <phoneticPr fontId="35" type="noConversion"/>
  </si>
  <si>
    <t>fate_22</t>
  </si>
  <si>
    <t>fate_23</t>
  </si>
  <si>
    <t>羁绊22</t>
  </si>
  <si>
    <t>羁绊23</t>
  </si>
  <si>
    <t>羁绊24</t>
  </si>
  <si>
    <t>羁绊25</t>
  </si>
  <si>
    <t>羁绊26</t>
  </si>
  <si>
    <t>羁绊27</t>
  </si>
  <si>
    <t>fate_24</t>
  </si>
  <si>
    <t>fate_25</t>
  </si>
  <si>
    <t>fate_26</t>
  </si>
  <si>
    <t>fate_27</t>
  </si>
  <si>
    <t>子上</t>
    <phoneticPr fontId="35" type="noConversion"/>
  </si>
  <si>
    <t>1|3</t>
  </si>
  <si>
    <t>周姬</t>
    <phoneticPr fontId="35" type="noConversion"/>
  </si>
  <si>
    <t>南华</t>
    <phoneticPr fontId="35" type="noConversion"/>
  </si>
  <si>
    <t>水镜</t>
    <phoneticPr fontId="35" type="noConversion"/>
  </si>
  <si>
    <t>精通道学、奇门、兵法、经学。</t>
  </si>
  <si>
    <t>学识广博，有知人论世、鉴别人才的能力</t>
  </si>
  <si>
    <t>周姬，本名周彻，周瑜与小乔的爱女。后嫁与孙权之子孙登为太子妃，又称周妃。周姬承有母亲之貌，更具父亲之才，文武双全，善良爱民。</t>
    <phoneticPr fontId="35" type="noConversion"/>
  </si>
  <si>
    <t>周姬承有母亲之貌，更具父亲之才</t>
    <phoneticPr fontId="35" type="noConversion"/>
  </si>
  <si>
    <t>文武双全，善良爱民。</t>
    <phoneticPr fontId="35" type="noConversion"/>
  </si>
  <si>
    <t>向天下宣扬教义</t>
  </si>
  <si>
    <t>普度众生</t>
  </si>
  <si>
    <t>1|7</t>
    <phoneticPr fontId="35" type="noConversion"/>
  </si>
  <si>
    <r>
      <t>1|</t>
    </r>
    <r>
      <rPr>
        <sz val="10"/>
        <color theme="1"/>
        <rFont val="微软雅黑"/>
        <family val="2"/>
        <charset val="134"/>
      </rPr>
      <t>3</t>
    </r>
    <phoneticPr fontId="35" type="noConversion"/>
  </si>
  <si>
    <t>图鉴显示天数</t>
    <phoneticPr fontId="35" type="noConversion"/>
  </si>
  <si>
    <t>show_day</t>
    <phoneticPr fontId="35" type="noConversion"/>
  </si>
  <si>
    <t>int</t>
    <phoneticPr fontId="42" type="noConversion"/>
  </si>
  <si>
    <t>无差别竞技里可用赛区</t>
    <phoneticPr fontId="42" type="noConversion"/>
  </si>
  <si>
    <r>
      <t>is_</t>
    </r>
    <r>
      <rPr>
        <sz val="10"/>
        <color theme="1"/>
        <rFont val="微软雅黑"/>
        <family val="2"/>
        <charset val="134"/>
      </rPr>
      <t>fight</t>
    </r>
    <phoneticPr fontId="35" type="noConversion"/>
  </si>
  <si>
    <t>手握兵权，专揽国政。</t>
    <phoneticPr fontId="35" type="noConversion"/>
  </si>
  <si>
    <t>自称晋公，后加晋王</t>
    <phoneticPr fontId="35" type="noConversion"/>
  </si>
  <si>
    <t>永动机输出控制</t>
    <phoneticPr fontId="35" type="noConversion"/>
  </si>
  <si>
    <t>[森罗鬼蜮]</t>
    <phoneticPr fontId="35" type="noConversion"/>
  </si>
  <si>
    <t>灼烧队输出辅助</t>
    <phoneticPr fontId="35" type="noConversion"/>
  </si>
  <si>
    <t>减怒队输出</t>
    <phoneticPr fontId="35" type="noConversion"/>
  </si>
  <si>
    <t>暴力队输出</t>
    <phoneticPr fontId="35" type="noConversion"/>
  </si>
  <si>
    <t>[惊涛骇浪]</t>
    <phoneticPr fontId="35" type="noConversion"/>
  </si>
  <si>
    <t>[霓凰业火]</t>
    <phoneticPr fontId="35" type="noConversion"/>
  </si>
  <si>
    <t>[魔光千仞]</t>
    <phoneticPr fontId="35" type="noConversion"/>
  </si>
  <si>
    <t>对敌方前排单体目标造成伤害。\n稳重行军，百战不殆。</t>
    <phoneticPr fontId="35" type="noConversion"/>
  </si>
  <si>
    <t>对敌方前排单体目标造成伤害。\n无来无去，不悔不怨。</t>
    <phoneticPr fontId="35" type="noConversion"/>
  </si>
  <si>
    <t>全体上阵武将暴击几率增加。\n一击毙命，绝无生还。</t>
    <phoneticPr fontId="35" type="noConversion"/>
  </si>
  <si>
    <t>每回合回复自身怒气。\n闻风丧胆，勾魂摄魄。</t>
    <phoneticPr fontId="35" type="noConversion"/>
  </si>
  <si>
    <t>对敌方男性目标造成伤害。\n横连亲族，以匡东吴。</t>
    <phoneticPr fontId="35" type="noConversion"/>
  </si>
  <si>
    <t>造成额外伤害，清除控制效果。\n伊人箜声，在水一方。</t>
    <phoneticPr fontId="35" type="noConversion"/>
  </si>
  <si>
    <t>对敌方随机三个目标造成伤害。\n天地一指，万物一马！</t>
    <phoneticPr fontId="35" type="noConversion"/>
  </si>
  <si>
    <t>增加技能和普攻伤害。\n功在剪术，技在手巧。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</si>
  <si>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</si>
  <si>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35" type="noConversion"/>
  </si>
  <si>
    <t>缘分7</t>
    <phoneticPr fontId="35" type="noConversion"/>
  </si>
  <si>
    <r>
      <t>friend_</t>
    </r>
    <r>
      <rPr>
        <sz val="10"/>
        <color theme="1"/>
        <rFont val="微软雅黑"/>
        <family val="2"/>
        <charset val="134"/>
      </rPr>
      <t>7</t>
    </r>
    <phoneticPr fontId="35" type="noConversion"/>
  </si>
  <si>
    <t>王异</t>
    <phoneticPr fontId="35" type="noConversion"/>
  </si>
  <si>
    <t>司马昭，字子上，三国时期魏国权臣，西晋王朝的奠基人之一。为司马懿与张春华次子，早年随父抗击蜀汉，多有军识，屡立战功。后手握兵权，专揽国政，自称晋公，后加晋王。其子司马炎后来代魏称帝，追封司马昭为晋文帝。</t>
    <phoneticPr fontId="35" type="noConversion"/>
  </si>
  <si>
    <t>永动机控制</t>
    <phoneticPr fontId="35" type="noConversion"/>
  </si>
  <si>
    <t>[流霜羽刃]</t>
    <phoneticPr fontId="35" type="noConversion"/>
  </si>
  <si>
    <t>置换规则</t>
    <phoneticPr fontId="35" type="noConversion"/>
  </si>
  <si>
    <r>
      <t>c</t>
    </r>
    <r>
      <rPr>
        <sz val="10"/>
        <color theme="1"/>
        <rFont val="微软雅黑"/>
        <family val="2"/>
        <charset val="134"/>
      </rPr>
      <t>hange_type</t>
    </r>
    <phoneticPr fontId="35" type="noConversion"/>
  </si>
  <si>
    <t>诸葛果</t>
    <phoneticPr fontId="35" type="noConversion"/>
  </si>
  <si>
    <t>集母亲之智，效父亲之法</t>
    <phoneticPr fontId="35" type="noConversion"/>
  </si>
  <si>
    <t>暴力队辅助</t>
    <phoneticPr fontId="35" type="noConversion"/>
  </si>
  <si>
    <r>
      <t>[幻妙仙莲</t>
    </r>
    <r>
      <rPr>
        <sz val="10"/>
        <color theme="1"/>
        <rFont val="微软雅黑"/>
        <family val="2"/>
        <charset val="134"/>
      </rPr>
      <t>]</t>
    </r>
    <phoneticPr fontId="35" type="noConversion"/>
  </si>
  <si>
    <t>禳除煞星，祈愿交运</t>
    <phoneticPr fontId="35" type="noConversion"/>
  </si>
  <si>
    <t>陆抗</t>
    <phoneticPr fontId="35" type="noConversion"/>
  </si>
  <si>
    <t>长子抗才亦宰辅，都督荆襄镇羊佑</t>
    <phoneticPr fontId="35" type="noConversion"/>
  </si>
  <si>
    <t>兴吴事业父子谋，赫赫威名震千古</t>
    <phoneticPr fontId="35" type="noConversion"/>
  </si>
  <si>
    <t>灼烧队辅助</t>
    <phoneticPr fontId="35" type="noConversion"/>
  </si>
  <si>
    <t>[金阳无极]</t>
    <phoneticPr fontId="35" type="noConversion"/>
  </si>
  <si>
    <t>为我方吴国武将增加御甲。\n各保分界，无求细利。</t>
    <phoneticPr fontId="35" type="noConversion"/>
  </si>
  <si>
    <t>卢植</t>
    <phoneticPr fontId="35" type="noConversion"/>
  </si>
  <si>
    <t>名著海内，学为儒宗</t>
    <phoneticPr fontId="35" type="noConversion"/>
  </si>
  <si>
    <t>士之楷模，国之桢干</t>
    <phoneticPr fontId="35" type="noConversion"/>
  </si>
  <si>
    <t>减怒队控制</t>
    <phoneticPr fontId="35" type="noConversion"/>
  </si>
  <si>
    <t>[自在逍遥]</t>
    <phoneticPr fontId="35" type="noConversion"/>
  </si>
  <si>
    <t>对敌方怒气最少的两个目标造成伤害。\n前代名贤，后王斯重！</t>
    <phoneticPr fontId="35" type="noConversion"/>
  </si>
  <si>
    <t>技能攻击无视无敌效果。\n贞洁贤良，吾之本心。</t>
    <phoneticPr fontId="35" type="noConversion"/>
  </si>
  <si>
    <t>羁绊28</t>
  </si>
  <si>
    <t>fate_28</t>
  </si>
  <si>
    <t>羁绊29</t>
  </si>
  <si>
    <t>fate_29</t>
  </si>
  <si>
    <t>缘分8</t>
    <phoneticPr fontId="35" type="noConversion"/>
  </si>
  <si>
    <r>
      <t>friend_</t>
    </r>
    <r>
      <rPr>
        <sz val="10"/>
        <color theme="1"/>
        <rFont val="微软雅黑"/>
        <family val="2"/>
        <charset val="134"/>
      </rPr>
      <t>8</t>
    </r>
    <phoneticPr fontId="35" type="noConversion"/>
  </si>
  <si>
    <t>丧身犹不重，灭子复何愁？</t>
    <phoneticPr fontId="35" type="noConversion"/>
  </si>
  <si>
    <t>于禁，字文则，曹魏五子良将之一。本为鲍信部将，后属曹操。在建安二十四年的襄樊之战中，于禁在败给关羽后投降，一代名将晚节不保。</t>
    <phoneticPr fontId="35" type="noConversion"/>
  </si>
  <si>
    <t xml:space="preserve">王异，东汉末年曹操所置羌道令、益州刺史赵昂之妻，赵英、赵月之母。协助丈夫抵御敌军，多有功勋，屡出奇策，忠贞礼节，大义不惜。 </t>
    <phoneticPr fontId="35" type="noConversion"/>
  </si>
  <si>
    <t>水镜，本名司马徽，字德操，东汉末年名士，精通道学、奇门、兵法、经学。为人清雅，学识广博，有知人论世、鉴别人才的能力，受到世人的敬重。</t>
    <phoneticPr fontId="35" type="noConversion"/>
  </si>
  <si>
    <t>诸葛果，为诸葛亮之女，生来天资聪慧，热爱道学。修炼于乘烟观，后羽化成仙，被记载于《历代神仙通鉴》。</t>
    <phoneticPr fontId="35" type="noConversion"/>
  </si>
  <si>
    <t>陆抗，字幼节，吴国丞相陆逊次子。袭父爵为江陵侯，与陆逊皆是吴国的中流砥柱，被誉为吴国最后的名将。</t>
    <phoneticPr fontId="35" type="noConversion"/>
  </si>
  <si>
    <t>南华老仙，山中仙人，手执藜杖，碧眼童颜。因赠予张角《太平要术》而被世人得知。曾教导张角要向天下宣扬教义，普度众生。</t>
    <phoneticPr fontId="35" type="noConversion"/>
  </si>
  <si>
    <t>卢植，字子干，著名经学家，将领。 性格刚毅，文武双全，品德高尚，心怀天下。身材高大，声如洪钟，极善饮酒。刘备和公孙瓒皆为卢植门下弟子。</t>
    <phoneticPr fontId="35" type="noConversion"/>
  </si>
  <si>
    <t>界限突破（红）</t>
    <phoneticPr fontId="3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</si>
  <si>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35" type="noConversion"/>
  </si>
  <si>
    <r>
      <t>l</t>
    </r>
    <r>
      <rPr>
        <sz val="10"/>
        <color theme="1"/>
        <rFont val="微软雅黑"/>
        <family val="2"/>
        <charset val="134"/>
      </rPr>
      <t>imit_red</t>
    </r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</si>
  <si>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</si>
  <si>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t>红升金界限资源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</si>
  <si>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</si>
  <si>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r>
      <t>l</t>
    </r>
    <r>
      <rPr>
        <sz val="10"/>
        <color theme="1"/>
        <rFont val="微软雅黑"/>
        <family val="2"/>
        <charset val="134"/>
      </rPr>
      <t>imit_red_res_id</t>
    </r>
    <phoneticPr fontId="35" type="noConversion"/>
  </si>
  <si>
    <t>管辂</t>
    <phoneticPr fontId="35" type="noConversion"/>
  </si>
  <si>
    <t>协助丈夫抵御敌军，多有功勋，屡出奇策</t>
    <phoneticPr fontId="35" type="noConversion"/>
  </si>
  <si>
    <t>管辂，字公明，曹魏神秘术士。精通《周易》，善于占卜看相，风水堪舆。</t>
    <phoneticPr fontId="35" type="noConversion"/>
  </si>
  <si>
    <t>习鸟语，懂星相</t>
    <phoneticPr fontId="35" type="noConversion"/>
  </si>
  <si>
    <t>每言辄中，出神入化</t>
    <phoneticPr fontId="35" type="noConversion"/>
  </si>
  <si>
    <t>永动机治疗</t>
    <phoneticPr fontId="35" type="noConversion"/>
  </si>
  <si>
    <t>[璀璨星河]</t>
    <phoneticPr fontId="35" type="noConversion"/>
  </si>
  <si>
    <t>对敌方全体女性武将造成伤害。\n子上之心，路人皆知。</t>
    <phoneticPr fontId="35" type="noConversion"/>
  </si>
  <si>
    <t>对敌方怒气最多的2个目标造成伤害\n三分贤达妇，万载姓名留。</t>
    <phoneticPr fontId="35" type="noConversion"/>
  </si>
  <si>
    <t>对全体目标进行治疗\n天机不可泄露</t>
    <phoneticPr fontId="35" type="noConversion"/>
  </si>
  <si>
    <t>护盾保护队友。\n弩发吞日，矢飞风驰。</t>
    <phoneticPr fontId="35" type="noConversion"/>
  </si>
  <si>
    <t>受技能伤害回复自身血量。\n弩发吞日，矢飞风驰。</t>
    <phoneticPr fontId="35" type="noConversion"/>
  </si>
  <si>
    <t>回复怒气，增加伤害。\n幽冥之下，森罗鬼蜮。</t>
    <phoneticPr fontId="35" type="noConversion"/>
  </si>
  <si>
    <t>回复怒气。\n流霜羽刃，例无虚发。</t>
    <phoneticPr fontId="35" type="noConversion"/>
  </si>
  <si>
    <t>武将死亡时提升伤害。\n称好道优，无过宽心。</t>
    <phoneticPr fontId="35" type="noConversion"/>
  </si>
  <si>
    <t>间接伤害击杀目标回怒\n安抚百姓，顺应天意</t>
    <phoneticPr fontId="35" type="noConversion"/>
  </si>
  <si>
    <t>马云禄</t>
    <phoneticPr fontId="35" type="noConversion"/>
  </si>
  <si>
    <t>马云禄，马腾之女，马超之妹，赵云之妻。国色天香，文韬武略，巾帼不让须眉。</t>
    <phoneticPr fontId="35" type="noConversion"/>
  </si>
  <si>
    <t>关山凤鸣，剑胆琴心</t>
  </si>
  <si>
    <t>美人如玉，英雄之心</t>
    <phoneticPr fontId="35" type="noConversion"/>
  </si>
  <si>
    <t>暴力队控制</t>
    <phoneticPr fontId="35" type="noConversion"/>
  </si>
  <si>
    <t>[赤岩怒马]</t>
    <phoneticPr fontId="35" type="noConversion"/>
  </si>
  <si>
    <t>对敌方双纵排目标造成伤害。\n王佐之才，择人而仕。</t>
    <phoneticPr fontId="35" type="noConversion"/>
  </si>
  <si>
    <t>为己方全体增加伤害和免伤。\n飘然若仙，翠羽明珠</t>
    <phoneticPr fontId="35" type="noConversion"/>
  </si>
  <si>
    <t>对男性目标造成击飞效果。\n枪舞乾坤，生人勿进</t>
    <phoneticPr fontId="35" type="noConversion"/>
  </si>
  <si>
    <r>
      <t>消耗怒气抵消异常状态。\</t>
    </r>
    <r>
      <rPr>
        <sz val="10"/>
        <color theme="1"/>
        <rFont val="微软雅黑"/>
        <family val="2"/>
        <charset val="134"/>
      </rPr>
      <t>n恍然入梦，大巧若拙</t>
    </r>
    <phoneticPr fontId="35" type="noConversion"/>
  </si>
  <si>
    <t>释放技能额外回复怒气。\n星火燎原，七杀破阵</t>
    <phoneticPr fontId="35" type="noConversion"/>
  </si>
  <si>
    <t>朱桓</t>
    <phoneticPr fontId="35" type="noConversion"/>
  </si>
  <si>
    <t>朱桓，字休穆，官至前将军，封为嘉兴侯。解决瘟疫，平定山贼，助陆逊破曹休，屡立战功。</t>
    <phoneticPr fontId="35" type="noConversion"/>
  </si>
  <si>
    <t>轻财贵义，心系百姓</t>
    <phoneticPr fontId="35" type="noConversion"/>
  </si>
  <si>
    <t>性情高傲，耻为人下</t>
    <phoneticPr fontId="35" type="noConversion"/>
  </si>
  <si>
    <t>灼烧队辅助</t>
    <phoneticPr fontId="35" type="noConversion"/>
  </si>
  <si>
    <t>[虎灵神御]</t>
    <phoneticPr fontId="35" type="noConversion"/>
  </si>
  <si>
    <t>为己方武将附加反弹护盾。\n善养士卒，兼以强识</t>
    <phoneticPr fontId="35" type="noConversion"/>
  </si>
  <si>
    <t>增强御甲特性，回复自身怒气。\n良谋益策，破敌腹背。</t>
    <phoneticPr fontId="35" type="noConversion"/>
  </si>
  <si>
    <t>触发反弹效果时，额外回怒\n时机已到，尽诛敌寇</t>
    <phoneticPr fontId="35" type="noConversion"/>
  </si>
  <si>
    <t>木鹿大王</t>
    <phoneticPr fontId="35" type="noConversion"/>
  </si>
  <si>
    <t>木鹿大王，八纳洞主，孟获盟友。擅驱兽法，能行风雨，常有虎豹豺狼、毒蛇恶蝎跟随。</t>
    <phoneticPr fontId="35" type="noConversion"/>
  </si>
  <si>
    <t>深通法术，出则骑象</t>
    <phoneticPr fontId="35" type="noConversion"/>
  </si>
  <si>
    <t>率三万神兵，英勇异常。</t>
    <phoneticPr fontId="35" type="noConversion"/>
  </si>
  <si>
    <t>减怒队辅助</t>
    <phoneticPr fontId="35" type="noConversion"/>
  </si>
  <si>
    <t>[八纳巫神]</t>
    <phoneticPr fontId="35" type="noConversion"/>
  </si>
  <si>
    <t>为己方武将回复怒气\n百兽之神，听我号令</t>
    <phoneticPr fontId="35" type="noConversion"/>
  </si>
  <si>
    <t>提高群雄武将的生存能力。\n英勇异常，摧城拔寨</t>
    <phoneticPr fontId="3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</si>
  <si>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35" type="noConversion"/>
  </si>
  <si>
    <t>缘分9</t>
    <phoneticPr fontId="35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</si>
  <si>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35" type="noConversion"/>
  </si>
  <si>
    <t>friend_9</t>
    <phoneticPr fontId="35" type="noConversion"/>
  </si>
  <si>
    <t>死亡时眩晕击杀自己的武将。\n坚不可摧，牢不可破。</t>
  </si>
  <si>
    <t>增加眩晕目标的概率。\n飘若浮云，矫若惊龙。</t>
  </si>
  <si>
    <t>提升释放眩晕效果概率。\n血光乍现，收割灵魂。</t>
  </si>
  <si>
    <t>提升眩晕效果概率。\n纵横江湖，大巧不工。</t>
  </si>
  <si>
    <t>提升释放眩晕效果概率。\n纵横江湖，大巧不工。</t>
  </si>
  <si>
    <t>提升释放眩晕效果的概率。\n拂去尘缘，超凡脱俗。</t>
  </si>
  <si>
    <t>提升释放眩晕效果的概率。\n独坐幽篁，弹琴长啸。</t>
  </si>
  <si>
    <t>周不疑</t>
    <phoneticPr fontId="35" type="noConversion"/>
  </si>
  <si>
    <t>周不疑，字元直，少有异才，聪明敏达，在十七岁时就著有文论四首，见白雀瑞即能作颂，曾进十计助曹操顺利攻城。</t>
    <phoneticPr fontId="35" type="noConversion"/>
  </si>
  <si>
    <t>少有异才，聪明敏达</t>
    <phoneticPr fontId="35" type="noConversion"/>
  </si>
  <si>
    <t>周不疑进十计，攻城即下也</t>
    <phoneticPr fontId="35" type="noConversion"/>
  </si>
  <si>
    <t>永动机辅助</t>
    <phoneticPr fontId="35" type="noConversion"/>
  </si>
  <si>
    <t>[灵雀仙书]</t>
    <phoneticPr fontId="35" type="noConversion"/>
  </si>
  <si>
    <t>对攻击最高目标附加挫锐\n达而相天下，穷则善其身</t>
    <phoneticPr fontId="35" type="noConversion"/>
  </si>
  <si>
    <t>己方武将攻击挫锐目标回怒\n文思如泉涌</t>
    <phoneticPr fontId="35" type="noConversion"/>
  </si>
  <si>
    <t>童渊</t>
    <phoneticPr fontId="35" type="noConversion"/>
  </si>
  <si>
    <t>童渊，字雄付，武术名家，蓬莱枪神散人。收徒北地枪王张绣，西川枪王张任，晚年收赵云为关门弟子，传授其毕生所学</t>
    <phoneticPr fontId="35" type="noConversion"/>
  </si>
  <si>
    <t>银鞍照白马，飒沓如流星</t>
    <phoneticPr fontId="35" type="noConversion"/>
  </si>
  <si>
    <t>枪王传承，绝世名师</t>
    <phoneticPr fontId="35" type="noConversion"/>
  </si>
  <si>
    <t>[百鸟朝凤]</t>
    <phoneticPr fontId="35" type="noConversion"/>
  </si>
  <si>
    <t>释放技能额外回怒。\n蓬莱枪神，百鸟朝凤</t>
    <phoneticPr fontId="35" type="noConversion"/>
  </si>
  <si>
    <t>孙姬</t>
    <phoneticPr fontId="35" type="noConversion"/>
  </si>
  <si>
    <t>孙姬，孙策之女，陆逊之妻，陆抗之母。温婉善良，奏得一手好箜篌</t>
    <phoneticPr fontId="35" type="noConversion"/>
  </si>
  <si>
    <t>其静若何，松生空谷</t>
    <phoneticPr fontId="35" type="noConversion"/>
  </si>
  <si>
    <t>其艳若何，霞映澄塘</t>
    <phoneticPr fontId="35" type="noConversion"/>
  </si>
  <si>
    <t>[仙音缥缈]</t>
    <phoneticPr fontId="35" type="noConversion"/>
  </si>
  <si>
    <t>对血量最多的目标附加饮鸩效果。\n昆山玉碎，芙蓉泣露</t>
    <phoneticPr fontId="35" type="noConversion"/>
  </si>
  <si>
    <t>受到灼烧目标伤害附加饮鸩效果\n韶音今再作，应见凤来仪</t>
    <phoneticPr fontId="35" type="noConversion"/>
  </si>
  <si>
    <t>董白</t>
    <phoneticPr fontId="35" type="noConversion"/>
  </si>
  <si>
    <t>[紫玉垂珠]</t>
    <phoneticPr fontId="35" type="noConversion"/>
  </si>
  <si>
    <t>减怒队输出</t>
    <phoneticPr fontId="35" type="noConversion"/>
  </si>
  <si>
    <t>董白，董卓之孙女，备受宠爱，尚未及笄便被封为渭阳君，乘坐盖车，众官员随行</t>
    <phoneticPr fontId="35" type="noConversion"/>
  </si>
  <si>
    <t>乘坐盖车，众官员随</t>
    <phoneticPr fontId="35" type="noConversion"/>
  </si>
  <si>
    <t>备受宠爱</t>
    <phoneticPr fontId="35" type="noConversion"/>
  </si>
  <si>
    <t>追随己方武将出手攻击\n百兽之神，听我号令</t>
    <phoneticPr fontId="35" type="noConversion"/>
  </si>
  <si>
    <t>溢出伤害攻击铁索压制目标。\n小猫咪，打他</t>
    <phoneticPr fontId="35" type="noConversion"/>
  </si>
  <si>
    <t>int</t>
    <phoneticPr fontId="35" type="noConversion"/>
  </si>
  <si>
    <t>friend_10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</si>
</sst>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b/>
      <sz val="10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6" fillId="0" borderId="0">
      <alignment vertical="center"/>
    </xf>
    <xf numFmtId="0" fontId="25" fillId="0" borderId="1" applyFill="0">
      <alignment horizontal="center" vertical="center"/>
    </xf>
    <xf numFmtId="0" fontId="24" fillId="0" borderId="1">
      <alignment vertical="center"/>
    </xf>
  </cellStyleXfs>
  <cellXfs count="207">
    <xf numFmtId="0" fontId="0" fillId="0" borderId="0" xfId="0">
      <alignment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6" fillId="3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2" xfId="0" applyFont="1" applyFill="1" applyBorder="1" applyAlignment="1">
      <alignment vertical="center"/>
    </xf>
    <xf numFmtId="0" fontId="36" fillId="0" borderId="0" xfId="0" applyFont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9" borderId="1" xfId="0" applyFont="1" applyFill="1" applyBorder="1" applyAlignment="1">
      <alignment vertical="center"/>
    </xf>
    <xf numFmtId="0" fontId="39" fillId="0" borderId="0" xfId="0" applyFont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2" borderId="1" xfId="0" applyFont="1" applyFill="1" applyBorder="1" applyAlignment="1">
      <alignment horizontal="left" vertical="center"/>
    </xf>
    <xf numFmtId="0" fontId="39" fillId="0" borderId="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6" fillId="10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6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8" borderId="1" xfId="2" applyFill="1">
      <alignment horizontal="center" vertical="center"/>
    </xf>
    <xf numFmtId="0" fontId="39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vertical="center"/>
    </xf>
    <xf numFmtId="0" fontId="33" fillId="0" borderId="4" xfId="0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vertical="center"/>
    </xf>
    <xf numFmtId="0" fontId="33" fillId="0" borderId="3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0" fontId="39" fillId="19" borderId="4" xfId="0" applyFont="1" applyFill="1" applyBorder="1" applyAlignment="1">
      <alignment horizontal="center" vertical="center"/>
    </xf>
    <xf numFmtId="0" fontId="39" fillId="20" borderId="3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0" fontId="39" fillId="20" borderId="4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39" fillId="21" borderId="1" xfId="0" applyFont="1" applyFill="1" applyBorder="1" applyAlignment="1">
      <alignment horizontal="center" vertical="center"/>
    </xf>
    <xf numFmtId="0" fontId="39" fillId="21" borderId="1" xfId="0" applyFont="1" applyFill="1" applyBorder="1" applyAlignment="1">
      <alignment vertical="center"/>
    </xf>
    <xf numFmtId="0" fontId="30" fillId="21" borderId="1" xfId="0" applyFont="1" applyFill="1" applyBorder="1" applyAlignment="1">
      <alignment horizontal="left" vertical="center"/>
    </xf>
    <xf numFmtId="0" fontId="22" fillId="21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34" fillId="21" borderId="1" xfId="0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left" vertical="center"/>
    </xf>
    <xf numFmtId="0" fontId="33" fillId="21" borderId="1" xfId="0" applyFont="1" applyFill="1" applyBorder="1" applyAlignment="1">
      <alignment horizontal="left" vertical="center"/>
    </xf>
    <xf numFmtId="0" fontId="29" fillId="21" borderId="1" xfId="0" applyFont="1" applyFill="1" applyBorder="1" applyAlignment="1">
      <alignment horizontal="left" vertical="center"/>
    </xf>
    <xf numFmtId="0" fontId="33" fillId="21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left" vertical="center"/>
    </xf>
    <xf numFmtId="0" fontId="39" fillId="21" borderId="1" xfId="0" applyFont="1" applyFill="1" applyBorder="1" applyAlignment="1">
      <alignment horizontal="left" vertical="center"/>
    </xf>
    <xf numFmtId="0" fontId="29" fillId="21" borderId="1" xfId="0" applyFont="1" applyFill="1" applyBorder="1" applyAlignment="1">
      <alignment horizontal="center" vertical="center"/>
    </xf>
    <xf numFmtId="0" fontId="31" fillId="21" borderId="1" xfId="0" applyFont="1" applyFill="1" applyBorder="1" applyAlignment="1">
      <alignment horizontal="left" vertical="center"/>
    </xf>
    <xf numFmtId="0" fontId="31" fillId="21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21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1" fillId="21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vertical="center"/>
    </xf>
    <xf numFmtId="0" fontId="33" fillId="22" borderId="1" xfId="0" applyFont="1" applyFill="1" applyBorder="1" applyAlignment="1">
      <alignment horizontal="left" vertical="center"/>
    </xf>
    <xf numFmtId="0" fontId="22" fillId="22" borderId="1" xfId="0" applyFont="1" applyFill="1" applyBorder="1" applyAlignment="1">
      <alignment horizontal="center" vertical="center"/>
    </xf>
    <xf numFmtId="0" fontId="33" fillId="22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vertical="center"/>
    </xf>
    <xf numFmtId="0" fontId="33" fillId="10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9" fillId="19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9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9" fillId="0" borderId="8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26" fillId="15" borderId="5" xfId="1" applyFont="1" applyFill="1" applyBorder="1" applyAlignment="1">
      <alignment horizontal="left" vertical="center" wrapText="1"/>
    </xf>
    <xf numFmtId="0" fontId="26" fillId="15" borderId="6" xfId="1" applyFont="1" applyFill="1" applyBorder="1" applyAlignment="1">
      <alignment horizontal="left" vertical="center" wrapText="1"/>
    </xf>
    <xf numFmtId="0" fontId="26" fillId="15" borderId="7" xfId="1" applyFont="1" applyFill="1" applyBorder="1" applyAlignment="1">
      <alignment horizontal="left" vertical="center" wrapText="1"/>
    </xf>
    <xf numFmtId="0" fontId="26" fillId="17" borderId="5" xfId="1" applyFont="1" applyFill="1" applyBorder="1" applyAlignment="1">
      <alignment horizontal="left" vertical="center" wrapText="1"/>
    </xf>
    <xf numFmtId="0" fontId="26" fillId="17" borderId="6" xfId="1" applyFont="1" applyFill="1" applyBorder="1" applyAlignment="1">
      <alignment horizontal="left" vertical="center" wrapText="1"/>
    </xf>
    <xf numFmtId="0" fontId="26" fillId="17" borderId="7" xfId="1" applyFont="1" applyFill="1" applyBorder="1" applyAlignment="1">
      <alignment horizontal="left" vertical="center" wrapText="1"/>
    </xf>
    <xf numFmtId="0" fontId="26" fillId="15" borderId="5" xfId="1" applyFont="1" applyFill="1" applyBorder="1" applyAlignment="1">
      <alignment horizontal="center" vertical="center" wrapText="1"/>
    </xf>
    <xf numFmtId="0" fontId="26" fillId="15" borderId="6" xfId="1" applyFont="1" applyFill="1" applyBorder="1" applyAlignment="1">
      <alignment horizontal="center" vertical="center" wrapText="1"/>
    </xf>
    <xf numFmtId="0" fontId="26" fillId="15" borderId="7" xfId="1" applyFont="1" applyFill="1" applyBorder="1" applyAlignment="1">
      <alignment horizontal="center" vertical="center" wrapText="1"/>
    </xf>
    <xf numFmtId="0" fontId="26" fillId="17" borderId="5" xfId="1" applyFont="1" applyFill="1" applyBorder="1" applyAlignment="1">
      <alignment horizontal="center" vertical="center" wrapText="1"/>
    </xf>
    <xf numFmtId="0" fontId="26" fillId="17" borderId="6" xfId="1" applyFont="1" applyFill="1" applyBorder="1" applyAlignment="1">
      <alignment horizontal="center" vertical="center" wrapText="1"/>
    </xf>
    <xf numFmtId="0" fontId="26" fillId="17" borderId="7" xfId="1" applyFont="1" applyFill="1" applyBorder="1" applyAlignment="1">
      <alignment horizontal="center" vertical="center" wrapText="1"/>
    </xf>
    <xf numFmtId="0" fontId="26" fillId="16" borderId="5" xfId="1" applyFont="1" applyFill="1" applyBorder="1" applyAlignment="1">
      <alignment horizontal="center" vertical="center" wrapText="1"/>
    </xf>
    <xf numFmtId="0" fontId="26" fillId="16" borderId="6" xfId="1" applyFont="1" applyFill="1" applyBorder="1" applyAlignment="1">
      <alignment horizontal="center" vertical="center" wrapText="1"/>
    </xf>
    <xf numFmtId="0" fontId="26" fillId="16" borderId="7" xfId="1" applyFont="1" applyFill="1" applyBorder="1" applyAlignment="1">
      <alignment horizontal="center" vertical="center" wrapText="1"/>
    </xf>
    <xf numFmtId="0" fontId="26" fillId="9" borderId="5" xfId="1" applyFont="1" applyFill="1" applyBorder="1" applyAlignment="1">
      <alignment horizontal="center" vertical="center" wrapText="1"/>
    </xf>
    <xf numFmtId="0" fontId="26" fillId="9" borderId="6" xfId="1" applyFont="1" applyFill="1" applyBorder="1" applyAlignment="1">
      <alignment horizontal="center" vertical="center" wrapText="1"/>
    </xf>
    <xf numFmtId="0" fontId="26" fillId="9" borderId="7" xfId="1" applyFont="1" applyFill="1" applyBorder="1" applyAlignment="1">
      <alignment horizontal="center" vertical="center" wrapText="1"/>
    </xf>
    <xf numFmtId="0" fontId="26" fillId="17" borderId="5" xfId="1" applyFont="1" applyFill="1" applyBorder="1" applyAlignment="1">
      <alignment vertical="center" wrapText="1"/>
    </xf>
    <xf numFmtId="0" fontId="26" fillId="17" borderId="6" xfId="1" applyFont="1" applyFill="1" applyBorder="1" applyAlignment="1">
      <alignment vertical="center" wrapText="1"/>
    </xf>
    <xf numFmtId="0" fontId="26" fillId="17" borderId="7" xfId="1" applyFont="1" applyFill="1" applyBorder="1" applyAlignment="1">
      <alignment vertical="center" wrapText="1"/>
    </xf>
    <xf numFmtId="0" fontId="26" fillId="16" borderId="1" xfId="1" applyFont="1" applyFill="1" applyBorder="1" applyAlignment="1">
      <alignment horizontal="center" vertical="center" wrapText="1"/>
    </xf>
    <xf numFmtId="0" fontId="26" fillId="18" borderId="5" xfId="1" applyFont="1" applyFill="1" applyBorder="1" applyAlignment="1">
      <alignment horizontal="center" vertical="center" wrapText="1"/>
    </xf>
    <xf numFmtId="0" fontId="26" fillId="18" borderId="6" xfId="1" applyFont="1" applyFill="1" applyBorder="1" applyAlignment="1">
      <alignment horizontal="center" vertical="center" wrapText="1"/>
    </xf>
    <xf numFmtId="0" fontId="26" fillId="18" borderId="7" xfId="1" applyFont="1" applyFill="1" applyBorder="1" applyAlignment="1">
      <alignment horizontal="center" vertical="center" wrapText="1"/>
    </xf>
    <xf numFmtId="0" fontId="26" fillId="17" borderId="1" xfId="1" applyFont="1" applyFill="1" applyBorder="1" applyAlignment="1">
      <alignment horizontal="center" vertical="center" wrapText="1"/>
    </xf>
    <xf numFmtId="0" fontId="26" fillId="3" borderId="5" xfId="1" applyFont="1" applyFill="1" applyBorder="1" applyAlignment="1">
      <alignment horizontal="left" vertical="center" wrapText="1"/>
    </xf>
    <xf numFmtId="0" fontId="26" fillId="3" borderId="6" xfId="1" applyFont="1" applyFill="1" applyBorder="1" applyAlignment="1">
      <alignment horizontal="left" vertical="center" wrapText="1"/>
    </xf>
    <xf numFmtId="0" fontId="26" fillId="3" borderId="7" xfId="1" applyFont="1" applyFill="1" applyBorder="1" applyAlignment="1">
      <alignment horizontal="left" vertical="center" wrapText="1"/>
    </xf>
  </cellXfs>
  <cellStyles count="4">
    <cellStyle name="常规" xfId="0" builtinId="0"/>
    <cellStyle name="常规 2" xfId="1"/>
    <cellStyle name="有框常规" xfId="3"/>
    <cellStyle name="有框居中" xfId="2"/>
  </cellStyles>
  <dxfs count="15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104776</xdr:colOff>
      <xdr:row>3</xdr:row>
      <xdr:rowOff>47625</xdr:rowOff>
    </xdr:from>
    <xdr:to>
      <xdr:col>7</xdr:col>
      <xdr:colOff>381000</xdr:colOff>
      <xdr:row>10</xdr:row>
      <xdr:rowOff>152400</xdr:rowOff>
    </xdr:to>
    <xdr:sp macro="" textlink="">
      <xdr:nvSpPr>
        <xdr:cNvPr id="2" name="右大括号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5124451" y="600075"/>
          <a:ext cx="276224" cy="1571625"/>
        </a:xfrm>
        <a:prstGeom prst="rightBrace">
          <a:avLst>
            <a:gd name="adj1" fmla="val 8333"/>
            <a:gd name="adj2" fmla="val 4393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114301</xdr:colOff>
      <xdr:row>11</xdr:row>
      <xdr:rowOff>57150</xdr:rowOff>
    </xdr:from>
    <xdr:to>
      <xdr:col>7</xdr:col>
      <xdr:colOff>390525</xdr:colOff>
      <xdr:row>18</xdr:row>
      <xdr:rowOff>142875</xdr:rowOff>
    </xdr:to>
    <xdr:sp macro="" textlink="">
      <xdr:nvSpPr>
        <xdr:cNvPr id="3" name="右大括号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5212977" y="2309532"/>
          <a:ext cx="276224" cy="1576108"/>
        </a:xfrm>
        <a:prstGeom prst="rightBrace">
          <a:avLst>
            <a:gd name="adj1" fmla="val 8333"/>
            <a:gd name="adj2" fmla="val 31141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133350</xdr:colOff>
      <xdr:row>21</xdr:row>
      <xdr:rowOff>85725</xdr:rowOff>
    </xdr:from>
    <xdr:to>
      <xdr:col>7</xdr:col>
      <xdr:colOff>419099</xdr:colOff>
      <xdr:row>23</xdr:row>
      <xdr:rowOff>152400</xdr:rowOff>
    </xdr:to>
    <xdr:sp macro="" textlink="">
      <xdr:nvSpPr>
        <xdr:cNvPr id="4" name="右大括号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5153025" y="4410075"/>
          <a:ext cx="285749" cy="485775"/>
        </a:xfrm>
        <a:prstGeom prst="rightBrace">
          <a:avLst>
            <a:gd name="adj1" fmla="val 8333"/>
            <a:gd name="adj2" fmla="val 4393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123825</xdr:colOff>
      <xdr:row>24</xdr:row>
      <xdr:rowOff>47625</xdr:rowOff>
    </xdr:from>
    <xdr:to>
      <xdr:col>7</xdr:col>
      <xdr:colOff>428624</xdr:colOff>
      <xdr:row>28</xdr:row>
      <xdr:rowOff>123825</xdr:rowOff>
    </xdr:to>
    <xdr:sp macro="" textlink="">
      <xdr:nvSpPr>
        <xdr:cNvPr id="5" name="右大括号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5143500" y="5000625"/>
          <a:ext cx="304799" cy="914400"/>
        </a:xfrm>
        <a:prstGeom prst="rightBrace">
          <a:avLst>
            <a:gd name="adj1" fmla="val 8333"/>
            <a:gd name="adj2" fmla="val 5123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133350</xdr:colOff>
      <xdr:row>29</xdr:row>
      <xdr:rowOff>19049</xdr:rowOff>
    </xdr:from>
    <xdr:to>
      <xdr:col>7</xdr:col>
      <xdr:colOff>438150</xdr:colOff>
      <xdr:row>32</xdr:row>
      <xdr:rowOff>161924</xdr:rowOff>
    </xdr:to>
    <xdr:sp macro="" textlink="">
      <xdr:nvSpPr>
        <xdr:cNvPr id="6" name="右大括号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5232026" y="6103843"/>
          <a:ext cx="304800" cy="781610"/>
        </a:xfrm>
        <a:prstGeom prst="rightBrace">
          <a:avLst>
            <a:gd name="adj1" fmla="val 8333"/>
            <a:gd name="adj2" fmla="val 4262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128868</xdr:colOff>
      <xdr:row>33</xdr:row>
      <xdr:rowOff>115420</xdr:rowOff>
    </xdr:from>
    <xdr:to>
      <xdr:col>7</xdr:col>
      <xdr:colOff>433668</xdr:colOff>
      <xdr:row>44</xdr:row>
      <xdr:rowOff>168088</xdr:rowOff>
    </xdr:to>
    <xdr:sp macro="" textlink="">
      <xdr:nvSpPr>
        <xdr:cNvPr id="7" name="右大括号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5227544" y="7051861"/>
          <a:ext cx="304800" cy="2394698"/>
        </a:xfrm>
        <a:prstGeom prst="rightBrace">
          <a:avLst>
            <a:gd name="adj1" fmla="val 8333"/>
            <a:gd name="adj2" fmla="val 37013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113180</xdr:colOff>
      <xdr:row>45</xdr:row>
      <xdr:rowOff>54908</xdr:rowOff>
    </xdr:from>
    <xdr:to>
      <xdr:col>7</xdr:col>
      <xdr:colOff>417980</xdr:colOff>
      <xdr:row>56</xdr:row>
      <xdr:rowOff>107576</xdr:rowOff>
    </xdr:to>
    <xdr:sp macro="" textlink="">
      <xdr:nvSpPr>
        <xdr:cNvPr id="8" name="右大括号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/>
      </xdr:nvSpPr>
      <xdr:spPr>
        <a:xfrm>
          <a:off x="5211856" y="9546290"/>
          <a:ext cx="304800" cy="2394698"/>
        </a:xfrm>
        <a:prstGeom prst="rightBrace">
          <a:avLst>
            <a:gd name="adj1" fmla="val 8333"/>
            <a:gd name="adj2" fmla="val 37013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34"/>
  <sheetViews>
    <sheetView tabSelected="1" workbookViewId="0">
      <pane xSplit="2" ySplit="5" topLeftCell="BD15" activePane="bottomRight" state="frozen"/>
      <selection pane="topRight" activeCell="C1" sqref="C1"/>
      <selection pane="bottomLeft" activeCell="A6" sqref="A6"/>
      <selection pane="bottomRight" activeCell="BO41" sqref="BO41"/>
    </sheetView>
  </sheetViews>
  <sheetFormatPr defaultRowHeight="13.5" x14ac:dyDescent="0.15"/>
  <cols>
    <col min="2" max="2" width="15" bestFit="1" customWidth="1"/>
    <col min="5" max="5" width="12" bestFit="1" customWidth="1"/>
    <col min="13" max="13" width="17.125" bestFit="1" customWidth="1"/>
    <col min="19" max="19" width="10.5" bestFit="1" customWidth="1"/>
    <col min="29" max="29" width="44" style="24" customWidth="1"/>
    <col min="30" max="31" width="28.125" style="24" customWidth="1"/>
    <col min="32" max="33" width="16.75" bestFit="1" customWidth="1"/>
    <col min="34" max="34" width="25.75" customWidth="1"/>
    <col min="35" max="35" width="15.375" bestFit="1" customWidth="1"/>
    <col min="36" max="36" width="21.125" customWidth="1"/>
    <col min="47" max="47" width="12" bestFit="1" customWidth="1"/>
    <col min="94" max="94" width="15" bestFit="1" customWidth="1"/>
    <col min="96" max="96" width="11.375" bestFit="1" customWidth="1"/>
    <col min="97" max="97" width="12.75" customWidth="1"/>
  </cols>
  <sheetData>
    <row r="1" spans="1:97" ht="16.5" x14ac:dyDescent="0.15">
      <c r="A1" s="9" t="s">
        <v>239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36"/>
      <c r="AD1" s="25"/>
      <c r="AE1" s="25"/>
      <c r="AF1" s="25"/>
      <c r="AG1" s="25"/>
      <c r="AH1" s="25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P1" s="9"/>
    </row>
    <row r="2" spans="1:97" ht="16.5" x14ac:dyDescent="0.15">
      <c r="A2" s="10" t="s">
        <v>240</v>
      </c>
      <c r="B2" s="11" t="s">
        <v>241</v>
      </c>
      <c r="C2" s="11" t="s">
        <v>240</v>
      </c>
      <c r="D2" s="11" t="s">
        <v>240</v>
      </c>
      <c r="E2" s="143" t="s">
        <v>1461</v>
      </c>
      <c r="F2" s="171" t="s">
        <v>1575</v>
      </c>
      <c r="G2" s="11" t="s">
        <v>240</v>
      </c>
      <c r="H2" s="11" t="s">
        <v>240</v>
      </c>
      <c r="I2" s="11" t="s">
        <v>240</v>
      </c>
      <c r="J2" s="11" t="s">
        <v>240</v>
      </c>
      <c r="K2" s="11" t="s">
        <v>240</v>
      </c>
      <c r="L2" s="11" t="s">
        <v>1464</v>
      </c>
      <c r="M2" s="171" t="s">
        <v>1577</v>
      </c>
      <c r="N2" s="11" t="s">
        <v>240</v>
      </c>
      <c r="O2" s="11" t="s">
        <v>240</v>
      </c>
      <c r="P2" s="11" t="s">
        <v>240</v>
      </c>
      <c r="Q2" s="11" t="s">
        <v>240</v>
      </c>
      <c r="R2" s="11" t="s">
        <v>240</v>
      </c>
      <c r="S2" s="11" t="s">
        <v>240</v>
      </c>
      <c r="T2" s="11" t="s">
        <v>240</v>
      </c>
      <c r="U2" s="11" t="s">
        <v>240</v>
      </c>
      <c r="V2" s="11" t="s">
        <v>240</v>
      </c>
      <c r="W2" s="11" t="s">
        <v>240</v>
      </c>
      <c r="X2" s="11" t="s">
        <v>240</v>
      </c>
      <c r="Y2" s="11" t="s">
        <v>240</v>
      </c>
      <c r="Z2" s="11" t="s">
        <v>240</v>
      </c>
      <c r="AA2" s="11" t="s">
        <v>240</v>
      </c>
      <c r="AB2" s="11" t="s">
        <v>240</v>
      </c>
      <c r="AC2" s="37" t="s">
        <v>241</v>
      </c>
      <c r="AD2" s="26" t="s">
        <v>241</v>
      </c>
      <c r="AE2" s="26" t="s">
        <v>241</v>
      </c>
      <c r="AF2" s="26" t="s">
        <v>241</v>
      </c>
      <c r="AG2" s="26" t="s">
        <v>241</v>
      </c>
      <c r="AH2" s="26" t="s">
        <v>241</v>
      </c>
      <c r="AI2" s="11" t="s">
        <v>378</v>
      </c>
      <c r="AJ2" s="11" t="s">
        <v>241</v>
      </c>
      <c r="AK2" s="11" t="s">
        <v>240</v>
      </c>
      <c r="AL2" s="11" t="s">
        <v>240</v>
      </c>
      <c r="AM2" s="11" t="s">
        <v>240</v>
      </c>
      <c r="AN2" s="11" t="s">
        <v>240</v>
      </c>
      <c r="AO2" s="11" t="s">
        <v>240</v>
      </c>
      <c r="AP2" s="11" t="s">
        <v>240</v>
      </c>
      <c r="AQ2" s="11" t="s">
        <v>370</v>
      </c>
      <c r="AR2" s="11" t="s">
        <v>370</v>
      </c>
      <c r="AS2" s="11" t="s">
        <v>422</v>
      </c>
      <c r="AT2" s="11" t="s">
        <v>240</v>
      </c>
      <c r="AU2" s="11" t="s">
        <v>240</v>
      </c>
      <c r="AV2" s="11" t="s">
        <v>240</v>
      </c>
      <c r="AW2" s="11" t="s">
        <v>240</v>
      </c>
      <c r="AX2" s="11" t="s">
        <v>240</v>
      </c>
      <c r="AY2" s="11" t="s">
        <v>240</v>
      </c>
      <c r="AZ2" s="11" t="s">
        <v>240</v>
      </c>
      <c r="BA2" s="11" t="s">
        <v>240</v>
      </c>
      <c r="BB2" s="11" t="s">
        <v>240</v>
      </c>
      <c r="BC2" s="11" t="s">
        <v>240</v>
      </c>
      <c r="BD2" s="11" t="s">
        <v>240</v>
      </c>
      <c r="BE2" s="150" t="s">
        <v>1530</v>
      </c>
      <c r="BF2" s="150" t="s">
        <v>1530</v>
      </c>
      <c r="BG2" s="171" t="s">
        <v>1623</v>
      </c>
      <c r="BH2" s="171" t="s">
        <v>1663</v>
      </c>
      <c r="BI2" s="11" t="s">
        <v>240</v>
      </c>
      <c r="BJ2" s="11" t="s">
        <v>240</v>
      </c>
      <c r="BK2" s="11" t="s">
        <v>240</v>
      </c>
      <c r="BL2" s="11" t="s">
        <v>240</v>
      </c>
      <c r="BM2" s="11" t="s">
        <v>240</v>
      </c>
      <c r="BN2" s="11" t="s">
        <v>240</v>
      </c>
      <c r="BO2" s="11" t="s">
        <v>240</v>
      </c>
      <c r="BP2" s="11" t="s">
        <v>240</v>
      </c>
      <c r="BQ2" s="11" t="s">
        <v>240</v>
      </c>
      <c r="BR2" s="11" t="s">
        <v>240</v>
      </c>
      <c r="BS2" s="11" t="s">
        <v>240</v>
      </c>
      <c r="BT2" s="11" t="s">
        <v>240</v>
      </c>
      <c r="BU2" s="11" t="s">
        <v>240</v>
      </c>
      <c r="BV2" s="11" t="s">
        <v>240</v>
      </c>
      <c r="BW2" s="11" t="s">
        <v>240</v>
      </c>
      <c r="BX2" s="11" t="s">
        <v>240</v>
      </c>
      <c r="BY2" s="150" t="s">
        <v>240</v>
      </c>
      <c r="BZ2" s="150" t="s">
        <v>240</v>
      </c>
      <c r="CA2" s="150" t="s">
        <v>240</v>
      </c>
      <c r="CB2" s="150" t="s">
        <v>240</v>
      </c>
      <c r="CC2" s="150" t="s">
        <v>240</v>
      </c>
      <c r="CD2" s="150" t="s">
        <v>240</v>
      </c>
      <c r="CE2" s="150" t="s">
        <v>240</v>
      </c>
      <c r="CF2" s="150" t="s">
        <v>240</v>
      </c>
      <c r="CG2" s="150" t="s">
        <v>240</v>
      </c>
      <c r="CH2" s="150" t="s">
        <v>240</v>
      </c>
      <c r="CI2" s="150" t="s">
        <v>240</v>
      </c>
      <c r="CJ2" s="150" t="s">
        <v>240</v>
      </c>
      <c r="CK2" s="150" t="s">
        <v>240</v>
      </c>
      <c r="CL2" s="11" t="s">
        <v>240</v>
      </c>
      <c r="CM2" s="11" t="s">
        <v>240</v>
      </c>
      <c r="CN2" s="20" t="s">
        <v>240</v>
      </c>
      <c r="CO2" s="20" t="s">
        <v>240</v>
      </c>
      <c r="CP2" s="11" t="s">
        <v>241</v>
      </c>
      <c r="CQ2" s="11" t="s">
        <v>240</v>
      </c>
      <c r="CR2" s="11" t="s">
        <v>240</v>
      </c>
      <c r="CS2" s="163" t="s">
        <v>1509</v>
      </c>
    </row>
    <row r="3" spans="1:97" ht="16.5" x14ac:dyDescent="0.35">
      <c r="A3" s="12" t="s">
        <v>239</v>
      </c>
      <c r="B3" s="12" t="s">
        <v>242</v>
      </c>
      <c r="C3" s="12" t="s">
        <v>243</v>
      </c>
      <c r="D3" s="12" t="s">
        <v>244</v>
      </c>
      <c r="E3" s="144" t="s">
        <v>1462</v>
      </c>
      <c r="F3" s="175" t="s">
        <v>1572</v>
      </c>
      <c r="G3" s="12" t="s">
        <v>245</v>
      </c>
      <c r="H3" s="12" t="s">
        <v>246</v>
      </c>
      <c r="I3" s="12" t="s">
        <v>247</v>
      </c>
      <c r="J3" s="12" t="s">
        <v>248</v>
      </c>
      <c r="K3" s="11" t="s">
        <v>249</v>
      </c>
      <c r="L3" s="147" t="s">
        <v>1478</v>
      </c>
      <c r="M3" s="171" t="s">
        <v>1576</v>
      </c>
      <c r="N3" s="11" t="s">
        <v>250</v>
      </c>
      <c r="O3" s="11" t="s">
        <v>251</v>
      </c>
      <c r="P3" s="11" t="s">
        <v>252</v>
      </c>
      <c r="Q3" s="11" t="s">
        <v>253</v>
      </c>
      <c r="R3" s="11" t="s">
        <v>254</v>
      </c>
      <c r="S3" s="11" t="s">
        <v>255</v>
      </c>
      <c r="T3" s="11" t="s">
        <v>256</v>
      </c>
      <c r="U3" s="11" t="s">
        <v>257</v>
      </c>
      <c r="V3" s="11" t="s">
        <v>258</v>
      </c>
      <c r="W3" s="11" t="s">
        <v>259</v>
      </c>
      <c r="X3" s="11" t="s">
        <v>260</v>
      </c>
      <c r="Y3" s="11" t="s">
        <v>261</v>
      </c>
      <c r="Z3" s="12" t="s">
        <v>262</v>
      </c>
      <c r="AA3" s="12" t="s">
        <v>263</v>
      </c>
      <c r="AB3" s="12" t="s">
        <v>264</v>
      </c>
      <c r="AC3" s="38" t="s">
        <v>427</v>
      </c>
      <c r="AD3" s="26" t="s">
        <v>428</v>
      </c>
      <c r="AE3" s="26" t="s">
        <v>429</v>
      </c>
      <c r="AF3" s="26" t="s">
        <v>430</v>
      </c>
      <c r="AG3" s="26" t="s">
        <v>381</v>
      </c>
      <c r="AH3" s="26" t="s">
        <v>382</v>
      </c>
      <c r="AI3" s="20" t="s">
        <v>379</v>
      </c>
      <c r="AJ3" s="20" t="s">
        <v>543</v>
      </c>
      <c r="AK3" s="11" t="s">
        <v>265</v>
      </c>
      <c r="AL3" s="12" t="s">
        <v>266</v>
      </c>
      <c r="AM3" s="12" t="s">
        <v>267</v>
      </c>
      <c r="AN3" s="12" t="s">
        <v>268</v>
      </c>
      <c r="AO3" s="12" t="s">
        <v>269</v>
      </c>
      <c r="AP3" s="12" t="s">
        <v>270</v>
      </c>
      <c r="AQ3" s="12" t="s">
        <v>369</v>
      </c>
      <c r="AR3" s="12" t="s">
        <v>368</v>
      </c>
      <c r="AS3" s="12" t="s">
        <v>423</v>
      </c>
      <c r="AT3" s="11" t="s">
        <v>271</v>
      </c>
      <c r="AU3" s="11" t="s">
        <v>272</v>
      </c>
      <c r="AV3" s="11" t="s">
        <v>273</v>
      </c>
      <c r="AW3" s="11" t="s">
        <v>274</v>
      </c>
      <c r="AX3" s="40" t="s">
        <v>715</v>
      </c>
      <c r="AY3" s="11" t="s">
        <v>275</v>
      </c>
      <c r="AZ3" s="11" t="s">
        <v>276</v>
      </c>
      <c r="BA3" s="11" t="s">
        <v>4</v>
      </c>
      <c r="BB3" s="11" t="s">
        <v>5</v>
      </c>
      <c r="BC3" s="11" t="s">
        <v>6</v>
      </c>
      <c r="BD3" s="11" t="s">
        <v>7</v>
      </c>
      <c r="BE3" s="150" t="s">
        <v>1532</v>
      </c>
      <c r="BF3" s="171" t="s">
        <v>1562</v>
      </c>
      <c r="BG3" s="171" t="s">
        <v>1624</v>
      </c>
      <c r="BH3" s="171" t="s">
        <v>85</v>
      </c>
      <c r="BI3" s="11" t="s">
        <v>277</v>
      </c>
      <c r="BJ3" s="11" t="s">
        <v>278</v>
      </c>
      <c r="BK3" s="11" t="s">
        <v>279</v>
      </c>
      <c r="BL3" s="11" t="s">
        <v>280</v>
      </c>
      <c r="BM3" s="11" t="s">
        <v>281</v>
      </c>
      <c r="BN3" s="11" t="s">
        <v>282</v>
      </c>
      <c r="BO3" s="11" t="s">
        <v>283</v>
      </c>
      <c r="BP3" s="11" t="s">
        <v>284</v>
      </c>
      <c r="BQ3" s="11" t="s">
        <v>285</v>
      </c>
      <c r="BR3" s="11" t="s">
        <v>286</v>
      </c>
      <c r="BS3" s="11" t="s">
        <v>287</v>
      </c>
      <c r="BT3" s="11" t="s">
        <v>288</v>
      </c>
      <c r="BU3" s="11" t="s">
        <v>1155</v>
      </c>
      <c r="BV3" s="11" t="s">
        <v>1156</v>
      </c>
      <c r="BW3" s="11" t="s">
        <v>1157</v>
      </c>
      <c r="BX3" s="11" t="s">
        <v>1466</v>
      </c>
      <c r="BY3" s="150" t="s">
        <v>1467</v>
      </c>
      <c r="BZ3" s="150" t="s">
        <v>1468</v>
      </c>
      <c r="CA3" s="150" t="s">
        <v>1469</v>
      </c>
      <c r="CB3" s="150" t="s">
        <v>1470</v>
      </c>
      <c r="CC3" s="150" t="s">
        <v>1471</v>
      </c>
      <c r="CD3" s="150" t="s">
        <v>1483</v>
      </c>
      <c r="CE3" s="150" t="s">
        <v>1484</v>
      </c>
      <c r="CF3" s="150" t="s">
        <v>1485</v>
      </c>
      <c r="CG3" s="150" t="s">
        <v>1486</v>
      </c>
      <c r="CH3" s="150" t="s">
        <v>1487</v>
      </c>
      <c r="CI3" s="150" t="s">
        <v>1488</v>
      </c>
      <c r="CJ3" s="150" t="s">
        <v>1558</v>
      </c>
      <c r="CK3" s="150" t="s">
        <v>1560</v>
      </c>
      <c r="CL3" s="12" t="s">
        <v>289</v>
      </c>
      <c r="CM3" s="12" t="s">
        <v>290</v>
      </c>
      <c r="CN3" s="21" t="s">
        <v>374</v>
      </c>
      <c r="CO3" s="110" t="s">
        <v>1198</v>
      </c>
      <c r="CP3" s="123" t="s">
        <v>1415</v>
      </c>
      <c r="CQ3" s="123" t="s">
        <v>1507</v>
      </c>
      <c r="CR3" s="171" t="s">
        <v>1538</v>
      </c>
      <c r="CS3" s="164" t="s">
        <v>1510</v>
      </c>
    </row>
    <row r="4" spans="1:97" ht="16.5" x14ac:dyDescent="0.15">
      <c r="A4" s="13" t="s">
        <v>291</v>
      </c>
      <c r="B4" s="13" t="s">
        <v>291</v>
      </c>
      <c r="C4" s="13" t="s">
        <v>291</v>
      </c>
      <c r="D4" s="13" t="s">
        <v>291</v>
      </c>
      <c r="E4" s="13" t="s">
        <v>291</v>
      </c>
      <c r="F4" s="167" t="s">
        <v>1573</v>
      </c>
      <c r="G4" s="13" t="s">
        <v>291</v>
      </c>
      <c r="H4" s="13" t="s">
        <v>291</v>
      </c>
      <c r="I4" s="13" t="s">
        <v>291</v>
      </c>
      <c r="J4" s="13" t="s">
        <v>291</v>
      </c>
      <c r="K4" s="13" t="s">
        <v>292</v>
      </c>
      <c r="L4" s="13" t="s">
        <v>292</v>
      </c>
      <c r="M4" s="13" t="s">
        <v>292</v>
      </c>
      <c r="N4" s="13" t="s">
        <v>291</v>
      </c>
      <c r="O4" s="13" t="s">
        <v>291</v>
      </c>
      <c r="P4" s="13" t="s">
        <v>291</v>
      </c>
      <c r="Q4" s="13" t="s">
        <v>291</v>
      </c>
      <c r="R4" s="13" t="s">
        <v>291</v>
      </c>
      <c r="S4" s="13" t="s">
        <v>291</v>
      </c>
      <c r="T4" s="13" t="s">
        <v>291</v>
      </c>
      <c r="U4" s="13" t="s">
        <v>291</v>
      </c>
      <c r="V4" s="13" t="s">
        <v>291</v>
      </c>
      <c r="W4" s="13" t="s">
        <v>291</v>
      </c>
      <c r="X4" s="13" t="s">
        <v>291</v>
      </c>
      <c r="Y4" s="13" t="s">
        <v>291</v>
      </c>
      <c r="Z4" s="13" t="s">
        <v>291</v>
      </c>
      <c r="AA4" s="13" t="s">
        <v>291</v>
      </c>
      <c r="AB4" s="13" t="s">
        <v>291</v>
      </c>
      <c r="AC4" s="34" t="s">
        <v>292</v>
      </c>
      <c r="AD4" s="27" t="s">
        <v>292</v>
      </c>
      <c r="AE4" s="27" t="s">
        <v>292</v>
      </c>
      <c r="AF4" s="27" t="s">
        <v>292</v>
      </c>
      <c r="AG4" s="27" t="s">
        <v>292</v>
      </c>
      <c r="AH4" s="27" t="s">
        <v>292</v>
      </c>
      <c r="AI4" s="13" t="s">
        <v>292</v>
      </c>
      <c r="AJ4" s="13" t="s">
        <v>292</v>
      </c>
      <c r="AK4" s="13" t="s">
        <v>292</v>
      </c>
      <c r="AL4" s="13" t="s">
        <v>291</v>
      </c>
      <c r="AM4" s="13" t="s">
        <v>291</v>
      </c>
      <c r="AN4" s="13" t="s">
        <v>291</v>
      </c>
      <c r="AO4" s="13" t="s">
        <v>291</v>
      </c>
      <c r="AP4" s="13" t="s">
        <v>291</v>
      </c>
      <c r="AQ4" s="13" t="s">
        <v>365</v>
      </c>
      <c r="AR4" s="13" t="s">
        <v>365</v>
      </c>
      <c r="AS4" s="13" t="s">
        <v>424</v>
      </c>
      <c r="AT4" s="13" t="s">
        <v>291</v>
      </c>
      <c r="AU4" s="13" t="s">
        <v>291</v>
      </c>
      <c r="AV4" s="13" t="s">
        <v>291</v>
      </c>
      <c r="AW4" s="13" t="s">
        <v>291</v>
      </c>
      <c r="AX4" s="41" t="s">
        <v>716</v>
      </c>
      <c r="AY4" s="13" t="s">
        <v>291</v>
      </c>
      <c r="AZ4" s="13" t="s">
        <v>291</v>
      </c>
      <c r="BA4" s="13" t="s">
        <v>291</v>
      </c>
      <c r="BB4" s="13" t="s">
        <v>291</v>
      </c>
      <c r="BC4" s="13" t="s">
        <v>291</v>
      </c>
      <c r="BD4" s="13" t="s">
        <v>291</v>
      </c>
      <c r="BE4" s="151" t="s">
        <v>1531</v>
      </c>
      <c r="BF4" s="151" t="s">
        <v>1531</v>
      </c>
      <c r="BG4" s="167" t="s">
        <v>1625</v>
      </c>
      <c r="BH4" s="167" t="s">
        <v>1625</v>
      </c>
      <c r="BI4" s="13" t="s">
        <v>291</v>
      </c>
      <c r="BJ4" s="13" t="s">
        <v>291</v>
      </c>
      <c r="BK4" s="13" t="s">
        <v>291</v>
      </c>
      <c r="BL4" s="13" t="s">
        <v>291</v>
      </c>
      <c r="BM4" s="13" t="s">
        <v>291</v>
      </c>
      <c r="BN4" s="13" t="s">
        <v>291</v>
      </c>
      <c r="BO4" s="13" t="s">
        <v>291</v>
      </c>
      <c r="BP4" s="13" t="s">
        <v>291</v>
      </c>
      <c r="BQ4" s="13" t="s">
        <v>291</v>
      </c>
      <c r="BR4" s="13" t="s">
        <v>291</v>
      </c>
      <c r="BS4" s="13" t="s">
        <v>291</v>
      </c>
      <c r="BT4" s="13" t="s">
        <v>291</v>
      </c>
      <c r="BU4" s="13" t="s">
        <v>291</v>
      </c>
      <c r="BV4" s="13" t="s">
        <v>291</v>
      </c>
      <c r="BW4" s="13" t="s">
        <v>291</v>
      </c>
      <c r="BX4" s="13" t="s">
        <v>291</v>
      </c>
      <c r="BY4" s="151" t="s">
        <v>291</v>
      </c>
      <c r="BZ4" s="151" t="s">
        <v>291</v>
      </c>
      <c r="CA4" s="151" t="s">
        <v>291</v>
      </c>
      <c r="CB4" s="151" t="s">
        <v>291</v>
      </c>
      <c r="CC4" s="151" t="s">
        <v>291</v>
      </c>
      <c r="CD4" s="151" t="s">
        <v>291</v>
      </c>
      <c r="CE4" s="151" t="s">
        <v>291</v>
      </c>
      <c r="CF4" s="151" t="s">
        <v>291</v>
      </c>
      <c r="CG4" s="151" t="s">
        <v>291</v>
      </c>
      <c r="CH4" s="151" t="s">
        <v>291</v>
      </c>
      <c r="CI4" s="151" t="s">
        <v>291</v>
      </c>
      <c r="CJ4" s="151" t="s">
        <v>291</v>
      </c>
      <c r="CK4" s="151" t="s">
        <v>291</v>
      </c>
      <c r="CL4" s="13" t="s">
        <v>293</v>
      </c>
      <c r="CM4" s="13" t="s">
        <v>293</v>
      </c>
      <c r="CN4" s="22" t="s">
        <v>375</v>
      </c>
      <c r="CO4" s="22" t="s">
        <v>375</v>
      </c>
      <c r="CP4" s="13" t="s">
        <v>291</v>
      </c>
      <c r="CQ4" s="13" t="s">
        <v>292</v>
      </c>
      <c r="CR4" s="151" t="s">
        <v>291</v>
      </c>
      <c r="CS4" s="165" t="s">
        <v>716</v>
      </c>
    </row>
    <row r="5" spans="1:97" ht="16.5" x14ac:dyDescent="0.15">
      <c r="A5" s="10" t="s">
        <v>239</v>
      </c>
      <c r="B5" s="11" t="s">
        <v>294</v>
      </c>
      <c r="C5" s="11" t="s">
        <v>295</v>
      </c>
      <c r="D5" s="11" t="s">
        <v>296</v>
      </c>
      <c r="E5" s="143" t="s">
        <v>1463</v>
      </c>
      <c r="F5" s="171" t="s">
        <v>1574</v>
      </c>
      <c r="G5" s="11" t="s">
        <v>297</v>
      </c>
      <c r="H5" s="11" t="s">
        <v>298</v>
      </c>
      <c r="I5" s="11" t="s">
        <v>299</v>
      </c>
      <c r="J5" s="11" t="s">
        <v>300</v>
      </c>
      <c r="K5" s="11" t="s">
        <v>301</v>
      </c>
      <c r="L5" s="148" t="s">
        <v>1479</v>
      </c>
      <c r="M5" s="171" t="s">
        <v>1578</v>
      </c>
      <c r="N5" s="11" t="s">
        <v>302</v>
      </c>
      <c r="O5" s="11" t="s">
        <v>303</v>
      </c>
      <c r="P5" s="11" t="s">
        <v>304</v>
      </c>
      <c r="Q5" s="11" t="s">
        <v>305</v>
      </c>
      <c r="R5" s="11" t="s">
        <v>306</v>
      </c>
      <c r="S5" s="11" t="s">
        <v>307</v>
      </c>
      <c r="T5" s="11" t="s">
        <v>308</v>
      </c>
      <c r="U5" s="11" t="s">
        <v>309</v>
      </c>
      <c r="V5" s="11" t="s">
        <v>310</v>
      </c>
      <c r="W5" s="11" t="s">
        <v>311</v>
      </c>
      <c r="X5" s="11" t="s">
        <v>312</v>
      </c>
      <c r="Y5" s="11" t="s">
        <v>313</v>
      </c>
      <c r="Z5" s="11" t="s">
        <v>314</v>
      </c>
      <c r="AA5" s="11" t="s">
        <v>315</v>
      </c>
      <c r="AB5" s="11" t="s">
        <v>316</v>
      </c>
      <c r="AC5" s="33" t="s">
        <v>431</v>
      </c>
      <c r="AD5" s="26" t="s">
        <v>432</v>
      </c>
      <c r="AE5" s="26" t="s">
        <v>433</v>
      </c>
      <c r="AF5" s="26" t="s">
        <v>317</v>
      </c>
      <c r="AG5" s="26" t="s">
        <v>383</v>
      </c>
      <c r="AH5" s="26" t="s">
        <v>384</v>
      </c>
      <c r="AI5" s="11" t="s">
        <v>377</v>
      </c>
      <c r="AJ5" s="11" t="s">
        <v>544</v>
      </c>
      <c r="AK5" s="11" t="s">
        <v>318</v>
      </c>
      <c r="AL5" s="11" t="s">
        <v>319</v>
      </c>
      <c r="AM5" s="11" t="s">
        <v>320</v>
      </c>
      <c r="AN5" s="11" t="s">
        <v>321</v>
      </c>
      <c r="AO5" s="11" t="s">
        <v>322</v>
      </c>
      <c r="AP5" s="11" t="s">
        <v>323</v>
      </c>
      <c r="AQ5" s="11" t="s">
        <v>367</v>
      </c>
      <c r="AR5" s="11" t="s">
        <v>366</v>
      </c>
      <c r="AS5" s="11" t="s">
        <v>425</v>
      </c>
      <c r="AT5" s="11" t="s">
        <v>324</v>
      </c>
      <c r="AU5" s="11" t="s">
        <v>325</v>
      </c>
      <c r="AV5" s="11" t="s">
        <v>326</v>
      </c>
      <c r="AW5" s="11" t="s">
        <v>327</v>
      </c>
      <c r="AX5" s="40" t="s">
        <v>717</v>
      </c>
      <c r="AY5" s="11" t="s">
        <v>328</v>
      </c>
      <c r="AZ5" s="11" t="s">
        <v>37</v>
      </c>
      <c r="BA5" s="11" t="s">
        <v>41</v>
      </c>
      <c r="BB5" s="11" t="s">
        <v>42</v>
      </c>
      <c r="BC5" s="11" t="s">
        <v>43</v>
      </c>
      <c r="BD5" s="11" t="s">
        <v>44</v>
      </c>
      <c r="BE5" s="150" t="s">
        <v>1533</v>
      </c>
      <c r="BF5" s="171" t="s">
        <v>1563</v>
      </c>
      <c r="BG5" s="171" t="s">
        <v>1626</v>
      </c>
      <c r="BH5" s="171" t="s">
        <v>1664</v>
      </c>
      <c r="BI5" s="11" t="s">
        <v>185</v>
      </c>
      <c r="BJ5" s="11" t="s">
        <v>186</v>
      </c>
      <c r="BK5" s="11" t="s">
        <v>187</v>
      </c>
      <c r="BL5" s="11" t="s">
        <v>188</v>
      </c>
      <c r="BM5" s="11" t="s">
        <v>189</v>
      </c>
      <c r="BN5" s="11" t="s">
        <v>190</v>
      </c>
      <c r="BO5" s="11" t="s">
        <v>191</v>
      </c>
      <c r="BP5" s="11" t="s">
        <v>192</v>
      </c>
      <c r="BQ5" s="11" t="s">
        <v>193</v>
      </c>
      <c r="BR5" s="11" t="s">
        <v>194</v>
      </c>
      <c r="BS5" s="11" t="s">
        <v>195</v>
      </c>
      <c r="BT5" s="11" t="s">
        <v>196</v>
      </c>
      <c r="BU5" s="11" t="s">
        <v>1158</v>
      </c>
      <c r="BV5" s="11" t="s">
        <v>1159</v>
      </c>
      <c r="BW5" s="11" t="s">
        <v>1160</v>
      </c>
      <c r="BX5" s="11" t="s">
        <v>1472</v>
      </c>
      <c r="BY5" s="150" t="s">
        <v>1473</v>
      </c>
      <c r="BZ5" s="150" t="s">
        <v>1474</v>
      </c>
      <c r="CA5" s="150" t="s">
        <v>1475</v>
      </c>
      <c r="CB5" s="150" t="s">
        <v>1476</v>
      </c>
      <c r="CC5" s="150" t="s">
        <v>1477</v>
      </c>
      <c r="CD5" s="150" t="s">
        <v>1481</v>
      </c>
      <c r="CE5" s="150" t="s">
        <v>1482</v>
      </c>
      <c r="CF5" s="150" t="s">
        <v>1489</v>
      </c>
      <c r="CG5" s="150" t="s">
        <v>1490</v>
      </c>
      <c r="CH5" s="150" t="s">
        <v>1491</v>
      </c>
      <c r="CI5" s="150" t="s">
        <v>1492</v>
      </c>
      <c r="CJ5" s="150" t="s">
        <v>1559</v>
      </c>
      <c r="CK5" s="150" t="s">
        <v>1561</v>
      </c>
      <c r="CL5" s="11" t="s">
        <v>329</v>
      </c>
      <c r="CM5" s="11" t="s">
        <v>330</v>
      </c>
      <c r="CN5" s="20" t="s">
        <v>376</v>
      </c>
      <c r="CO5" s="111" t="s">
        <v>1199</v>
      </c>
      <c r="CP5" s="123" t="s">
        <v>1416</v>
      </c>
      <c r="CQ5" s="123" t="s">
        <v>1508</v>
      </c>
      <c r="CR5" s="171" t="s">
        <v>1539</v>
      </c>
      <c r="CS5" s="163" t="s">
        <v>1511</v>
      </c>
    </row>
    <row r="6" spans="1:97" ht="16.5" x14ac:dyDescent="0.15">
      <c r="A6" s="125">
        <v>1</v>
      </c>
      <c r="B6" s="126" t="s">
        <v>1161</v>
      </c>
      <c r="C6" s="125">
        <v>1</v>
      </c>
      <c r="D6" s="125">
        <v>2</v>
      </c>
      <c r="E6" s="125">
        <v>0</v>
      </c>
      <c r="F6" s="125">
        <v>0</v>
      </c>
      <c r="G6" s="125">
        <v>100</v>
      </c>
      <c r="H6" s="125">
        <v>1</v>
      </c>
      <c r="I6" s="125">
        <v>0</v>
      </c>
      <c r="J6" s="125">
        <v>0</v>
      </c>
      <c r="K6" s="125">
        <v>1</v>
      </c>
      <c r="L6" s="125">
        <v>0</v>
      </c>
      <c r="M6" s="125">
        <v>0</v>
      </c>
      <c r="N6" s="125">
        <v>60</v>
      </c>
      <c r="O6" s="125">
        <v>33</v>
      </c>
      <c r="P6" s="125">
        <v>27</v>
      </c>
      <c r="Q6" s="125">
        <v>495</v>
      </c>
      <c r="R6" s="125">
        <v>4</v>
      </c>
      <c r="S6" s="125">
        <v>2</v>
      </c>
      <c r="T6" s="125">
        <v>2</v>
      </c>
      <c r="U6" s="125">
        <v>33</v>
      </c>
      <c r="V6" s="125">
        <v>1000</v>
      </c>
      <c r="W6" s="125">
        <v>0</v>
      </c>
      <c r="X6" s="125">
        <v>0</v>
      </c>
      <c r="Y6" s="125">
        <v>0</v>
      </c>
      <c r="Z6" s="125">
        <v>1</v>
      </c>
      <c r="AA6" s="125">
        <v>0</v>
      </c>
      <c r="AB6" s="125">
        <v>0</v>
      </c>
      <c r="AC6" s="127" t="s">
        <v>1407</v>
      </c>
      <c r="AD6" s="128" t="s">
        <v>332</v>
      </c>
      <c r="AE6" s="128" t="s">
        <v>332</v>
      </c>
      <c r="AF6" s="129"/>
      <c r="AG6" s="130"/>
      <c r="AH6" s="130"/>
      <c r="AI6" s="125">
        <v>1</v>
      </c>
      <c r="AJ6" s="125"/>
      <c r="AK6" s="125">
        <v>1</v>
      </c>
      <c r="AL6" s="125">
        <v>1</v>
      </c>
      <c r="AM6" s="125">
        <v>0</v>
      </c>
      <c r="AN6" s="125">
        <v>0</v>
      </c>
      <c r="AO6" s="125">
        <v>12</v>
      </c>
      <c r="AP6" s="125">
        <v>1</v>
      </c>
      <c r="AQ6" s="125">
        <v>0</v>
      </c>
      <c r="AR6" s="125">
        <v>80</v>
      </c>
      <c r="AS6" s="125">
        <v>2</v>
      </c>
      <c r="AT6" s="125">
        <v>0</v>
      </c>
      <c r="AU6" s="125">
        <v>0</v>
      </c>
      <c r="AV6" s="125">
        <v>0</v>
      </c>
      <c r="AW6" s="125">
        <v>0</v>
      </c>
      <c r="AX6" s="125">
        <v>1</v>
      </c>
      <c r="AY6" s="125">
        <v>90101</v>
      </c>
      <c r="AZ6" s="125">
        <v>90102</v>
      </c>
      <c r="BA6" s="125">
        <v>90103</v>
      </c>
      <c r="BB6" s="125"/>
      <c r="BC6" s="125"/>
      <c r="BD6" s="125"/>
      <c r="BE6" s="125"/>
      <c r="BF6" s="125"/>
      <c r="BG6" s="125"/>
      <c r="BH6" s="125"/>
      <c r="BI6" s="125">
        <v>90151</v>
      </c>
      <c r="BJ6" s="125">
        <v>90152</v>
      </c>
      <c r="BK6" s="125">
        <v>90153</v>
      </c>
      <c r="BL6" s="125">
        <v>90154</v>
      </c>
      <c r="BM6" s="125">
        <v>5201</v>
      </c>
      <c r="BN6" s="125">
        <v>5211</v>
      </c>
      <c r="BO6" s="125">
        <v>90161</v>
      </c>
      <c r="BP6" s="125"/>
      <c r="BQ6" s="125"/>
      <c r="BR6" s="125">
        <v>0</v>
      </c>
      <c r="BS6" s="125">
        <v>0</v>
      </c>
      <c r="BT6" s="125">
        <v>0</v>
      </c>
      <c r="BU6" s="125">
        <v>0</v>
      </c>
      <c r="BV6" s="125">
        <v>0</v>
      </c>
      <c r="BW6" s="125">
        <v>0</v>
      </c>
      <c r="BX6" s="125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25">
        <v>0</v>
      </c>
      <c r="CM6" s="125">
        <v>0</v>
      </c>
      <c r="CN6" s="131">
        <v>0</v>
      </c>
      <c r="CO6" s="131">
        <v>0</v>
      </c>
      <c r="CP6" s="125">
        <v>1</v>
      </c>
      <c r="CQ6" s="162"/>
      <c r="CR6" s="162"/>
      <c r="CS6" s="53">
        <v>0</v>
      </c>
    </row>
    <row r="7" spans="1:97" ht="16.5" x14ac:dyDescent="0.15">
      <c r="A7" s="125">
        <v>2</v>
      </c>
      <c r="B7" s="126" t="s">
        <v>1162</v>
      </c>
      <c r="C7" s="125">
        <v>1</v>
      </c>
      <c r="D7" s="125">
        <v>3</v>
      </c>
      <c r="E7" s="125">
        <v>0</v>
      </c>
      <c r="F7" s="125">
        <v>0</v>
      </c>
      <c r="G7" s="125">
        <v>100</v>
      </c>
      <c r="H7" s="125">
        <v>1</v>
      </c>
      <c r="I7" s="125">
        <v>0</v>
      </c>
      <c r="J7" s="125">
        <v>0</v>
      </c>
      <c r="K7" s="125">
        <v>1</v>
      </c>
      <c r="L7" s="125">
        <v>0</v>
      </c>
      <c r="M7" s="125">
        <v>0</v>
      </c>
      <c r="N7" s="125">
        <v>60</v>
      </c>
      <c r="O7" s="125">
        <v>33</v>
      </c>
      <c r="P7" s="125">
        <v>27</v>
      </c>
      <c r="Q7" s="125">
        <v>495</v>
      </c>
      <c r="R7" s="125">
        <v>4</v>
      </c>
      <c r="S7" s="125">
        <v>2</v>
      </c>
      <c r="T7" s="125">
        <v>2</v>
      </c>
      <c r="U7" s="125">
        <v>33</v>
      </c>
      <c r="V7" s="125">
        <v>1000</v>
      </c>
      <c r="W7" s="125">
        <v>0</v>
      </c>
      <c r="X7" s="125">
        <v>0</v>
      </c>
      <c r="Y7" s="125">
        <v>0</v>
      </c>
      <c r="Z7" s="125">
        <v>1</v>
      </c>
      <c r="AA7" s="125">
        <v>0</v>
      </c>
      <c r="AB7" s="125">
        <v>0</v>
      </c>
      <c r="AC7" s="127" t="s">
        <v>1406</v>
      </c>
      <c r="AD7" s="128" t="s">
        <v>332</v>
      </c>
      <c r="AE7" s="128" t="s">
        <v>332</v>
      </c>
      <c r="AF7" s="129"/>
      <c r="AG7" s="130"/>
      <c r="AH7" s="130"/>
      <c r="AI7" s="125">
        <v>1</v>
      </c>
      <c r="AJ7" s="125"/>
      <c r="AK7" s="125">
        <v>1</v>
      </c>
      <c r="AL7" s="125">
        <v>1</v>
      </c>
      <c r="AM7" s="125">
        <v>0</v>
      </c>
      <c r="AN7" s="125">
        <v>0</v>
      </c>
      <c r="AO7" s="125">
        <v>12</v>
      </c>
      <c r="AP7" s="125">
        <v>1</v>
      </c>
      <c r="AQ7" s="125">
        <v>0</v>
      </c>
      <c r="AR7" s="125">
        <v>80</v>
      </c>
      <c r="AS7" s="125">
        <v>2</v>
      </c>
      <c r="AT7" s="125">
        <v>0</v>
      </c>
      <c r="AU7" s="125">
        <v>0</v>
      </c>
      <c r="AV7" s="125">
        <v>0</v>
      </c>
      <c r="AW7" s="125">
        <v>0</v>
      </c>
      <c r="AX7" s="125">
        <v>1</v>
      </c>
      <c r="AY7" s="125">
        <v>90201</v>
      </c>
      <c r="AZ7" s="125">
        <v>90202</v>
      </c>
      <c r="BA7" s="125">
        <v>90203</v>
      </c>
      <c r="BB7" s="125">
        <v>90204</v>
      </c>
      <c r="BC7" s="125"/>
      <c r="BD7" s="125"/>
      <c r="BE7" s="125"/>
      <c r="BF7" s="125"/>
      <c r="BG7" s="125"/>
      <c r="BH7" s="125"/>
      <c r="BI7" s="125">
        <v>90151</v>
      </c>
      <c r="BJ7" s="125">
        <v>90152</v>
      </c>
      <c r="BK7" s="125">
        <v>90153</v>
      </c>
      <c r="BL7" s="125">
        <v>90154</v>
      </c>
      <c r="BM7" s="125">
        <v>5201</v>
      </c>
      <c r="BN7" s="125">
        <v>5211</v>
      </c>
      <c r="BO7" s="125">
        <v>90161</v>
      </c>
      <c r="BP7" s="125"/>
      <c r="BQ7" s="125"/>
      <c r="BR7" s="125">
        <v>0</v>
      </c>
      <c r="BS7" s="125">
        <v>0</v>
      </c>
      <c r="BT7" s="125">
        <v>0</v>
      </c>
      <c r="BU7" s="125">
        <v>0</v>
      </c>
      <c r="BV7" s="125">
        <v>0</v>
      </c>
      <c r="BW7" s="125">
        <v>0</v>
      </c>
      <c r="BX7" s="125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25">
        <v>0</v>
      </c>
      <c r="CM7" s="125">
        <v>0</v>
      </c>
      <c r="CN7" s="131">
        <v>0</v>
      </c>
      <c r="CO7" s="131">
        <v>0</v>
      </c>
      <c r="CP7" s="125">
        <v>1</v>
      </c>
      <c r="CQ7" s="162"/>
      <c r="CR7" s="162"/>
      <c r="CS7" s="53">
        <v>0</v>
      </c>
    </row>
    <row r="8" spans="1:97" ht="16.5" x14ac:dyDescent="0.15">
      <c r="A8" s="125">
        <v>3</v>
      </c>
      <c r="B8" s="126" t="s">
        <v>1163</v>
      </c>
      <c r="C8" s="125">
        <v>1</v>
      </c>
      <c r="D8" s="125">
        <v>4</v>
      </c>
      <c r="E8" s="125">
        <v>0</v>
      </c>
      <c r="F8" s="125">
        <v>0</v>
      </c>
      <c r="G8" s="125">
        <v>100</v>
      </c>
      <c r="H8" s="125">
        <v>1</v>
      </c>
      <c r="I8" s="125">
        <v>0</v>
      </c>
      <c r="J8" s="125">
        <v>0</v>
      </c>
      <c r="K8" s="125">
        <v>1</v>
      </c>
      <c r="L8" s="125">
        <v>0</v>
      </c>
      <c r="M8" s="125">
        <v>0</v>
      </c>
      <c r="N8" s="125">
        <v>60</v>
      </c>
      <c r="O8" s="125">
        <v>33</v>
      </c>
      <c r="P8" s="125">
        <v>27</v>
      </c>
      <c r="Q8" s="125">
        <v>495</v>
      </c>
      <c r="R8" s="125">
        <v>4</v>
      </c>
      <c r="S8" s="125">
        <v>2</v>
      </c>
      <c r="T8" s="125">
        <v>2</v>
      </c>
      <c r="U8" s="125">
        <v>33</v>
      </c>
      <c r="V8" s="125">
        <v>1000</v>
      </c>
      <c r="W8" s="125">
        <v>0</v>
      </c>
      <c r="X8" s="125">
        <v>0</v>
      </c>
      <c r="Y8" s="125">
        <v>0</v>
      </c>
      <c r="Z8" s="125">
        <v>1</v>
      </c>
      <c r="AA8" s="125">
        <v>0</v>
      </c>
      <c r="AB8" s="125">
        <v>0</v>
      </c>
      <c r="AC8" s="127" t="s">
        <v>1406</v>
      </c>
      <c r="AD8" s="128" t="s">
        <v>332</v>
      </c>
      <c r="AE8" s="128" t="s">
        <v>332</v>
      </c>
      <c r="AF8" s="129"/>
      <c r="AG8" s="130"/>
      <c r="AH8" s="130"/>
      <c r="AI8" s="125">
        <v>1</v>
      </c>
      <c r="AJ8" s="125"/>
      <c r="AK8" s="125">
        <v>1</v>
      </c>
      <c r="AL8" s="125">
        <v>1</v>
      </c>
      <c r="AM8" s="125">
        <v>0</v>
      </c>
      <c r="AN8" s="125">
        <v>0</v>
      </c>
      <c r="AO8" s="125">
        <v>12</v>
      </c>
      <c r="AP8" s="125">
        <v>1</v>
      </c>
      <c r="AQ8" s="125">
        <v>0</v>
      </c>
      <c r="AR8" s="125">
        <v>80</v>
      </c>
      <c r="AS8" s="125">
        <v>2</v>
      </c>
      <c r="AT8" s="125">
        <v>0</v>
      </c>
      <c r="AU8" s="125">
        <v>0</v>
      </c>
      <c r="AV8" s="125">
        <v>0</v>
      </c>
      <c r="AW8" s="125">
        <v>0</v>
      </c>
      <c r="AX8" s="125">
        <v>1</v>
      </c>
      <c r="AY8" s="125">
        <v>90301</v>
      </c>
      <c r="AZ8" s="125">
        <v>90302</v>
      </c>
      <c r="BA8" s="125">
        <v>90303</v>
      </c>
      <c r="BB8" s="125">
        <v>90304</v>
      </c>
      <c r="BC8" s="125">
        <v>90305</v>
      </c>
      <c r="BD8" s="125"/>
      <c r="BE8" s="125"/>
      <c r="BF8" s="125"/>
      <c r="BG8" s="125"/>
      <c r="BH8" s="125"/>
      <c r="BI8" s="125">
        <v>90151</v>
      </c>
      <c r="BJ8" s="125">
        <v>90152</v>
      </c>
      <c r="BK8" s="125">
        <v>90153</v>
      </c>
      <c r="BL8" s="125">
        <v>90154</v>
      </c>
      <c r="BM8" s="125">
        <v>90155</v>
      </c>
      <c r="BN8" s="125">
        <v>90156</v>
      </c>
      <c r="BO8" s="125">
        <v>90157</v>
      </c>
      <c r="BP8" s="125">
        <v>90158</v>
      </c>
      <c r="BQ8" s="125">
        <v>5201</v>
      </c>
      <c r="BR8" s="125">
        <v>5211</v>
      </c>
      <c r="BS8" s="125">
        <v>5301</v>
      </c>
      <c r="BT8" s="125">
        <v>5311</v>
      </c>
      <c r="BU8" s="125">
        <v>90161</v>
      </c>
      <c r="BV8" s="125">
        <v>5401</v>
      </c>
      <c r="BW8" s="125">
        <v>5411</v>
      </c>
      <c r="BX8" s="125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25">
        <v>0</v>
      </c>
      <c r="CM8" s="125">
        <v>0</v>
      </c>
      <c r="CN8" s="131">
        <v>0</v>
      </c>
      <c r="CO8" s="131">
        <v>0</v>
      </c>
      <c r="CP8" s="125">
        <v>1</v>
      </c>
      <c r="CQ8" s="162"/>
      <c r="CR8" s="162"/>
      <c r="CS8" s="53">
        <v>0</v>
      </c>
    </row>
    <row r="9" spans="1:97" ht="16.5" x14ac:dyDescent="0.15">
      <c r="A9" s="125">
        <v>4</v>
      </c>
      <c r="B9" s="126" t="s">
        <v>1162</v>
      </c>
      <c r="C9" s="125">
        <v>1</v>
      </c>
      <c r="D9" s="125">
        <v>5</v>
      </c>
      <c r="E9" s="125">
        <v>0</v>
      </c>
      <c r="F9" s="125">
        <v>0</v>
      </c>
      <c r="G9" s="125">
        <v>100</v>
      </c>
      <c r="H9" s="125">
        <v>1</v>
      </c>
      <c r="I9" s="125">
        <v>0</v>
      </c>
      <c r="J9" s="125">
        <v>0</v>
      </c>
      <c r="K9" s="125">
        <v>1</v>
      </c>
      <c r="L9" s="125">
        <v>0</v>
      </c>
      <c r="M9" s="125">
        <v>0</v>
      </c>
      <c r="N9" s="125">
        <v>60</v>
      </c>
      <c r="O9" s="125">
        <v>33</v>
      </c>
      <c r="P9" s="125">
        <v>27</v>
      </c>
      <c r="Q9" s="125">
        <v>495</v>
      </c>
      <c r="R9" s="125">
        <v>4</v>
      </c>
      <c r="S9" s="125">
        <v>2</v>
      </c>
      <c r="T9" s="125">
        <v>2</v>
      </c>
      <c r="U9" s="125">
        <v>33</v>
      </c>
      <c r="V9" s="125">
        <v>1000</v>
      </c>
      <c r="W9" s="125">
        <v>0</v>
      </c>
      <c r="X9" s="125">
        <v>0</v>
      </c>
      <c r="Y9" s="125">
        <v>0</v>
      </c>
      <c r="Z9" s="125">
        <v>1</v>
      </c>
      <c r="AA9" s="125">
        <v>0</v>
      </c>
      <c r="AB9" s="125">
        <v>0</v>
      </c>
      <c r="AC9" s="127" t="s">
        <v>1406</v>
      </c>
      <c r="AD9" s="128" t="s">
        <v>332</v>
      </c>
      <c r="AE9" s="128" t="s">
        <v>332</v>
      </c>
      <c r="AF9" s="129"/>
      <c r="AG9" s="130"/>
      <c r="AH9" s="130"/>
      <c r="AI9" s="125">
        <v>1</v>
      </c>
      <c r="AJ9" s="125"/>
      <c r="AK9" s="125">
        <v>1</v>
      </c>
      <c r="AL9" s="125">
        <v>1</v>
      </c>
      <c r="AM9" s="125">
        <v>0</v>
      </c>
      <c r="AN9" s="125">
        <v>0</v>
      </c>
      <c r="AO9" s="125">
        <v>12</v>
      </c>
      <c r="AP9" s="125">
        <v>1</v>
      </c>
      <c r="AQ9" s="125">
        <v>0</v>
      </c>
      <c r="AR9" s="125">
        <v>80</v>
      </c>
      <c r="AS9" s="125">
        <v>2</v>
      </c>
      <c r="AT9" s="125">
        <v>0</v>
      </c>
      <c r="AU9" s="125">
        <v>0</v>
      </c>
      <c r="AV9" s="125">
        <v>0</v>
      </c>
      <c r="AW9" s="125">
        <v>0</v>
      </c>
      <c r="AX9" s="125">
        <v>1</v>
      </c>
      <c r="AY9" s="125">
        <v>90401</v>
      </c>
      <c r="AZ9" s="125">
        <v>90402</v>
      </c>
      <c r="BA9" s="125">
        <v>90403</v>
      </c>
      <c r="BB9" s="125">
        <v>90404</v>
      </c>
      <c r="BC9" s="125">
        <v>90405</v>
      </c>
      <c r="BD9" s="125">
        <v>90406</v>
      </c>
      <c r="BE9" s="125"/>
      <c r="BF9" s="125"/>
      <c r="BG9" s="125"/>
      <c r="BH9" s="125"/>
      <c r="BI9" s="125">
        <v>90151</v>
      </c>
      <c r="BJ9" s="125">
        <v>90152</v>
      </c>
      <c r="BK9" s="125">
        <v>90153</v>
      </c>
      <c r="BL9" s="125">
        <v>90154</v>
      </c>
      <c r="BM9" s="125">
        <v>90155</v>
      </c>
      <c r="BN9" s="125">
        <v>90156</v>
      </c>
      <c r="BO9" s="125">
        <v>90157</v>
      </c>
      <c r="BP9" s="125">
        <v>90158</v>
      </c>
      <c r="BQ9" s="125">
        <v>90163</v>
      </c>
      <c r="BR9" s="125">
        <v>90164</v>
      </c>
      <c r="BS9" s="125">
        <v>90165</v>
      </c>
      <c r="BT9" s="125">
        <v>90166</v>
      </c>
      <c r="BU9" s="125">
        <v>90167</v>
      </c>
      <c r="BV9" s="125">
        <v>90168</v>
      </c>
      <c r="BW9" s="125">
        <v>90169</v>
      </c>
      <c r="BX9" s="125">
        <v>90170</v>
      </c>
      <c r="BY9" s="152">
        <v>90171</v>
      </c>
      <c r="BZ9" s="152">
        <v>90172</v>
      </c>
      <c r="CA9" s="152">
        <v>90173</v>
      </c>
      <c r="CB9" s="152">
        <v>90174</v>
      </c>
      <c r="CC9" s="152">
        <v>5201</v>
      </c>
      <c r="CD9" s="152">
        <v>5211</v>
      </c>
      <c r="CE9" s="152">
        <v>5301</v>
      </c>
      <c r="CF9" s="152">
        <v>5311</v>
      </c>
      <c r="CG9" s="152">
        <v>90161</v>
      </c>
      <c r="CH9" s="152">
        <v>5401</v>
      </c>
      <c r="CI9" s="152">
        <v>5411</v>
      </c>
      <c r="CJ9" s="152">
        <v>5501</v>
      </c>
      <c r="CK9" s="152">
        <v>5511</v>
      </c>
      <c r="CL9" s="125">
        <v>0</v>
      </c>
      <c r="CM9" s="125">
        <v>0</v>
      </c>
      <c r="CN9" s="131">
        <v>0</v>
      </c>
      <c r="CO9" s="131">
        <v>0</v>
      </c>
      <c r="CP9" s="125">
        <v>1</v>
      </c>
      <c r="CQ9" s="162"/>
      <c r="CR9" s="162"/>
      <c r="CS9" s="53">
        <v>0</v>
      </c>
    </row>
    <row r="10" spans="1:97" ht="16.5" x14ac:dyDescent="0.15">
      <c r="A10" s="125">
        <v>5</v>
      </c>
      <c r="B10" s="126" t="s">
        <v>1163</v>
      </c>
      <c r="C10" s="125">
        <v>1</v>
      </c>
      <c r="D10" s="125">
        <v>6</v>
      </c>
      <c r="E10" s="125">
        <v>0</v>
      </c>
      <c r="F10" s="125">
        <v>0</v>
      </c>
      <c r="G10" s="125">
        <v>100</v>
      </c>
      <c r="H10" s="125">
        <v>1</v>
      </c>
      <c r="I10" s="125">
        <v>0</v>
      </c>
      <c r="J10" s="125">
        <v>0</v>
      </c>
      <c r="K10" s="125">
        <v>1</v>
      </c>
      <c r="L10" s="125">
        <v>0</v>
      </c>
      <c r="M10" s="125">
        <v>0</v>
      </c>
      <c r="N10" s="125">
        <v>60</v>
      </c>
      <c r="O10" s="125">
        <v>33</v>
      </c>
      <c r="P10" s="125">
        <v>27</v>
      </c>
      <c r="Q10" s="125">
        <v>495</v>
      </c>
      <c r="R10" s="125">
        <v>4</v>
      </c>
      <c r="S10" s="125">
        <v>2</v>
      </c>
      <c r="T10" s="125">
        <v>2</v>
      </c>
      <c r="U10" s="125">
        <v>33</v>
      </c>
      <c r="V10" s="125">
        <v>1000</v>
      </c>
      <c r="W10" s="125">
        <v>0</v>
      </c>
      <c r="X10" s="125">
        <v>0</v>
      </c>
      <c r="Y10" s="125">
        <v>0</v>
      </c>
      <c r="Z10" s="125">
        <v>1</v>
      </c>
      <c r="AA10" s="125">
        <v>0</v>
      </c>
      <c r="AB10" s="125">
        <v>0</v>
      </c>
      <c r="AC10" s="127" t="s">
        <v>1406</v>
      </c>
      <c r="AD10" s="128" t="s">
        <v>332</v>
      </c>
      <c r="AE10" s="128" t="s">
        <v>332</v>
      </c>
      <c r="AF10" s="129"/>
      <c r="AG10" s="130"/>
      <c r="AH10" s="130"/>
      <c r="AI10" s="125">
        <v>1</v>
      </c>
      <c r="AJ10" s="125"/>
      <c r="AK10" s="125">
        <v>1</v>
      </c>
      <c r="AL10" s="125">
        <v>1</v>
      </c>
      <c r="AM10" s="125">
        <v>0</v>
      </c>
      <c r="AN10" s="125">
        <v>0</v>
      </c>
      <c r="AO10" s="125">
        <v>12</v>
      </c>
      <c r="AP10" s="125">
        <v>1</v>
      </c>
      <c r="AQ10" s="125">
        <v>0</v>
      </c>
      <c r="AR10" s="125">
        <v>80</v>
      </c>
      <c r="AS10" s="125">
        <v>2</v>
      </c>
      <c r="AT10" s="125">
        <v>0</v>
      </c>
      <c r="AU10" s="125">
        <v>0</v>
      </c>
      <c r="AV10" s="125">
        <v>0</v>
      </c>
      <c r="AW10" s="125">
        <v>0</v>
      </c>
      <c r="AX10" s="125">
        <v>1</v>
      </c>
      <c r="AY10" s="125">
        <v>90501</v>
      </c>
      <c r="AZ10" s="125">
        <v>90502</v>
      </c>
      <c r="BA10" s="125">
        <v>90503</v>
      </c>
      <c r="BB10" s="125">
        <v>90504</v>
      </c>
      <c r="BC10" s="125">
        <v>90505</v>
      </c>
      <c r="BD10" s="125">
        <v>90506</v>
      </c>
      <c r="BE10" s="125">
        <v>90507</v>
      </c>
      <c r="BF10" s="125">
        <v>90508</v>
      </c>
      <c r="BG10" s="125">
        <v>90509</v>
      </c>
      <c r="BH10" s="125">
        <v>90510</v>
      </c>
      <c r="BI10" s="125">
        <v>90151</v>
      </c>
      <c r="BJ10" s="125">
        <v>90152</v>
      </c>
      <c r="BK10" s="125">
        <v>90153</v>
      </c>
      <c r="BL10" s="125">
        <v>90154</v>
      </c>
      <c r="BM10" s="125">
        <v>90155</v>
      </c>
      <c r="BN10" s="125">
        <v>90156</v>
      </c>
      <c r="BO10" s="125">
        <v>90157</v>
      </c>
      <c r="BP10" s="125">
        <v>90158</v>
      </c>
      <c r="BQ10" s="125">
        <v>90163</v>
      </c>
      <c r="BR10" s="125">
        <v>90164</v>
      </c>
      <c r="BS10" s="125">
        <v>90165</v>
      </c>
      <c r="BT10" s="125">
        <v>90166</v>
      </c>
      <c r="BU10" s="125">
        <v>90167</v>
      </c>
      <c r="BV10" s="125">
        <v>90168</v>
      </c>
      <c r="BW10" s="125">
        <v>90169</v>
      </c>
      <c r="BX10" s="125">
        <v>90170</v>
      </c>
      <c r="BY10" s="152">
        <v>90171</v>
      </c>
      <c r="BZ10" s="152">
        <v>90172</v>
      </c>
      <c r="CA10" s="152">
        <v>90173</v>
      </c>
      <c r="CB10" s="152">
        <v>90174</v>
      </c>
      <c r="CC10" s="152">
        <v>5201</v>
      </c>
      <c r="CD10" s="152">
        <v>5211</v>
      </c>
      <c r="CE10" s="152">
        <v>5301</v>
      </c>
      <c r="CF10" s="152">
        <v>5311</v>
      </c>
      <c r="CG10" s="152">
        <v>90161</v>
      </c>
      <c r="CH10" s="152">
        <v>5401</v>
      </c>
      <c r="CI10" s="152">
        <v>5411</v>
      </c>
      <c r="CJ10" s="152">
        <v>5501</v>
      </c>
      <c r="CK10" s="152">
        <v>5511</v>
      </c>
      <c r="CL10" s="125">
        <v>0</v>
      </c>
      <c r="CM10" s="125">
        <v>0</v>
      </c>
      <c r="CN10" s="131">
        <v>0</v>
      </c>
      <c r="CO10" s="131">
        <v>0</v>
      </c>
      <c r="CP10" s="125">
        <v>1</v>
      </c>
      <c r="CQ10" s="162"/>
      <c r="CR10" s="162"/>
      <c r="CS10" s="53">
        <v>0</v>
      </c>
    </row>
    <row r="11" spans="1:97" ht="16.5" x14ac:dyDescent="0.15">
      <c r="A11" s="125">
        <v>6</v>
      </c>
      <c r="B11" s="126" t="s">
        <v>1163</v>
      </c>
      <c r="C11" s="125">
        <v>1</v>
      </c>
      <c r="D11" s="125">
        <v>7</v>
      </c>
      <c r="E11" s="125">
        <v>0</v>
      </c>
      <c r="F11" s="125">
        <v>0</v>
      </c>
      <c r="G11" s="125">
        <v>100</v>
      </c>
      <c r="H11" s="125">
        <v>1</v>
      </c>
      <c r="I11" s="125">
        <v>0</v>
      </c>
      <c r="J11" s="125">
        <v>0</v>
      </c>
      <c r="K11" s="125">
        <v>1</v>
      </c>
      <c r="L11" s="125">
        <v>0</v>
      </c>
      <c r="M11" s="125">
        <v>0</v>
      </c>
      <c r="N11" s="125">
        <v>60</v>
      </c>
      <c r="O11" s="125">
        <v>33</v>
      </c>
      <c r="P11" s="125">
        <v>27</v>
      </c>
      <c r="Q11" s="125">
        <v>495</v>
      </c>
      <c r="R11" s="125">
        <v>4</v>
      </c>
      <c r="S11" s="125">
        <v>2</v>
      </c>
      <c r="T11" s="125">
        <v>2</v>
      </c>
      <c r="U11" s="125">
        <v>33</v>
      </c>
      <c r="V11" s="125">
        <v>1000</v>
      </c>
      <c r="W11" s="125">
        <v>0</v>
      </c>
      <c r="X11" s="125">
        <v>0</v>
      </c>
      <c r="Y11" s="125">
        <v>0</v>
      </c>
      <c r="Z11" s="125">
        <v>1</v>
      </c>
      <c r="AA11" s="125">
        <v>0</v>
      </c>
      <c r="AB11" s="125">
        <v>0</v>
      </c>
      <c r="AC11" s="127" t="s">
        <v>1406</v>
      </c>
      <c r="AD11" s="128" t="s">
        <v>332</v>
      </c>
      <c r="AE11" s="128" t="s">
        <v>332</v>
      </c>
      <c r="AF11" s="129"/>
      <c r="AG11" s="130"/>
      <c r="AH11" s="130"/>
      <c r="AI11" s="125">
        <v>1</v>
      </c>
      <c r="AJ11" s="125"/>
      <c r="AK11" s="125">
        <v>1</v>
      </c>
      <c r="AL11" s="125">
        <v>1</v>
      </c>
      <c r="AM11" s="125">
        <v>0</v>
      </c>
      <c r="AN11" s="125">
        <v>0</v>
      </c>
      <c r="AO11" s="125">
        <v>12</v>
      </c>
      <c r="AP11" s="125">
        <v>1</v>
      </c>
      <c r="AQ11" s="125">
        <v>0</v>
      </c>
      <c r="AR11" s="125">
        <v>80</v>
      </c>
      <c r="AS11" s="125">
        <v>2</v>
      </c>
      <c r="AT11" s="125">
        <v>0</v>
      </c>
      <c r="AU11" s="125">
        <v>0</v>
      </c>
      <c r="AV11" s="125">
        <v>0</v>
      </c>
      <c r="AW11" s="125">
        <v>0</v>
      </c>
      <c r="AX11" s="125">
        <v>1</v>
      </c>
      <c r="AY11" s="125">
        <v>90501</v>
      </c>
      <c r="AZ11" s="125">
        <v>90502</v>
      </c>
      <c r="BA11" s="125">
        <v>90503</v>
      </c>
      <c r="BB11" s="125">
        <v>90504</v>
      </c>
      <c r="BC11" s="125">
        <v>90505</v>
      </c>
      <c r="BD11" s="125">
        <v>90506</v>
      </c>
      <c r="BE11" s="125">
        <v>90507</v>
      </c>
      <c r="BF11" s="125">
        <v>90508</v>
      </c>
      <c r="BG11" s="125">
        <v>90509</v>
      </c>
      <c r="BH11" s="125">
        <v>90510</v>
      </c>
      <c r="BI11" s="125">
        <v>90151</v>
      </c>
      <c r="BJ11" s="125">
        <v>90152</v>
      </c>
      <c r="BK11" s="125">
        <v>90153</v>
      </c>
      <c r="BL11" s="125">
        <v>90154</v>
      </c>
      <c r="BM11" s="125">
        <v>90155</v>
      </c>
      <c r="BN11" s="125">
        <v>90156</v>
      </c>
      <c r="BO11" s="125">
        <v>90157</v>
      </c>
      <c r="BP11" s="125">
        <v>90158</v>
      </c>
      <c r="BQ11" s="125">
        <v>90163</v>
      </c>
      <c r="BR11" s="125">
        <v>90164</v>
      </c>
      <c r="BS11" s="125">
        <v>90165</v>
      </c>
      <c r="BT11" s="125">
        <v>90166</v>
      </c>
      <c r="BU11" s="125">
        <v>90167</v>
      </c>
      <c r="BV11" s="125">
        <v>90168</v>
      </c>
      <c r="BW11" s="125">
        <v>90169</v>
      </c>
      <c r="BX11" s="125">
        <v>90170</v>
      </c>
      <c r="BY11" s="152">
        <v>90171</v>
      </c>
      <c r="BZ11" s="152">
        <v>90172</v>
      </c>
      <c r="CA11" s="152">
        <v>90173</v>
      </c>
      <c r="CB11" s="152">
        <v>90174</v>
      </c>
      <c r="CC11" s="152">
        <v>5201</v>
      </c>
      <c r="CD11" s="152">
        <v>5211</v>
      </c>
      <c r="CE11" s="152">
        <v>5301</v>
      </c>
      <c r="CF11" s="152">
        <v>5311</v>
      </c>
      <c r="CG11" s="152">
        <v>90161</v>
      </c>
      <c r="CH11" s="152">
        <v>5401</v>
      </c>
      <c r="CI11" s="152">
        <v>5411</v>
      </c>
      <c r="CJ11" s="152">
        <v>5501</v>
      </c>
      <c r="CK11" s="152">
        <v>5511</v>
      </c>
      <c r="CL11" s="125">
        <v>0</v>
      </c>
      <c r="CM11" s="125">
        <v>0</v>
      </c>
      <c r="CN11" s="131">
        <v>0</v>
      </c>
      <c r="CO11" s="131">
        <v>0</v>
      </c>
      <c r="CP11" s="125">
        <v>1</v>
      </c>
      <c r="CQ11" s="162"/>
      <c r="CR11" s="162"/>
      <c r="CS11" s="53">
        <v>0</v>
      </c>
    </row>
    <row r="12" spans="1:97" ht="16.5" x14ac:dyDescent="0.15">
      <c r="A12" s="132">
        <v>11</v>
      </c>
      <c r="B12" s="133" t="s">
        <v>1164</v>
      </c>
      <c r="C12" s="132">
        <v>1</v>
      </c>
      <c r="D12" s="132">
        <v>2</v>
      </c>
      <c r="E12" s="132">
        <v>0</v>
      </c>
      <c r="F12" s="132">
        <v>0</v>
      </c>
      <c r="G12" s="132">
        <v>100</v>
      </c>
      <c r="H12" s="132">
        <v>2</v>
      </c>
      <c r="I12" s="132">
        <v>0</v>
      </c>
      <c r="J12" s="132">
        <v>0</v>
      </c>
      <c r="K12" s="132">
        <v>11</v>
      </c>
      <c r="L12" s="132">
        <v>0</v>
      </c>
      <c r="M12" s="132">
        <v>0</v>
      </c>
      <c r="N12" s="132">
        <v>60</v>
      </c>
      <c r="O12" s="132">
        <v>27</v>
      </c>
      <c r="P12" s="132">
        <v>33</v>
      </c>
      <c r="Q12" s="132">
        <v>495</v>
      </c>
      <c r="R12" s="132">
        <v>4</v>
      </c>
      <c r="S12" s="132">
        <v>2</v>
      </c>
      <c r="T12" s="132">
        <v>2</v>
      </c>
      <c r="U12" s="132">
        <v>33</v>
      </c>
      <c r="V12" s="132">
        <v>1000</v>
      </c>
      <c r="W12" s="132">
        <v>0</v>
      </c>
      <c r="X12" s="132">
        <v>0</v>
      </c>
      <c r="Y12" s="132">
        <v>0</v>
      </c>
      <c r="Z12" s="132">
        <v>2</v>
      </c>
      <c r="AA12" s="132">
        <v>0</v>
      </c>
      <c r="AB12" s="132">
        <v>0</v>
      </c>
      <c r="AC12" s="134" t="s">
        <v>1404</v>
      </c>
      <c r="AD12" s="135" t="s">
        <v>335</v>
      </c>
      <c r="AE12" s="135" t="s">
        <v>335</v>
      </c>
      <c r="AF12" s="136"/>
      <c r="AG12" s="137"/>
      <c r="AH12" s="137"/>
      <c r="AI12" s="132">
        <v>2</v>
      </c>
      <c r="AJ12" s="132"/>
      <c r="AK12" s="132">
        <v>2</v>
      </c>
      <c r="AL12" s="132">
        <v>1</v>
      </c>
      <c r="AM12" s="132">
        <v>0</v>
      </c>
      <c r="AN12" s="132">
        <v>0</v>
      </c>
      <c r="AO12" s="132">
        <v>12</v>
      </c>
      <c r="AP12" s="132">
        <v>1</v>
      </c>
      <c r="AQ12" s="132">
        <v>0</v>
      </c>
      <c r="AR12" s="132">
        <v>80</v>
      </c>
      <c r="AS12" s="132">
        <v>2</v>
      </c>
      <c r="AT12" s="132">
        <v>0</v>
      </c>
      <c r="AU12" s="132">
        <v>0</v>
      </c>
      <c r="AV12" s="132">
        <v>0</v>
      </c>
      <c r="AW12" s="132">
        <v>0</v>
      </c>
      <c r="AX12" s="132">
        <v>2</v>
      </c>
      <c r="AY12" s="132">
        <v>91101</v>
      </c>
      <c r="AZ12" s="132">
        <v>91102</v>
      </c>
      <c r="BA12" s="132">
        <v>91103</v>
      </c>
      <c r="BB12" s="132"/>
      <c r="BC12" s="132"/>
      <c r="BD12" s="132"/>
      <c r="BE12" s="132"/>
      <c r="BF12" s="132"/>
      <c r="BG12" s="132"/>
      <c r="BH12" s="132"/>
      <c r="BI12" s="132">
        <v>90151</v>
      </c>
      <c r="BJ12" s="132">
        <v>90152</v>
      </c>
      <c r="BK12" s="132">
        <v>90153</v>
      </c>
      <c r="BL12" s="132">
        <v>90154</v>
      </c>
      <c r="BM12" s="132">
        <v>5203</v>
      </c>
      <c r="BN12" s="132">
        <v>5213</v>
      </c>
      <c r="BO12" s="132">
        <v>90162</v>
      </c>
      <c r="BP12" s="132"/>
      <c r="BQ12" s="132"/>
      <c r="BR12" s="132">
        <v>0</v>
      </c>
      <c r="BS12" s="132">
        <v>0</v>
      </c>
      <c r="BT12" s="132">
        <v>0</v>
      </c>
      <c r="BU12" s="132">
        <v>0</v>
      </c>
      <c r="BV12" s="132">
        <v>0</v>
      </c>
      <c r="BW12" s="132">
        <v>0</v>
      </c>
      <c r="BX12" s="132"/>
      <c r="BY12" s="153"/>
      <c r="BZ12" s="153"/>
      <c r="CA12" s="153"/>
      <c r="CB12" s="153"/>
      <c r="CC12" s="153"/>
      <c r="CD12" s="153"/>
      <c r="CE12" s="153"/>
      <c r="CF12" s="153"/>
      <c r="CG12" s="153"/>
      <c r="CH12" s="153"/>
      <c r="CI12" s="153"/>
      <c r="CJ12" s="153"/>
      <c r="CK12" s="153"/>
      <c r="CL12" s="132">
        <v>0</v>
      </c>
      <c r="CM12" s="132">
        <v>0</v>
      </c>
      <c r="CN12" s="138">
        <v>0</v>
      </c>
      <c r="CO12" s="138">
        <v>0</v>
      </c>
      <c r="CP12" s="132">
        <v>1</v>
      </c>
      <c r="CQ12" s="162"/>
      <c r="CR12" s="162"/>
      <c r="CS12" s="53">
        <v>0</v>
      </c>
    </row>
    <row r="13" spans="1:97" ht="16.5" x14ac:dyDescent="0.15">
      <c r="A13" s="132">
        <v>12</v>
      </c>
      <c r="B13" s="133" t="s">
        <v>1163</v>
      </c>
      <c r="C13" s="132">
        <v>1</v>
      </c>
      <c r="D13" s="132">
        <v>3</v>
      </c>
      <c r="E13" s="132">
        <v>0</v>
      </c>
      <c r="F13" s="132">
        <v>0</v>
      </c>
      <c r="G13" s="132">
        <v>100</v>
      </c>
      <c r="H13" s="132">
        <v>2</v>
      </c>
      <c r="I13" s="132">
        <v>0</v>
      </c>
      <c r="J13" s="132">
        <v>0</v>
      </c>
      <c r="K13" s="132">
        <v>11</v>
      </c>
      <c r="L13" s="132">
        <v>0</v>
      </c>
      <c r="M13" s="132">
        <v>0</v>
      </c>
      <c r="N13" s="132">
        <v>60</v>
      </c>
      <c r="O13" s="132">
        <v>27</v>
      </c>
      <c r="P13" s="132">
        <v>33</v>
      </c>
      <c r="Q13" s="132">
        <v>495</v>
      </c>
      <c r="R13" s="132">
        <v>4</v>
      </c>
      <c r="S13" s="132">
        <v>2</v>
      </c>
      <c r="T13" s="132">
        <v>2</v>
      </c>
      <c r="U13" s="132">
        <v>33</v>
      </c>
      <c r="V13" s="132">
        <v>1000</v>
      </c>
      <c r="W13" s="132">
        <v>0</v>
      </c>
      <c r="X13" s="132">
        <v>0</v>
      </c>
      <c r="Y13" s="132">
        <v>0</v>
      </c>
      <c r="Z13" s="132">
        <v>2</v>
      </c>
      <c r="AA13" s="132">
        <v>0</v>
      </c>
      <c r="AB13" s="132">
        <v>0</v>
      </c>
      <c r="AC13" s="134" t="s">
        <v>1404</v>
      </c>
      <c r="AD13" s="135" t="s">
        <v>335</v>
      </c>
      <c r="AE13" s="135" t="s">
        <v>335</v>
      </c>
      <c r="AF13" s="136"/>
      <c r="AG13" s="137"/>
      <c r="AH13" s="137"/>
      <c r="AI13" s="132">
        <v>2</v>
      </c>
      <c r="AJ13" s="132"/>
      <c r="AK13" s="132">
        <v>2</v>
      </c>
      <c r="AL13" s="132">
        <v>1</v>
      </c>
      <c r="AM13" s="132">
        <v>0</v>
      </c>
      <c r="AN13" s="132">
        <v>0</v>
      </c>
      <c r="AO13" s="132">
        <v>12</v>
      </c>
      <c r="AP13" s="132">
        <v>1</v>
      </c>
      <c r="AQ13" s="132">
        <v>0</v>
      </c>
      <c r="AR13" s="132">
        <v>80</v>
      </c>
      <c r="AS13" s="132">
        <v>2</v>
      </c>
      <c r="AT13" s="132">
        <v>0</v>
      </c>
      <c r="AU13" s="132">
        <v>0</v>
      </c>
      <c r="AV13" s="132">
        <v>0</v>
      </c>
      <c r="AW13" s="132">
        <v>0</v>
      </c>
      <c r="AX13" s="132">
        <v>2</v>
      </c>
      <c r="AY13" s="132">
        <v>91201</v>
      </c>
      <c r="AZ13" s="132">
        <v>91202</v>
      </c>
      <c r="BA13" s="132">
        <v>91203</v>
      </c>
      <c r="BB13" s="132">
        <v>91204</v>
      </c>
      <c r="BC13" s="132"/>
      <c r="BD13" s="132"/>
      <c r="BE13" s="132"/>
      <c r="BF13" s="132"/>
      <c r="BG13" s="132"/>
      <c r="BH13" s="132"/>
      <c r="BI13" s="132">
        <v>90151</v>
      </c>
      <c r="BJ13" s="132">
        <v>90152</v>
      </c>
      <c r="BK13" s="132">
        <v>90153</v>
      </c>
      <c r="BL13" s="132">
        <v>90154</v>
      </c>
      <c r="BM13" s="132">
        <v>5203</v>
      </c>
      <c r="BN13" s="132">
        <v>5213</v>
      </c>
      <c r="BO13" s="132">
        <v>90162</v>
      </c>
      <c r="BP13" s="132"/>
      <c r="BQ13" s="132"/>
      <c r="BR13" s="132">
        <v>0</v>
      </c>
      <c r="BS13" s="132">
        <v>0</v>
      </c>
      <c r="BT13" s="132">
        <v>0</v>
      </c>
      <c r="BU13" s="132">
        <v>0</v>
      </c>
      <c r="BV13" s="132">
        <v>0</v>
      </c>
      <c r="BW13" s="132">
        <v>0</v>
      </c>
      <c r="BX13" s="132"/>
      <c r="BY13" s="153"/>
      <c r="BZ13" s="153"/>
      <c r="CA13" s="153"/>
      <c r="CB13" s="153"/>
      <c r="CC13" s="153"/>
      <c r="CD13" s="153"/>
      <c r="CE13" s="153"/>
      <c r="CF13" s="153"/>
      <c r="CG13" s="153"/>
      <c r="CH13" s="153"/>
      <c r="CI13" s="153"/>
      <c r="CJ13" s="153"/>
      <c r="CK13" s="153"/>
      <c r="CL13" s="132">
        <v>0</v>
      </c>
      <c r="CM13" s="132">
        <v>0</v>
      </c>
      <c r="CN13" s="138">
        <v>0</v>
      </c>
      <c r="CO13" s="138">
        <v>0</v>
      </c>
      <c r="CP13" s="132">
        <v>1</v>
      </c>
      <c r="CQ13" s="162"/>
      <c r="CR13" s="162"/>
      <c r="CS13" s="53">
        <v>0</v>
      </c>
    </row>
    <row r="14" spans="1:97" ht="16.5" x14ac:dyDescent="0.15">
      <c r="A14" s="132">
        <v>13</v>
      </c>
      <c r="B14" s="133" t="s">
        <v>1162</v>
      </c>
      <c r="C14" s="132">
        <v>1</v>
      </c>
      <c r="D14" s="132">
        <v>4</v>
      </c>
      <c r="E14" s="132">
        <v>0</v>
      </c>
      <c r="F14" s="132">
        <v>0</v>
      </c>
      <c r="G14" s="132">
        <v>100</v>
      </c>
      <c r="H14" s="132">
        <v>2</v>
      </c>
      <c r="I14" s="132">
        <v>0</v>
      </c>
      <c r="J14" s="132">
        <v>0</v>
      </c>
      <c r="K14" s="132">
        <v>11</v>
      </c>
      <c r="L14" s="132">
        <v>0</v>
      </c>
      <c r="M14" s="132">
        <v>0</v>
      </c>
      <c r="N14" s="132">
        <v>60</v>
      </c>
      <c r="O14" s="132">
        <v>27</v>
      </c>
      <c r="P14" s="132">
        <v>33</v>
      </c>
      <c r="Q14" s="132">
        <v>495</v>
      </c>
      <c r="R14" s="132">
        <v>4</v>
      </c>
      <c r="S14" s="132">
        <v>2</v>
      </c>
      <c r="T14" s="132">
        <v>2</v>
      </c>
      <c r="U14" s="132">
        <v>33</v>
      </c>
      <c r="V14" s="132">
        <v>1000</v>
      </c>
      <c r="W14" s="132">
        <v>0</v>
      </c>
      <c r="X14" s="132">
        <v>0</v>
      </c>
      <c r="Y14" s="132">
        <v>0</v>
      </c>
      <c r="Z14" s="132">
        <v>2</v>
      </c>
      <c r="AA14" s="132">
        <v>0</v>
      </c>
      <c r="AB14" s="132">
        <v>0</v>
      </c>
      <c r="AC14" s="134" t="s">
        <v>1404</v>
      </c>
      <c r="AD14" s="135" t="s">
        <v>335</v>
      </c>
      <c r="AE14" s="135" t="s">
        <v>335</v>
      </c>
      <c r="AF14" s="136"/>
      <c r="AG14" s="137"/>
      <c r="AH14" s="137"/>
      <c r="AI14" s="132">
        <v>2</v>
      </c>
      <c r="AJ14" s="132"/>
      <c r="AK14" s="132">
        <v>2</v>
      </c>
      <c r="AL14" s="132">
        <v>1</v>
      </c>
      <c r="AM14" s="132">
        <v>0</v>
      </c>
      <c r="AN14" s="132">
        <v>0</v>
      </c>
      <c r="AO14" s="132">
        <v>12</v>
      </c>
      <c r="AP14" s="132">
        <v>1</v>
      </c>
      <c r="AQ14" s="132">
        <v>0</v>
      </c>
      <c r="AR14" s="132">
        <v>80</v>
      </c>
      <c r="AS14" s="132">
        <v>2</v>
      </c>
      <c r="AT14" s="132">
        <v>0</v>
      </c>
      <c r="AU14" s="132">
        <v>0</v>
      </c>
      <c r="AV14" s="132">
        <v>0</v>
      </c>
      <c r="AW14" s="132">
        <v>0</v>
      </c>
      <c r="AX14" s="132">
        <v>2</v>
      </c>
      <c r="AY14" s="132">
        <v>91301</v>
      </c>
      <c r="AZ14" s="132">
        <v>91302</v>
      </c>
      <c r="BA14" s="132">
        <v>91303</v>
      </c>
      <c r="BB14" s="132">
        <v>91304</v>
      </c>
      <c r="BC14" s="132">
        <v>91305</v>
      </c>
      <c r="BD14" s="132"/>
      <c r="BE14" s="132"/>
      <c r="BF14" s="132"/>
      <c r="BG14" s="132"/>
      <c r="BH14" s="132"/>
      <c r="BI14" s="132">
        <v>90151</v>
      </c>
      <c r="BJ14" s="132">
        <v>90152</v>
      </c>
      <c r="BK14" s="132">
        <v>90153</v>
      </c>
      <c r="BL14" s="132">
        <v>90154</v>
      </c>
      <c r="BM14" s="132">
        <v>90155</v>
      </c>
      <c r="BN14" s="132">
        <v>90156</v>
      </c>
      <c r="BO14" s="132">
        <v>90157</v>
      </c>
      <c r="BP14" s="132">
        <v>90158</v>
      </c>
      <c r="BQ14" s="132">
        <v>5203</v>
      </c>
      <c r="BR14" s="132">
        <v>5213</v>
      </c>
      <c r="BS14" s="132">
        <v>5302</v>
      </c>
      <c r="BT14" s="132">
        <v>5312</v>
      </c>
      <c r="BU14" s="132">
        <v>90162</v>
      </c>
      <c r="BV14" s="132">
        <v>5402</v>
      </c>
      <c r="BW14" s="132">
        <v>5412</v>
      </c>
      <c r="BX14" s="132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32">
        <v>0</v>
      </c>
      <c r="CM14" s="132">
        <v>0</v>
      </c>
      <c r="CN14" s="138">
        <v>0</v>
      </c>
      <c r="CO14" s="138">
        <v>0</v>
      </c>
      <c r="CP14" s="132">
        <v>1</v>
      </c>
      <c r="CQ14" s="162"/>
      <c r="CR14" s="162"/>
      <c r="CS14" s="53">
        <v>0</v>
      </c>
    </row>
    <row r="15" spans="1:97" ht="16.5" x14ac:dyDescent="0.15">
      <c r="A15" s="132">
        <v>14</v>
      </c>
      <c r="B15" s="133" t="s">
        <v>1164</v>
      </c>
      <c r="C15" s="132">
        <v>1</v>
      </c>
      <c r="D15" s="132">
        <v>5</v>
      </c>
      <c r="E15" s="132">
        <v>0</v>
      </c>
      <c r="F15" s="132">
        <v>0</v>
      </c>
      <c r="G15" s="132">
        <v>100</v>
      </c>
      <c r="H15" s="132">
        <v>2</v>
      </c>
      <c r="I15" s="132">
        <v>0</v>
      </c>
      <c r="J15" s="132">
        <v>0</v>
      </c>
      <c r="K15" s="132">
        <v>11</v>
      </c>
      <c r="L15" s="132">
        <v>0</v>
      </c>
      <c r="M15" s="132">
        <v>0</v>
      </c>
      <c r="N15" s="132">
        <v>60</v>
      </c>
      <c r="O15" s="132">
        <v>27</v>
      </c>
      <c r="P15" s="132">
        <v>33</v>
      </c>
      <c r="Q15" s="132">
        <v>495</v>
      </c>
      <c r="R15" s="132">
        <v>4</v>
      </c>
      <c r="S15" s="132">
        <v>2</v>
      </c>
      <c r="T15" s="132">
        <v>2</v>
      </c>
      <c r="U15" s="132">
        <v>33</v>
      </c>
      <c r="V15" s="132">
        <v>1000</v>
      </c>
      <c r="W15" s="132">
        <v>0</v>
      </c>
      <c r="X15" s="132">
        <v>0</v>
      </c>
      <c r="Y15" s="132">
        <v>0</v>
      </c>
      <c r="Z15" s="132">
        <v>2</v>
      </c>
      <c r="AA15" s="132">
        <v>0</v>
      </c>
      <c r="AB15" s="132">
        <v>0</v>
      </c>
      <c r="AC15" s="134" t="s">
        <v>1404</v>
      </c>
      <c r="AD15" s="135" t="s">
        <v>335</v>
      </c>
      <c r="AE15" s="135" t="s">
        <v>335</v>
      </c>
      <c r="AF15" s="136"/>
      <c r="AG15" s="137"/>
      <c r="AH15" s="137"/>
      <c r="AI15" s="132">
        <v>2</v>
      </c>
      <c r="AJ15" s="132"/>
      <c r="AK15" s="132">
        <v>2</v>
      </c>
      <c r="AL15" s="132">
        <v>1</v>
      </c>
      <c r="AM15" s="132">
        <v>0</v>
      </c>
      <c r="AN15" s="132">
        <v>0</v>
      </c>
      <c r="AO15" s="132">
        <v>12</v>
      </c>
      <c r="AP15" s="132">
        <v>1</v>
      </c>
      <c r="AQ15" s="132">
        <v>0</v>
      </c>
      <c r="AR15" s="132">
        <v>80</v>
      </c>
      <c r="AS15" s="132">
        <v>2</v>
      </c>
      <c r="AT15" s="132">
        <v>0</v>
      </c>
      <c r="AU15" s="132">
        <v>0</v>
      </c>
      <c r="AV15" s="132">
        <v>0</v>
      </c>
      <c r="AW15" s="132">
        <v>0</v>
      </c>
      <c r="AX15" s="132">
        <v>2</v>
      </c>
      <c r="AY15" s="132">
        <v>91401</v>
      </c>
      <c r="AZ15" s="132">
        <v>91402</v>
      </c>
      <c r="BA15" s="132">
        <v>91403</v>
      </c>
      <c r="BB15" s="132">
        <v>91404</v>
      </c>
      <c r="BC15" s="132">
        <v>91405</v>
      </c>
      <c r="BD15" s="132">
        <v>91406</v>
      </c>
      <c r="BE15" s="132"/>
      <c r="BF15" s="132"/>
      <c r="BG15" s="132"/>
      <c r="BH15" s="132"/>
      <c r="BI15" s="132">
        <v>90151</v>
      </c>
      <c r="BJ15" s="132">
        <v>90152</v>
      </c>
      <c r="BK15" s="132">
        <v>90153</v>
      </c>
      <c r="BL15" s="132">
        <v>90154</v>
      </c>
      <c r="BM15" s="132">
        <v>90155</v>
      </c>
      <c r="BN15" s="132">
        <v>90156</v>
      </c>
      <c r="BO15" s="132">
        <v>90157</v>
      </c>
      <c r="BP15" s="132">
        <v>90158</v>
      </c>
      <c r="BQ15" s="132">
        <v>90163</v>
      </c>
      <c r="BR15" s="132">
        <v>90164</v>
      </c>
      <c r="BS15" s="132">
        <v>90165</v>
      </c>
      <c r="BT15" s="132">
        <v>90166</v>
      </c>
      <c r="BU15" s="132">
        <v>90167</v>
      </c>
      <c r="BV15" s="132">
        <v>90168</v>
      </c>
      <c r="BW15" s="132">
        <v>90169</v>
      </c>
      <c r="BX15" s="132">
        <v>90170</v>
      </c>
      <c r="BY15" s="153">
        <v>90171</v>
      </c>
      <c r="BZ15" s="153">
        <v>90172</v>
      </c>
      <c r="CA15" s="153">
        <v>90173</v>
      </c>
      <c r="CB15" s="153">
        <v>90174</v>
      </c>
      <c r="CC15" s="153">
        <v>5203</v>
      </c>
      <c r="CD15" s="153">
        <v>5213</v>
      </c>
      <c r="CE15" s="153">
        <v>5302</v>
      </c>
      <c r="CF15" s="153">
        <v>5312</v>
      </c>
      <c r="CG15" s="153">
        <v>90162</v>
      </c>
      <c r="CH15" s="153">
        <v>5402</v>
      </c>
      <c r="CI15" s="153">
        <v>5412</v>
      </c>
      <c r="CJ15" s="153">
        <v>5502</v>
      </c>
      <c r="CK15" s="153">
        <v>5512</v>
      </c>
      <c r="CL15" s="132">
        <v>0</v>
      </c>
      <c r="CM15" s="132">
        <v>0</v>
      </c>
      <c r="CN15" s="138">
        <v>0</v>
      </c>
      <c r="CO15" s="138">
        <v>0</v>
      </c>
      <c r="CP15" s="132">
        <v>1</v>
      </c>
      <c r="CQ15" s="162"/>
      <c r="CR15" s="162"/>
      <c r="CS15" s="53">
        <v>0</v>
      </c>
    </row>
    <row r="16" spans="1:97" ht="16.5" x14ac:dyDescent="0.15">
      <c r="A16" s="132">
        <v>15</v>
      </c>
      <c r="B16" s="133" t="s">
        <v>1165</v>
      </c>
      <c r="C16" s="132">
        <v>1</v>
      </c>
      <c r="D16" s="132">
        <v>6</v>
      </c>
      <c r="E16" s="132">
        <v>0</v>
      </c>
      <c r="F16" s="132">
        <v>0</v>
      </c>
      <c r="G16" s="132">
        <v>100</v>
      </c>
      <c r="H16" s="132">
        <v>2</v>
      </c>
      <c r="I16" s="132">
        <v>0</v>
      </c>
      <c r="J16" s="132">
        <v>0</v>
      </c>
      <c r="K16" s="132">
        <v>11</v>
      </c>
      <c r="L16" s="132">
        <v>0</v>
      </c>
      <c r="M16" s="132">
        <v>0</v>
      </c>
      <c r="N16" s="132">
        <v>60</v>
      </c>
      <c r="O16" s="132">
        <v>27</v>
      </c>
      <c r="P16" s="132">
        <v>33</v>
      </c>
      <c r="Q16" s="132">
        <v>495</v>
      </c>
      <c r="R16" s="132">
        <v>4</v>
      </c>
      <c r="S16" s="132">
        <v>2</v>
      </c>
      <c r="T16" s="132">
        <v>2</v>
      </c>
      <c r="U16" s="132">
        <v>33</v>
      </c>
      <c r="V16" s="132">
        <v>1000</v>
      </c>
      <c r="W16" s="132">
        <v>0</v>
      </c>
      <c r="X16" s="132">
        <v>0</v>
      </c>
      <c r="Y16" s="132">
        <v>0</v>
      </c>
      <c r="Z16" s="132">
        <v>2</v>
      </c>
      <c r="AA16" s="132">
        <v>0</v>
      </c>
      <c r="AB16" s="132">
        <v>0</v>
      </c>
      <c r="AC16" s="134" t="s">
        <v>1404</v>
      </c>
      <c r="AD16" s="135" t="s">
        <v>335</v>
      </c>
      <c r="AE16" s="135" t="s">
        <v>335</v>
      </c>
      <c r="AF16" s="136"/>
      <c r="AG16" s="137"/>
      <c r="AH16" s="137"/>
      <c r="AI16" s="132">
        <v>2</v>
      </c>
      <c r="AJ16" s="132"/>
      <c r="AK16" s="132">
        <v>2</v>
      </c>
      <c r="AL16" s="132">
        <v>1</v>
      </c>
      <c r="AM16" s="132">
        <v>0</v>
      </c>
      <c r="AN16" s="132">
        <v>0</v>
      </c>
      <c r="AO16" s="132">
        <v>12</v>
      </c>
      <c r="AP16" s="132">
        <v>1</v>
      </c>
      <c r="AQ16" s="132">
        <v>0</v>
      </c>
      <c r="AR16" s="132">
        <v>80</v>
      </c>
      <c r="AS16" s="132">
        <v>2</v>
      </c>
      <c r="AT16" s="132">
        <v>0</v>
      </c>
      <c r="AU16" s="132">
        <v>0</v>
      </c>
      <c r="AV16" s="132">
        <v>0</v>
      </c>
      <c r="AW16" s="132">
        <v>0</v>
      </c>
      <c r="AX16" s="132">
        <v>2</v>
      </c>
      <c r="AY16" s="132">
        <v>91501</v>
      </c>
      <c r="AZ16" s="132">
        <v>91502</v>
      </c>
      <c r="BA16" s="132">
        <v>91503</v>
      </c>
      <c r="BB16" s="132">
        <v>91504</v>
      </c>
      <c r="BC16" s="132">
        <v>91505</v>
      </c>
      <c r="BD16" s="132">
        <v>91506</v>
      </c>
      <c r="BE16" s="132">
        <v>91507</v>
      </c>
      <c r="BF16" s="132">
        <v>91508</v>
      </c>
      <c r="BG16" s="132">
        <v>91509</v>
      </c>
      <c r="BH16" s="132">
        <v>91510</v>
      </c>
      <c r="BI16" s="132">
        <v>90151</v>
      </c>
      <c r="BJ16" s="132">
        <v>90152</v>
      </c>
      <c r="BK16" s="132">
        <v>90153</v>
      </c>
      <c r="BL16" s="132">
        <v>90154</v>
      </c>
      <c r="BM16" s="132">
        <v>90155</v>
      </c>
      <c r="BN16" s="132">
        <v>90156</v>
      </c>
      <c r="BO16" s="132">
        <v>90157</v>
      </c>
      <c r="BP16" s="132">
        <v>90158</v>
      </c>
      <c r="BQ16" s="132">
        <v>90163</v>
      </c>
      <c r="BR16" s="132">
        <v>90164</v>
      </c>
      <c r="BS16" s="132">
        <v>90165</v>
      </c>
      <c r="BT16" s="132">
        <v>90166</v>
      </c>
      <c r="BU16" s="132">
        <v>90167</v>
      </c>
      <c r="BV16" s="132">
        <v>90168</v>
      </c>
      <c r="BW16" s="132">
        <v>90169</v>
      </c>
      <c r="BX16" s="132">
        <v>90170</v>
      </c>
      <c r="BY16" s="153">
        <v>90171</v>
      </c>
      <c r="BZ16" s="153">
        <v>90172</v>
      </c>
      <c r="CA16" s="153">
        <v>90173</v>
      </c>
      <c r="CB16" s="153">
        <v>90174</v>
      </c>
      <c r="CC16" s="153">
        <v>5203</v>
      </c>
      <c r="CD16" s="153">
        <v>5213</v>
      </c>
      <c r="CE16" s="153">
        <v>5302</v>
      </c>
      <c r="CF16" s="153">
        <v>5312</v>
      </c>
      <c r="CG16" s="153">
        <v>90162</v>
      </c>
      <c r="CH16" s="153">
        <v>5402</v>
      </c>
      <c r="CI16" s="153">
        <v>5412</v>
      </c>
      <c r="CJ16" s="153">
        <v>5502</v>
      </c>
      <c r="CK16" s="153">
        <v>5512</v>
      </c>
      <c r="CL16" s="132">
        <v>0</v>
      </c>
      <c r="CM16" s="132">
        <v>0</v>
      </c>
      <c r="CN16" s="138">
        <v>0</v>
      </c>
      <c r="CO16" s="138">
        <v>0</v>
      </c>
      <c r="CP16" s="132">
        <v>1</v>
      </c>
      <c r="CQ16" s="162"/>
      <c r="CR16" s="162"/>
      <c r="CS16" s="53">
        <v>0</v>
      </c>
    </row>
    <row r="17" spans="1:97" ht="16.5" x14ac:dyDescent="0.15">
      <c r="A17" s="132">
        <v>16</v>
      </c>
      <c r="B17" s="133" t="s">
        <v>1165</v>
      </c>
      <c r="C17" s="132">
        <v>1</v>
      </c>
      <c r="D17" s="132">
        <v>7</v>
      </c>
      <c r="E17" s="132">
        <v>0</v>
      </c>
      <c r="F17" s="132">
        <v>0</v>
      </c>
      <c r="G17" s="132">
        <v>100</v>
      </c>
      <c r="H17" s="132">
        <v>2</v>
      </c>
      <c r="I17" s="132">
        <v>0</v>
      </c>
      <c r="J17" s="132">
        <v>0</v>
      </c>
      <c r="K17" s="132">
        <v>11</v>
      </c>
      <c r="L17" s="132">
        <v>0</v>
      </c>
      <c r="M17" s="132">
        <v>0</v>
      </c>
      <c r="N17" s="132">
        <v>60</v>
      </c>
      <c r="O17" s="132">
        <v>27</v>
      </c>
      <c r="P17" s="132">
        <v>33</v>
      </c>
      <c r="Q17" s="132">
        <v>495</v>
      </c>
      <c r="R17" s="132">
        <v>4</v>
      </c>
      <c r="S17" s="132">
        <v>2</v>
      </c>
      <c r="T17" s="132">
        <v>2</v>
      </c>
      <c r="U17" s="132">
        <v>33</v>
      </c>
      <c r="V17" s="132">
        <v>1000</v>
      </c>
      <c r="W17" s="132">
        <v>0</v>
      </c>
      <c r="X17" s="132">
        <v>0</v>
      </c>
      <c r="Y17" s="132">
        <v>0</v>
      </c>
      <c r="Z17" s="132">
        <v>2</v>
      </c>
      <c r="AA17" s="132">
        <v>0</v>
      </c>
      <c r="AB17" s="132">
        <v>0</v>
      </c>
      <c r="AC17" s="134" t="s">
        <v>1404</v>
      </c>
      <c r="AD17" s="135" t="s">
        <v>335</v>
      </c>
      <c r="AE17" s="135" t="s">
        <v>335</v>
      </c>
      <c r="AF17" s="136"/>
      <c r="AG17" s="137"/>
      <c r="AH17" s="137"/>
      <c r="AI17" s="132">
        <v>2</v>
      </c>
      <c r="AJ17" s="132"/>
      <c r="AK17" s="132">
        <v>2</v>
      </c>
      <c r="AL17" s="132">
        <v>1</v>
      </c>
      <c r="AM17" s="132">
        <v>0</v>
      </c>
      <c r="AN17" s="132">
        <v>0</v>
      </c>
      <c r="AO17" s="132">
        <v>12</v>
      </c>
      <c r="AP17" s="132">
        <v>1</v>
      </c>
      <c r="AQ17" s="132">
        <v>0</v>
      </c>
      <c r="AR17" s="132">
        <v>80</v>
      </c>
      <c r="AS17" s="132">
        <v>2</v>
      </c>
      <c r="AT17" s="132">
        <v>0</v>
      </c>
      <c r="AU17" s="132">
        <v>0</v>
      </c>
      <c r="AV17" s="132">
        <v>0</v>
      </c>
      <c r="AW17" s="132">
        <v>0</v>
      </c>
      <c r="AX17" s="132">
        <v>2</v>
      </c>
      <c r="AY17" s="132">
        <v>91501</v>
      </c>
      <c r="AZ17" s="132">
        <v>91502</v>
      </c>
      <c r="BA17" s="132">
        <v>91503</v>
      </c>
      <c r="BB17" s="132">
        <v>91504</v>
      </c>
      <c r="BC17" s="132">
        <v>91505</v>
      </c>
      <c r="BD17" s="132">
        <v>91506</v>
      </c>
      <c r="BE17" s="132">
        <v>91507</v>
      </c>
      <c r="BF17" s="132">
        <v>91508</v>
      </c>
      <c r="BG17" s="132">
        <v>91509</v>
      </c>
      <c r="BH17" s="132">
        <v>91510</v>
      </c>
      <c r="BI17" s="132">
        <v>90151</v>
      </c>
      <c r="BJ17" s="132">
        <v>90152</v>
      </c>
      <c r="BK17" s="132">
        <v>90153</v>
      </c>
      <c r="BL17" s="132">
        <v>90154</v>
      </c>
      <c r="BM17" s="132">
        <v>90155</v>
      </c>
      <c r="BN17" s="132">
        <v>90156</v>
      </c>
      <c r="BO17" s="132">
        <v>90157</v>
      </c>
      <c r="BP17" s="132">
        <v>90158</v>
      </c>
      <c r="BQ17" s="132">
        <v>90163</v>
      </c>
      <c r="BR17" s="132">
        <v>90164</v>
      </c>
      <c r="BS17" s="132">
        <v>90165</v>
      </c>
      <c r="BT17" s="132">
        <v>90166</v>
      </c>
      <c r="BU17" s="132">
        <v>90167</v>
      </c>
      <c r="BV17" s="132">
        <v>90168</v>
      </c>
      <c r="BW17" s="132">
        <v>90169</v>
      </c>
      <c r="BX17" s="132">
        <v>90170</v>
      </c>
      <c r="BY17" s="153">
        <v>90171</v>
      </c>
      <c r="BZ17" s="153">
        <v>90172</v>
      </c>
      <c r="CA17" s="153">
        <v>90173</v>
      </c>
      <c r="CB17" s="153">
        <v>90174</v>
      </c>
      <c r="CC17" s="153">
        <v>5203</v>
      </c>
      <c r="CD17" s="153">
        <v>5213</v>
      </c>
      <c r="CE17" s="153">
        <v>5302</v>
      </c>
      <c r="CF17" s="153">
        <v>5312</v>
      </c>
      <c r="CG17" s="153">
        <v>90162</v>
      </c>
      <c r="CH17" s="153">
        <v>5402</v>
      </c>
      <c r="CI17" s="153">
        <v>5412</v>
      </c>
      <c r="CJ17" s="153">
        <v>5502</v>
      </c>
      <c r="CK17" s="153">
        <v>5512</v>
      </c>
      <c r="CL17" s="132">
        <v>0</v>
      </c>
      <c r="CM17" s="132">
        <v>0</v>
      </c>
      <c r="CN17" s="138">
        <v>0</v>
      </c>
      <c r="CO17" s="138">
        <v>0</v>
      </c>
      <c r="CP17" s="132">
        <v>1</v>
      </c>
      <c r="CQ17" s="162"/>
      <c r="CR17" s="162"/>
      <c r="CS17" s="53">
        <v>0</v>
      </c>
    </row>
    <row r="18" spans="1:97" ht="16.5" x14ac:dyDescent="0.15">
      <c r="A18" s="10">
        <v>101</v>
      </c>
      <c r="B18" s="10" t="s">
        <v>337</v>
      </c>
      <c r="C18" s="10">
        <v>2</v>
      </c>
      <c r="D18" s="10">
        <v>6</v>
      </c>
      <c r="E18" s="10">
        <v>0</v>
      </c>
      <c r="F18" s="10">
        <v>1</v>
      </c>
      <c r="G18" s="10">
        <v>150</v>
      </c>
      <c r="H18" s="10">
        <v>1</v>
      </c>
      <c r="I18" s="10">
        <v>1</v>
      </c>
      <c r="J18" s="10">
        <v>8</v>
      </c>
      <c r="K18" s="10">
        <v>101</v>
      </c>
      <c r="L18" s="10">
        <v>0</v>
      </c>
      <c r="M18" s="10">
        <v>94101</v>
      </c>
      <c r="N18" s="10">
        <v>7200</v>
      </c>
      <c r="O18" s="10">
        <v>135</v>
      </c>
      <c r="P18" s="10">
        <v>165</v>
      </c>
      <c r="Q18" s="10">
        <v>40500</v>
      </c>
      <c r="R18" s="10">
        <v>24</v>
      </c>
      <c r="S18" s="10">
        <v>9</v>
      </c>
      <c r="T18" s="10">
        <v>11</v>
      </c>
      <c r="U18" s="10">
        <v>135</v>
      </c>
      <c r="V18" s="10">
        <v>1000</v>
      </c>
      <c r="W18" s="10">
        <v>0</v>
      </c>
      <c r="X18" s="10">
        <v>0</v>
      </c>
      <c r="Y18" s="10">
        <v>0</v>
      </c>
      <c r="Z18" s="10">
        <v>2</v>
      </c>
      <c r="AA18" s="10">
        <v>1</v>
      </c>
      <c r="AB18" s="10">
        <v>102</v>
      </c>
      <c r="AC18" s="116" t="s">
        <v>1310</v>
      </c>
      <c r="AD18" s="32" t="s">
        <v>434</v>
      </c>
      <c r="AE18" s="32" t="s">
        <v>435</v>
      </c>
      <c r="AF18" s="86" t="s">
        <v>1105</v>
      </c>
      <c r="AG18" s="52" t="s">
        <v>795</v>
      </c>
      <c r="AH18" s="63" t="s">
        <v>563</v>
      </c>
      <c r="AI18" s="10">
        <f t="shared" ref="AI18:AI80" si="0">A18</f>
        <v>101</v>
      </c>
      <c r="AJ18" s="108" t="s">
        <v>1170</v>
      </c>
      <c r="AK18" s="10">
        <v>4001</v>
      </c>
      <c r="AL18" s="10">
        <v>1</v>
      </c>
      <c r="AM18" s="10">
        <v>6</v>
      </c>
      <c r="AN18" s="10">
        <v>0</v>
      </c>
      <c r="AO18" s="10">
        <v>12</v>
      </c>
      <c r="AP18" s="10">
        <v>5</v>
      </c>
      <c r="AQ18" s="10">
        <v>0</v>
      </c>
      <c r="AR18" s="10">
        <v>80</v>
      </c>
      <c r="AS18" s="10">
        <v>3</v>
      </c>
      <c r="AT18" s="10">
        <v>0</v>
      </c>
      <c r="AU18" s="10">
        <v>4500</v>
      </c>
      <c r="AV18" s="10">
        <v>0</v>
      </c>
      <c r="AW18" s="10">
        <v>1101</v>
      </c>
      <c r="AX18" s="10">
        <v>101</v>
      </c>
      <c r="AY18" s="10">
        <v>10101</v>
      </c>
      <c r="AZ18" s="10">
        <v>10102</v>
      </c>
      <c r="BA18" s="10">
        <v>10103</v>
      </c>
      <c r="BB18" s="10">
        <v>10104</v>
      </c>
      <c r="BC18" s="10">
        <v>10105</v>
      </c>
      <c r="BD18" s="10">
        <v>10106</v>
      </c>
      <c r="BE18" s="10">
        <v>10107</v>
      </c>
      <c r="BF18" s="10">
        <v>10108</v>
      </c>
      <c r="BG18" s="10">
        <f>BF18+1</f>
        <v>10109</v>
      </c>
      <c r="BH18" s="10">
        <f>BG18+1</f>
        <v>10110</v>
      </c>
      <c r="BI18" s="10">
        <f>A18*100+51</f>
        <v>10151</v>
      </c>
      <c r="BJ18" s="10">
        <f>A18*100+52</f>
        <v>10152</v>
      </c>
      <c r="BK18" s="10">
        <f>A18*100+53</f>
        <v>10153</v>
      </c>
      <c r="BL18" s="10">
        <f>A18*100+54</f>
        <v>10154</v>
      </c>
      <c r="BM18" s="10">
        <f>A18*100+55</f>
        <v>10155</v>
      </c>
      <c r="BN18" s="10">
        <v>5301</v>
      </c>
      <c r="BO18" s="10">
        <v>5311</v>
      </c>
      <c r="BP18" s="10">
        <v>10161</v>
      </c>
      <c r="BQ18" s="10">
        <v>5401</v>
      </c>
      <c r="BR18" s="10">
        <v>5411</v>
      </c>
      <c r="BS18" s="10">
        <f>IF(BQ18&gt;0,BQ18+100,0)</f>
        <v>5501</v>
      </c>
      <c r="BT18" s="10">
        <f>IF(BR18&gt;0,BR18+100,0)</f>
        <v>5511</v>
      </c>
      <c r="BU18" s="10">
        <v>0</v>
      </c>
      <c r="BV18" s="10">
        <v>0</v>
      </c>
      <c r="BW18" s="10">
        <v>0</v>
      </c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>
        <v>1</v>
      </c>
      <c r="CM18" s="10">
        <v>1</v>
      </c>
      <c r="CN18" s="53">
        <v>1</v>
      </c>
      <c r="CO18" s="53">
        <v>0</v>
      </c>
      <c r="CP18" s="124" t="s">
        <v>1417</v>
      </c>
      <c r="CQ18" s="162"/>
      <c r="CR18" s="162"/>
      <c r="CS18" s="53">
        <v>1</v>
      </c>
    </row>
    <row r="19" spans="1:97" ht="16.5" x14ac:dyDescent="0.15">
      <c r="A19" s="10">
        <v>102</v>
      </c>
      <c r="B19" s="10" t="s">
        <v>139</v>
      </c>
      <c r="C19" s="10">
        <v>2</v>
      </c>
      <c r="D19" s="10">
        <v>5</v>
      </c>
      <c r="E19" s="146">
        <v>1</v>
      </c>
      <c r="F19" s="146">
        <v>0</v>
      </c>
      <c r="G19" s="10">
        <v>100</v>
      </c>
      <c r="H19" s="10">
        <v>1</v>
      </c>
      <c r="I19" s="10">
        <v>1</v>
      </c>
      <c r="J19" s="10">
        <v>9</v>
      </c>
      <c r="K19" s="10">
        <v>102</v>
      </c>
      <c r="L19" s="146">
        <v>91102</v>
      </c>
      <c r="M19" s="146">
        <v>0</v>
      </c>
      <c r="N19" s="10">
        <v>3000</v>
      </c>
      <c r="O19" s="10">
        <v>68</v>
      </c>
      <c r="P19" s="10">
        <v>83</v>
      </c>
      <c r="Q19" s="10">
        <v>22500</v>
      </c>
      <c r="R19" s="10">
        <v>10</v>
      </c>
      <c r="S19" s="10">
        <v>5</v>
      </c>
      <c r="T19" s="10">
        <v>6</v>
      </c>
      <c r="U19" s="10">
        <v>75</v>
      </c>
      <c r="V19" s="10">
        <v>1000</v>
      </c>
      <c r="W19" s="10">
        <v>0</v>
      </c>
      <c r="X19" s="10">
        <v>0</v>
      </c>
      <c r="Y19" s="10">
        <v>0</v>
      </c>
      <c r="Z19" s="10">
        <v>2</v>
      </c>
      <c r="AA19" s="10">
        <v>2</v>
      </c>
      <c r="AB19" s="10">
        <v>101</v>
      </c>
      <c r="AC19" s="51" t="s">
        <v>1220</v>
      </c>
      <c r="AD19" s="32" t="s">
        <v>436</v>
      </c>
      <c r="AE19" s="32" t="s">
        <v>437</v>
      </c>
      <c r="AF19" s="86" t="s">
        <v>1106</v>
      </c>
      <c r="AG19" s="52" t="s">
        <v>796</v>
      </c>
      <c r="AH19" s="108" t="s">
        <v>1169</v>
      </c>
      <c r="AI19" s="10">
        <f t="shared" si="0"/>
        <v>102</v>
      </c>
      <c r="AJ19" s="80" t="s">
        <v>1015</v>
      </c>
      <c r="AK19" s="10">
        <v>4001</v>
      </c>
      <c r="AL19" s="10">
        <v>1</v>
      </c>
      <c r="AM19" s="10">
        <v>5</v>
      </c>
      <c r="AN19" s="10">
        <v>0</v>
      </c>
      <c r="AO19" s="10">
        <v>12</v>
      </c>
      <c r="AP19" s="10">
        <v>4</v>
      </c>
      <c r="AQ19" s="10">
        <v>0</v>
      </c>
      <c r="AR19" s="10">
        <v>80</v>
      </c>
      <c r="AS19" s="10">
        <v>1</v>
      </c>
      <c r="AT19" s="10">
        <v>0</v>
      </c>
      <c r="AU19" s="10">
        <v>1600</v>
      </c>
      <c r="AV19" s="10">
        <v>0</v>
      </c>
      <c r="AW19" s="10">
        <v>1102</v>
      </c>
      <c r="AX19" s="10">
        <v>102</v>
      </c>
      <c r="AY19" s="10">
        <v>10201</v>
      </c>
      <c r="AZ19" s="10">
        <v>10202</v>
      </c>
      <c r="BA19" s="10">
        <v>10203</v>
      </c>
      <c r="BB19" s="10">
        <v>10204</v>
      </c>
      <c r="BC19" s="10">
        <v>10205</v>
      </c>
      <c r="BD19" s="10">
        <v>10206</v>
      </c>
      <c r="BE19" s="10">
        <v>10207</v>
      </c>
      <c r="BF19" s="10">
        <v>10208</v>
      </c>
      <c r="BG19" s="10">
        <f t="shared" ref="BG19:BH28" si="1">BF19+1</f>
        <v>10209</v>
      </c>
      <c r="BH19" s="10">
        <f t="shared" si="1"/>
        <v>10210</v>
      </c>
      <c r="BI19" s="10">
        <f t="shared" ref="BI19:BI29" si="2">A19*100+51</f>
        <v>10251</v>
      </c>
      <c r="BJ19" s="10">
        <f t="shared" ref="BJ19:BJ29" si="3">A19*100+52</f>
        <v>10252</v>
      </c>
      <c r="BK19" s="10">
        <f t="shared" ref="BK19:BK29" si="4">A19*100+53</f>
        <v>10253</v>
      </c>
      <c r="BL19" s="10">
        <f t="shared" ref="BL19:BL29" si="5">A19*100+54</f>
        <v>10254</v>
      </c>
      <c r="BM19" s="10">
        <f t="shared" ref="BM19:BM29" si="6">A19*100+55</f>
        <v>10255</v>
      </c>
      <c r="BN19" s="10">
        <v>5302</v>
      </c>
      <c r="BO19" s="10">
        <v>5312</v>
      </c>
      <c r="BP19" s="10">
        <v>10261</v>
      </c>
      <c r="BQ19" s="10">
        <v>5402</v>
      </c>
      <c r="BR19" s="10">
        <v>5412</v>
      </c>
      <c r="BS19" s="10">
        <f t="shared" ref="BS19:BT88" si="7">IF(BQ19&gt;0,BQ19+100,0)</f>
        <v>5502</v>
      </c>
      <c r="BT19" s="10">
        <f t="shared" si="7"/>
        <v>5512</v>
      </c>
      <c r="BU19" s="10">
        <v>0</v>
      </c>
      <c r="BV19" s="10">
        <v>0</v>
      </c>
      <c r="BW19" s="10">
        <v>0</v>
      </c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>
        <v>1</v>
      </c>
      <c r="CM19" s="10">
        <v>1</v>
      </c>
      <c r="CN19" s="53">
        <v>1</v>
      </c>
      <c r="CO19" s="53">
        <v>1</v>
      </c>
      <c r="CP19" s="124" t="s">
        <v>1418</v>
      </c>
      <c r="CQ19" s="162"/>
      <c r="CR19" s="162"/>
      <c r="CS19" s="53">
        <v>1</v>
      </c>
    </row>
    <row r="20" spans="1:97" ht="16.5" x14ac:dyDescent="0.15">
      <c r="A20" s="10">
        <v>103</v>
      </c>
      <c r="B20" s="10" t="s">
        <v>338</v>
      </c>
      <c r="C20" s="10">
        <v>2</v>
      </c>
      <c r="D20" s="10">
        <v>6</v>
      </c>
      <c r="E20" s="10">
        <v>0</v>
      </c>
      <c r="F20" s="10">
        <v>1</v>
      </c>
      <c r="G20" s="10">
        <v>150</v>
      </c>
      <c r="H20" s="10">
        <v>1</v>
      </c>
      <c r="I20" s="10">
        <v>1</v>
      </c>
      <c r="J20" s="10">
        <v>2</v>
      </c>
      <c r="K20" s="10">
        <v>103</v>
      </c>
      <c r="L20" s="10">
        <v>0</v>
      </c>
      <c r="M20" s="10">
        <v>94103</v>
      </c>
      <c r="N20" s="10">
        <v>6000</v>
      </c>
      <c r="O20" s="10">
        <v>165</v>
      </c>
      <c r="P20" s="10">
        <v>135</v>
      </c>
      <c r="Q20" s="10">
        <v>45000</v>
      </c>
      <c r="R20" s="10">
        <v>20</v>
      </c>
      <c r="S20" s="10">
        <v>11</v>
      </c>
      <c r="T20" s="10">
        <v>9</v>
      </c>
      <c r="U20" s="10">
        <v>150</v>
      </c>
      <c r="V20" s="10">
        <v>1000</v>
      </c>
      <c r="W20" s="10">
        <v>0</v>
      </c>
      <c r="X20" s="10">
        <v>0</v>
      </c>
      <c r="Y20" s="10">
        <v>0</v>
      </c>
      <c r="Z20" s="10">
        <v>1</v>
      </c>
      <c r="AA20" s="10">
        <v>1</v>
      </c>
      <c r="AB20" s="10">
        <v>104</v>
      </c>
      <c r="AC20" s="51" t="s">
        <v>1221</v>
      </c>
      <c r="AD20" s="82" t="s">
        <v>547</v>
      </c>
      <c r="AE20" s="82" t="s">
        <v>548</v>
      </c>
      <c r="AF20" s="86" t="s">
        <v>1107</v>
      </c>
      <c r="AG20" s="56" t="s">
        <v>797</v>
      </c>
      <c r="AH20" s="63" t="s">
        <v>566</v>
      </c>
      <c r="AI20" s="10">
        <f t="shared" si="0"/>
        <v>103</v>
      </c>
      <c r="AJ20" s="108" t="s">
        <v>1177</v>
      </c>
      <c r="AK20" s="10">
        <v>4001</v>
      </c>
      <c r="AL20" s="10">
        <v>1</v>
      </c>
      <c r="AM20" s="10">
        <v>6</v>
      </c>
      <c r="AN20" s="10">
        <v>0</v>
      </c>
      <c r="AO20" s="10">
        <v>12</v>
      </c>
      <c r="AP20" s="10">
        <v>5</v>
      </c>
      <c r="AQ20" s="10">
        <v>0</v>
      </c>
      <c r="AR20" s="10">
        <v>80</v>
      </c>
      <c r="AS20" s="10">
        <v>3</v>
      </c>
      <c r="AT20" s="10">
        <v>0</v>
      </c>
      <c r="AU20" s="10">
        <v>4500</v>
      </c>
      <c r="AV20" s="10">
        <v>0</v>
      </c>
      <c r="AW20" s="10">
        <v>1103</v>
      </c>
      <c r="AX20" s="10">
        <v>103</v>
      </c>
      <c r="AY20" s="10">
        <v>10301</v>
      </c>
      <c r="AZ20" s="10">
        <v>10302</v>
      </c>
      <c r="BA20" s="10">
        <v>10303</v>
      </c>
      <c r="BB20" s="10">
        <v>10304</v>
      </c>
      <c r="BC20" s="10">
        <v>10305</v>
      </c>
      <c r="BD20" s="10">
        <v>10306</v>
      </c>
      <c r="BE20" s="10">
        <v>10307</v>
      </c>
      <c r="BF20" s="10">
        <v>10308</v>
      </c>
      <c r="BG20" s="10">
        <f t="shared" si="1"/>
        <v>10309</v>
      </c>
      <c r="BH20" s="10">
        <f t="shared" si="1"/>
        <v>10310</v>
      </c>
      <c r="BI20" s="10">
        <f t="shared" si="2"/>
        <v>10351</v>
      </c>
      <c r="BJ20" s="10">
        <f t="shared" si="3"/>
        <v>10352</v>
      </c>
      <c r="BK20" s="10">
        <f t="shared" si="4"/>
        <v>10353</v>
      </c>
      <c r="BL20" s="10">
        <f t="shared" si="5"/>
        <v>10354</v>
      </c>
      <c r="BM20" s="10">
        <f t="shared" si="6"/>
        <v>10355</v>
      </c>
      <c r="BN20" s="10">
        <v>5303</v>
      </c>
      <c r="BO20" s="10">
        <v>5313</v>
      </c>
      <c r="BP20" s="10">
        <v>10361</v>
      </c>
      <c r="BQ20" s="10">
        <v>5403</v>
      </c>
      <c r="BR20" s="10">
        <v>5413</v>
      </c>
      <c r="BS20" s="10">
        <f t="shared" si="7"/>
        <v>5503</v>
      </c>
      <c r="BT20" s="10">
        <f>IF(BR20&gt;0,BR20+100,0)</f>
        <v>5513</v>
      </c>
      <c r="BU20" s="10">
        <v>0</v>
      </c>
      <c r="BV20" s="10">
        <v>0</v>
      </c>
      <c r="BW20" s="10">
        <v>0</v>
      </c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>
        <v>1</v>
      </c>
      <c r="CM20" s="10">
        <v>1</v>
      </c>
      <c r="CN20" s="53">
        <v>1</v>
      </c>
      <c r="CO20" s="53">
        <v>0</v>
      </c>
      <c r="CP20" s="124" t="s">
        <v>1419</v>
      </c>
      <c r="CQ20" s="162"/>
      <c r="CR20" s="162"/>
      <c r="CS20" s="53">
        <v>1</v>
      </c>
    </row>
    <row r="21" spans="1:97" ht="16.5" x14ac:dyDescent="0.15">
      <c r="A21" s="10">
        <v>104</v>
      </c>
      <c r="B21" s="10" t="s">
        <v>339</v>
      </c>
      <c r="C21" s="10">
        <v>2</v>
      </c>
      <c r="D21" s="10">
        <v>5</v>
      </c>
      <c r="E21" s="19">
        <v>1</v>
      </c>
      <c r="F21" s="19">
        <v>0</v>
      </c>
      <c r="G21" s="10">
        <v>100</v>
      </c>
      <c r="H21" s="10">
        <v>1</v>
      </c>
      <c r="I21" s="10">
        <v>1</v>
      </c>
      <c r="J21" s="10">
        <v>4</v>
      </c>
      <c r="K21" s="10">
        <v>104</v>
      </c>
      <c r="L21" s="19">
        <v>91104</v>
      </c>
      <c r="M21" s="19">
        <v>0</v>
      </c>
      <c r="N21" s="10">
        <v>3000</v>
      </c>
      <c r="O21" s="10">
        <v>68</v>
      </c>
      <c r="P21" s="10">
        <v>83</v>
      </c>
      <c r="Q21" s="10">
        <v>22500</v>
      </c>
      <c r="R21" s="10">
        <v>10</v>
      </c>
      <c r="S21" s="10">
        <v>5</v>
      </c>
      <c r="T21" s="10">
        <v>6</v>
      </c>
      <c r="U21" s="10">
        <v>75</v>
      </c>
      <c r="V21" s="10">
        <v>1000</v>
      </c>
      <c r="W21" s="10">
        <v>0</v>
      </c>
      <c r="X21" s="10">
        <v>0</v>
      </c>
      <c r="Y21" s="10">
        <v>0</v>
      </c>
      <c r="Z21" s="10">
        <v>2</v>
      </c>
      <c r="AA21" s="10">
        <v>2</v>
      </c>
      <c r="AB21" s="10">
        <v>103</v>
      </c>
      <c r="AC21" s="51" t="s">
        <v>1222</v>
      </c>
      <c r="AD21" s="32" t="s">
        <v>564</v>
      </c>
      <c r="AE21" s="32" t="s">
        <v>565</v>
      </c>
      <c r="AF21" s="86" t="s">
        <v>1108</v>
      </c>
      <c r="AG21" s="52" t="s">
        <v>798</v>
      </c>
      <c r="AH21" s="108" t="s">
        <v>1171</v>
      </c>
      <c r="AI21" s="10">
        <f t="shared" si="0"/>
        <v>104</v>
      </c>
      <c r="AJ21" s="108" t="s">
        <v>1174</v>
      </c>
      <c r="AK21" s="10">
        <v>4001</v>
      </c>
      <c r="AL21" s="10">
        <v>1</v>
      </c>
      <c r="AM21" s="10">
        <v>5</v>
      </c>
      <c r="AN21" s="10">
        <v>0</v>
      </c>
      <c r="AO21" s="10">
        <v>12</v>
      </c>
      <c r="AP21" s="10">
        <v>4</v>
      </c>
      <c r="AQ21" s="10">
        <v>0</v>
      </c>
      <c r="AR21" s="10">
        <v>80</v>
      </c>
      <c r="AS21" s="10">
        <v>1</v>
      </c>
      <c r="AT21" s="10">
        <v>0</v>
      </c>
      <c r="AU21" s="10">
        <v>1600</v>
      </c>
      <c r="AV21" s="10">
        <v>0</v>
      </c>
      <c r="AW21" s="10">
        <v>1104</v>
      </c>
      <c r="AX21" s="10">
        <v>104</v>
      </c>
      <c r="AY21" s="10">
        <v>10401</v>
      </c>
      <c r="AZ21" s="10">
        <v>10402</v>
      </c>
      <c r="BA21" s="10">
        <v>10403</v>
      </c>
      <c r="BB21" s="10">
        <v>10404</v>
      </c>
      <c r="BC21" s="10">
        <v>10405</v>
      </c>
      <c r="BD21" s="10">
        <v>10406</v>
      </c>
      <c r="BE21" s="10">
        <v>10407</v>
      </c>
      <c r="BF21" s="10">
        <v>10408</v>
      </c>
      <c r="BG21" s="10">
        <f t="shared" si="1"/>
        <v>10409</v>
      </c>
      <c r="BH21" s="10">
        <f t="shared" si="1"/>
        <v>10410</v>
      </c>
      <c r="BI21" s="10">
        <f t="shared" si="2"/>
        <v>10451</v>
      </c>
      <c r="BJ21" s="10">
        <f t="shared" si="3"/>
        <v>10452</v>
      </c>
      <c r="BK21" s="10">
        <f t="shared" si="4"/>
        <v>10453</v>
      </c>
      <c r="BL21" s="10">
        <f t="shared" si="5"/>
        <v>10454</v>
      </c>
      <c r="BM21" s="10">
        <f t="shared" si="6"/>
        <v>10455</v>
      </c>
      <c r="BN21" s="10">
        <v>5304</v>
      </c>
      <c r="BO21" s="10">
        <v>5314</v>
      </c>
      <c r="BP21" s="10">
        <v>10461</v>
      </c>
      <c r="BQ21" s="10">
        <v>5404</v>
      </c>
      <c r="BR21" s="10">
        <v>5414</v>
      </c>
      <c r="BS21" s="10">
        <f t="shared" si="7"/>
        <v>5504</v>
      </c>
      <c r="BT21" s="10">
        <f t="shared" si="7"/>
        <v>5514</v>
      </c>
      <c r="BU21" s="10">
        <v>0</v>
      </c>
      <c r="BV21" s="10">
        <v>0</v>
      </c>
      <c r="BW21" s="10">
        <v>0</v>
      </c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>
        <v>1</v>
      </c>
      <c r="CM21" s="10">
        <v>1</v>
      </c>
      <c r="CN21" s="53">
        <v>1</v>
      </c>
      <c r="CO21" s="53">
        <v>0</v>
      </c>
      <c r="CP21" s="124" t="s">
        <v>1420</v>
      </c>
      <c r="CQ21" s="162"/>
      <c r="CR21" s="162"/>
      <c r="CS21" s="53">
        <v>1</v>
      </c>
    </row>
    <row r="22" spans="1:97" ht="16.5" x14ac:dyDescent="0.15">
      <c r="A22" s="10">
        <v>105</v>
      </c>
      <c r="B22" s="10" t="s">
        <v>140</v>
      </c>
      <c r="C22" s="10">
        <v>2</v>
      </c>
      <c r="D22" s="10">
        <v>5</v>
      </c>
      <c r="E22" s="146">
        <v>1</v>
      </c>
      <c r="F22" s="146">
        <v>0</v>
      </c>
      <c r="G22" s="10">
        <v>100</v>
      </c>
      <c r="H22" s="10">
        <v>1</v>
      </c>
      <c r="I22" s="10">
        <v>1</v>
      </c>
      <c r="J22" s="10">
        <v>1</v>
      </c>
      <c r="K22" s="10">
        <v>105</v>
      </c>
      <c r="L22" s="146">
        <v>91105</v>
      </c>
      <c r="M22" s="19">
        <v>0</v>
      </c>
      <c r="N22" s="10">
        <v>2700</v>
      </c>
      <c r="O22" s="10">
        <v>83</v>
      </c>
      <c r="P22" s="10">
        <v>68</v>
      </c>
      <c r="Q22" s="10">
        <v>27000</v>
      </c>
      <c r="R22" s="10">
        <v>9</v>
      </c>
      <c r="S22" s="10">
        <v>6</v>
      </c>
      <c r="T22" s="10">
        <v>5</v>
      </c>
      <c r="U22" s="10">
        <v>90</v>
      </c>
      <c r="V22" s="10">
        <v>1000</v>
      </c>
      <c r="W22" s="10">
        <v>0</v>
      </c>
      <c r="X22" s="10">
        <v>0</v>
      </c>
      <c r="Y22" s="10">
        <v>0</v>
      </c>
      <c r="Z22" s="10">
        <v>1</v>
      </c>
      <c r="AA22" s="10">
        <v>1</v>
      </c>
      <c r="AB22" s="10">
        <v>106</v>
      </c>
      <c r="AC22" s="116" t="s">
        <v>1408</v>
      </c>
      <c r="AD22" s="32" t="s">
        <v>438</v>
      </c>
      <c r="AE22" s="32" t="s">
        <v>439</v>
      </c>
      <c r="AF22" s="86" t="s">
        <v>1109</v>
      </c>
      <c r="AG22" s="52" t="s">
        <v>799</v>
      </c>
      <c r="AH22" s="32" t="s">
        <v>390</v>
      </c>
      <c r="AI22" s="10">
        <f t="shared" si="0"/>
        <v>105</v>
      </c>
      <c r="AJ22" s="108" t="s">
        <v>1173</v>
      </c>
      <c r="AK22" s="10">
        <v>4001</v>
      </c>
      <c r="AL22" s="10">
        <v>1</v>
      </c>
      <c r="AM22" s="10">
        <v>5</v>
      </c>
      <c r="AN22" s="10">
        <v>0</v>
      </c>
      <c r="AO22" s="10">
        <v>12</v>
      </c>
      <c r="AP22" s="10">
        <v>4</v>
      </c>
      <c r="AQ22" s="10">
        <v>0</v>
      </c>
      <c r="AR22" s="10">
        <v>80</v>
      </c>
      <c r="AS22" s="10">
        <v>1</v>
      </c>
      <c r="AT22" s="10">
        <v>0</v>
      </c>
      <c r="AU22" s="10">
        <v>1600</v>
      </c>
      <c r="AV22" s="10">
        <v>0</v>
      </c>
      <c r="AW22" s="10">
        <v>1105</v>
      </c>
      <c r="AX22" s="10">
        <v>105</v>
      </c>
      <c r="AY22" s="10">
        <v>10501</v>
      </c>
      <c r="AZ22" s="10">
        <v>10502</v>
      </c>
      <c r="BA22" s="10">
        <v>10503</v>
      </c>
      <c r="BB22" s="10">
        <v>10504</v>
      </c>
      <c r="BC22" s="10">
        <v>10505</v>
      </c>
      <c r="BD22" s="10">
        <v>10506</v>
      </c>
      <c r="BE22" s="10">
        <v>10507</v>
      </c>
      <c r="BF22" s="10">
        <v>10508</v>
      </c>
      <c r="BG22" s="10">
        <f t="shared" si="1"/>
        <v>10509</v>
      </c>
      <c r="BH22" s="10">
        <f t="shared" si="1"/>
        <v>10510</v>
      </c>
      <c r="BI22" s="10">
        <f t="shared" si="2"/>
        <v>10551</v>
      </c>
      <c r="BJ22" s="10">
        <f t="shared" si="3"/>
        <v>10552</v>
      </c>
      <c r="BK22" s="10">
        <f t="shared" si="4"/>
        <v>10553</v>
      </c>
      <c r="BL22" s="10">
        <f t="shared" si="5"/>
        <v>10554</v>
      </c>
      <c r="BM22" s="10">
        <f t="shared" si="6"/>
        <v>10555</v>
      </c>
      <c r="BN22" s="10">
        <v>5301</v>
      </c>
      <c r="BO22" s="10">
        <v>5311</v>
      </c>
      <c r="BP22" s="10">
        <v>10561</v>
      </c>
      <c r="BQ22" s="10">
        <v>5401</v>
      </c>
      <c r="BR22" s="10">
        <v>5411</v>
      </c>
      <c r="BS22" s="10">
        <f t="shared" si="7"/>
        <v>5501</v>
      </c>
      <c r="BT22" s="10">
        <f t="shared" si="7"/>
        <v>5511</v>
      </c>
      <c r="BU22" s="10">
        <v>0</v>
      </c>
      <c r="BV22" s="10">
        <v>0</v>
      </c>
      <c r="BW22" s="10">
        <v>0</v>
      </c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>
        <v>1</v>
      </c>
      <c r="CM22" s="10">
        <v>1</v>
      </c>
      <c r="CN22" s="53">
        <v>1</v>
      </c>
      <c r="CO22" s="53">
        <v>0</v>
      </c>
      <c r="CP22" s="124">
        <v>1</v>
      </c>
      <c r="CQ22" s="162"/>
      <c r="CR22" s="162"/>
      <c r="CS22" s="53">
        <v>1</v>
      </c>
    </row>
    <row r="23" spans="1:97" ht="16.5" x14ac:dyDescent="0.15">
      <c r="A23" s="10">
        <v>106</v>
      </c>
      <c r="B23" s="10" t="s">
        <v>141</v>
      </c>
      <c r="C23" s="10">
        <v>2</v>
      </c>
      <c r="D23" s="10">
        <v>5</v>
      </c>
      <c r="E23" s="146">
        <v>1</v>
      </c>
      <c r="F23" s="146">
        <v>0</v>
      </c>
      <c r="G23" s="10">
        <v>100</v>
      </c>
      <c r="H23" s="10">
        <v>1</v>
      </c>
      <c r="I23" s="10">
        <v>1</v>
      </c>
      <c r="J23" s="10">
        <v>1</v>
      </c>
      <c r="K23" s="10">
        <v>106</v>
      </c>
      <c r="L23" s="146">
        <v>91106</v>
      </c>
      <c r="M23" s="19">
        <v>0</v>
      </c>
      <c r="N23" s="10">
        <v>3000</v>
      </c>
      <c r="O23" s="10">
        <v>83</v>
      </c>
      <c r="P23" s="10">
        <v>68</v>
      </c>
      <c r="Q23" s="10">
        <v>22500</v>
      </c>
      <c r="R23" s="10">
        <v>10</v>
      </c>
      <c r="S23" s="10">
        <v>6</v>
      </c>
      <c r="T23" s="10">
        <v>5</v>
      </c>
      <c r="U23" s="10">
        <v>75</v>
      </c>
      <c r="V23" s="10">
        <v>1000</v>
      </c>
      <c r="W23" s="10">
        <v>0</v>
      </c>
      <c r="X23" s="10">
        <v>0</v>
      </c>
      <c r="Y23" s="10">
        <v>0</v>
      </c>
      <c r="Z23" s="10">
        <v>1</v>
      </c>
      <c r="AA23" s="10">
        <v>2</v>
      </c>
      <c r="AB23" s="10">
        <v>105</v>
      </c>
      <c r="AC23" s="51" t="s">
        <v>1223</v>
      </c>
      <c r="AD23" s="83" t="s">
        <v>685</v>
      </c>
      <c r="AE23" s="83" t="s">
        <v>686</v>
      </c>
      <c r="AF23" s="86" t="s">
        <v>1110</v>
      </c>
      <c r="AG23" s="81" t="s">
        <v>800</v>
      </c>
      <c r="AH23" s="83" t="s">
        <v>687</v>
      </c>
      <c r="AI23" s="10">
        <f t="shared" si="0"/>
        <v>106</v>
      </c>
      <c r="AJ23" s="108" t="s">
        <v>1627</v>
      </c>
      <c r="AK23" s="10">
        <v>4001</v>
      </c>
      <c r="AL23" s="10">
        <v>1</v>
      </c>
      <c r="AM23" s="10">
        <v>5</v>
      </c>
      <c r="AN23" s="10">
        <v>0</v>
      </c>
      <c r="AO23" s="10">
        <v>12</v>
      </c>
      <c r="AP23" s="10">
        <v>4</v>
      </c>
      <c r="AQ23" s="10">
        <v>0</v>
      </c>
      <c r="AR23" s="10">
        <v>80</v>
      </c>
      <c r="AS23" s="10">
        <v>1</v>
      </c>
      <c r="AT23" s="10">
        <v>0</v>
      </c>
      <c r="AU23" s="10">
        <v>1600</v>
      </c>
      <c r="AV23" s="10">
        <v>0</v>
      </c>
      <c r="AW23" s="10">
        <v>1106</v>
      </c>
      <c r="AX23" s="10">
        <v>106</v>
      </c>
      <c r="AY23" s="10">
        <v>10601</v>
      </c>
      <c r="AZ23" s="10">
        <v>10602</v>
      </c>
      <c r="BA23" s="10">
        <v>10603</v>
      </c>
      <c r="BB23" s="10">
        <v>10604</v>
      </c>
      <c r="BC23" s="10">
        <v>10605</v>
      </c>
      <c r="BD23" s="10">
        <v>10606</v>
      </c>
      <c r="BE23" s="10">
        <v>10607</v>
      </c>
      <c r="BF23" s="10">
        <v>10608</v>
      </c>
      <c r="BG23" s="10">
        <f t="shared" si="1"/>
        <v>10609</v>
      </c>
      <c r="BH23" s="10">
        <f t="shared" si="1"/>
        <v>10610</v>
      </c>
      <c r="BI23" s="10">
        <f t="shared" si="2"/>
        <v>10651</v>
      </c>
      <c r="BJ23" s="10">
        <f t="shared" si="3"/>
        <v>10652</v>
      </c>
      <c r="BK23" s="10">
        <f t="shared" si="4"/>
        <v>10653</v>
      </c>
      <c r="BL23" s="10">
        <f t="shared" si="5"/>
        <v>10654</v>
      </c>
      <c r="BM23" s="10">
        <f t="shared" si="6"/>
        <v>10655</v>
      </c>
      <c r="BN23" s="10">
        <v>5302</v>
      </c>
      <c r="BO23" s="10">
        <v>5312</v>
      </c>
      <c r="BP23" s="10">
        <v>10661</v>
      </c>
      <c r="BQ23" s="10">
        <v>5402</v>
      </c>
      <c r="BR23" s="10">
        <v>5412</v>
      </c>
      <c r="BS23" s="10">
        <f t="shared" si="7"/>
        <v>5502</v>
      </c>
      <c r="BT23" s="10">
        <f t="shared" si="7"/>
        <v>5512</v>
      </c>
      <c r="BU23" s="10">
        <v>0</v>
      </c>
      <c r="BV23" s="10">
        <v>0</v>
      </c>
      <c r="BW23" s="10">
        <v>0</v>
      </c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>
        <v>1</v>
      </c>
      <c r="CM23" s="10">
        <v>1</v>
      </c>
      <c r="CN23" s="53">
        <v>1</v>
      </c>
      <c r="CO23" s="53">
        <v>0</v>
      </c>
      <c r="CP23" s="124" t="s">
        <v>1421</v>
      </c>
      <c r="CQ23" s="162"/>
      <c r="CR23" s="162"/>
      <c r="CS23" s="53">
        <v>1</v>
      </c>
    </row>
    <row r="24" spans="1:97" ht="16.5" x14ac:dyDescent="0.15">
      <c r="A24" s="10">
        <v>107</v>
      </c>
      <c r="B24" s="10" t="s">
        <v>142</v>
      </c>
      <c r="C24" s="10">
        <v>2</v>
      </c>
      <c r="D24" s="10">
        <v>5</v>
      </c>
      <c r="E24" s="19">
        <v>1</v>
      </c>
      <c r="F24" s="146">
        <v>0</v>
      </c>
      <c r="G24" s="10">
        <v>100</v>
      </c>
      <c r="H24" s="10">
        <v>1</v>
      </c>
      <c r="I24" s="10">
        <v>1</v>
      </c>
      <c r="J24" s="10">
        <v>8</v>
      </c>
      <c r="K24" s="10">
        <v>107</v>
      </c>
      <c r="L24" s="19">
        <v>91107</v>
      </c>
      <c r="M24" s="19">
        <v>0</v>
      </c>
      <c r="N24" s="10">
        <v>3600</v>
      </c>
      <c r="O24" s="10">
        <v>83</v>
      </c>
      <c r="P24" s="10">
        <v>68</v>
      </c>
      <c r="Q24" s="10">
        <v>20250</v>
      </c>
      <c r="R24" s="10">
        <v>12</v>
      </c>
      <c r="S24" s="10">
        <v>6</v>
      </c>
      <c r="T24" s="10">
        <v>5</v>
      </c>
      <c r="U24" s="10">
        <v>68</v>
      </c>
      <c r="V24" s="10">
        <v>1000</v>
      </c>
      <c r="W24" s="10">
        <v>0</v>
      </c>
      <c r="X24" s="10">
        <v>0</v>
      </c>
      <c r="Y24" s="10">
        <v>0</v>
      </c>
      <c r="Z24" s="10">
        <v>1</v>
      </c>
      <c r="AA24" s="10">
        <v>1</v>
      </c>
      <c r="AB24" s="10">
        <v>108</v>
      </c>
      <c r="AC24" s="51" t="s">
        <v>1224</v>
      </c>
      <c r="AD24" s="83" t="s">
        <v>712</v>
      </c>
      <c r="AE24" s="83" t="s">
        <v>713</v>
      </c>
      <c r="AF24" s="86" t="s">
        <v>1105</v>
      </c>
      <c r="AG24" s="52" t="s">
        <v>801</v>
      </c>
      <c r="AH24" s="32" t="s">
        <v>391</v>
      </c>
      <c r="AI24" s="10">
        <f t="shared" si="0"/>
        <v>107</v>
      </c>
      <c r="AJ24" s="108" t="s">
        <v>1175</v>
      </c>
      <c r="AK24" s="10">
        <v>4001</v>
      </c>
      <c r="AL24" s="10">
        <v>1</v>
      </c>
      <c r="AM24" s="10">
        <v>5</v>
      </c>
      <c r="AN24" s="10">
        <v>0</v>
      </c>
      <c r="AO24" s="10">
        <v>12</v>
      </c>
      <c r="AP24" s="10">
        <v>4</v>
      </c>
      <c r="AQ24" s="10">
        <v>0</v>
      </c>
      <c r="AR24" s="10">
        <v>80</v>
      </c>
      <c r="AS24" s="10">
        <v>1</v>
      </c>
      <c r="AT24" s="10">
        <v>0</v>
      </c>
      <c r="AU24" s="10">
        <v>1600</v>
      </c>
      <c r="AV24" s="10">
        <v>0</v>
      </c>
      <c r="AW24" s="10">
        <v>1107</v>
      </c>
      <c r="AX24" s="10">
        <v>107</v>
      </c>
      <c r="AY24" s="10">
        <v>10701</v>
      </c>
      <c r="AZ24" s="10">
        <v>10702</v>
      </c>
      <c r="BA24" s="10">
        <v>10703</v>
      </c>
      <c r="BB24" s="10">
        <v>10704</v>
      </c>
      <c r="BC24" s="10">
        <v>10705</v>
      </c>
      <c r="BD24" s="10">
        <v>10706</v>
      </c>
      <c r="BE24" s="10">
        <v>10707</v>
      </c>
      <c r="BF24" s="10">
        <v>10708</v>
      </c>
      <c r="BG24" s="10">
        <f t="shared" si="1"/>
        <v>10709</v>
      </c>
      <c r="BH24" s="10">
        <f t="shared" si="1"/>
        <v>10710</v>
      </c>
      <c r="BI24" s="10">
        <f t="shared" si="2"/>
        <v>10751</v>
      </c>
      <c r="BJ24" s="10">
        <f t="shared" si="3"/>
        <v>10752</v>
      </c>
      <c r="BK24" s="10">
        <f t="shared" si="4"/>
        <v>10753</v>
      </c>
      <c r="BL24" s="10">
        <f t="shared" si="5"/>
        <v>10754</v>
      </c>
      <c r="BM24" s="10">
        <f t="shared" si="6"/>
        <v>10755</v>
      </c>
      <c r="BN24" s="10">
        <v>5303</v>
      </c>
      <c r="BO24" s="10">
        <v>5313</v>
      </c>
      <c r="BP24" s="10">
        <v>10761</v>
      </c>
      <c r="BQ24" s="10">
        <v>5403</v>
      </c>
      <c r="BR24" s="10">
        <v>5413</v>
      </c>
      <c r="BS24" s="10">
        <f t="shared" si="7"/>
        <v>5503</v>
      </c>
      <c r="BT24" s="10">
        <f t="shared" si="7"/>
        <v>5513</v>
      </c>
      <c r="BU24" s="10">
        <v>0</v>
      </c>
      <c r="BV24" s="10">
        <v>0</v>
      </c>
      <c r="BW24" s="10">
        <v>0</v>
      </c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>
        <v>1</v>
      </c>
      <c r="CM24" s="10">
        <v>1</v>
      </c>
      <c r="CN24" s="53">
        <v>1</v>
      </c>
      <c r="CO24" s="53">
        <v>0</v>
      </c>
      <c r="CP24" s="124" t="s">
        <v>1419</v>
      </c>
      <c r="CQ24" s="162"/>
      <c r="CR24" s="162"/>
      <c r="CS24" s="53">
        <v>1</v>
      </c>
    </row>
    <row r="25" spans="1:97" ht="16.5" x14ac:dyDescent="0.15">
      <c r="A25" s="10">
        <v>108</v>
      </c>
      <c r="B25" s="10" t="s">
        <v>143</v>
      </c>
      <c r="C25" s="10">
        <v>2</v>
      </c>
      <c r="D25" s="10">
        <v>5</v>
      </c>
      <c r="E25" s="146">
        <v>1</v>
      </c>
      <c r="F25" s="146">
        <v>0</v>
      </c>
      <c r="G25" s="10">
        <v>100</v>
      </c>
      <c r="H25" s="10">
        <v>1</v>
      </c>
      <c r="I25" s="10">
        <v>1</v>
      </c>
      <c r="J25" s="10">
        <v>8</v>
      </c>
      <c r="K25" s="10">
        <v>108</v>
      </c>
      <c r="L25" s="146">
        <v>91108</v>
      </c>
      <c r="M25" s="19">
        <v>0</v>
      </c>
      <c r="N25" s="10">
        <v>3600</v>
      </c>
      <c r="O25" s="10">
        <v>83</v>
      </c>
      <c r="P25" s="10">
        <v>68</v>
      </c>
      <c r="Q25" s="10">
        <v>20250</v>
      </c>
      <c r="R25" s="10">
        <v>12</v>
      </c>
      <c r="S25" s="10">
        <v>6</v>
      </c>
      <c r="T25" s="10">
        <v>5</v>
      </c>
      <c r="U25" s="10">
        <v>68</v>
      </c>
      <c r="V25" s="10">
        <v>1000</v>
      </c>
      <c r="W25" s="10">
        <v>0</v>
      </c>
      <c r="X25" s="10">
        <v>0</v>
      </c>
      <c r="Y25" s="10">
        <v>0</v>
      </c>
      <c r="Z25" s="10">
        <v>1</v>
      </c>
      <c r="AA25" s="10">
        <v>2</v>
      </c>
      <c r="AB25" s="10">
        <v>107</v>
      </c>
      <c r="AC25" s="51" t="s">
        <v>1225</v>
      </c>
      <c r="AD25" s="32" t="s">
        <v>440</v>
      </c>
      <c r="AE25" s="32" t="s">
        <v>441</v>
      </c>
      <c r="AF25" s="86" t="s">
        <v>1111</v>
      </c>
      <c r="AG25" s="52" t="s">
        <v>802</v>
      </c>
      <c r="AH25" s="32" t="s">
        <v>392</v>
      </c>
      <c r="AI25" s="10">
        <f t="shared" si="0"/>
        <v>108</v>
      </c>
      <c r="AJ25" s="108" t="s">
        <v>1176</v>
      </c>
      <c r="AK25" s="10">
        <v>4001</v>
      </c>
      <c r="AL25" s="10">
        <v>1</v>
      </c>
      <c r="AM25" s="10">
        <v>5</v>
      </c>
      <c r="AN25" s="10">
        <v>0</v>
      </c>
      <c r="AO25" s="10">
        <v>12</v>
      </c>
      <c r="AP25" s="10">
        <v>4</v>
      </c>
      <c r="AQ25" s="10">
        <v>0</v>
      </c>
      <c r="AR25" s="10">
        <v>80</v>
      </c>
      <c r="AS25" s="10">
        <v>1</v>
      </c>
      <c r="AT25" s="10">
        <v>0</v>
      </c>
      <c r="AU25" s="10">
        <v>1600</v>
      </c>
      <c r="AV25" s="10">
        <v>0</v>
      </c>
      <c r="AW25" s="10">
        <v>1108</v>
      </c>
      <c r="AX25" s="10">
        <v>108</v>
      </c>
      <c r="AY25" s="10">
        <v>10801</v>
      </c>
      <c r="AZ25" s="10">
        <v>10802</v>
      </c>
      <c r="BA25" s="10">
        <v>10803</v>
      </c>
      <c r="BB25" s="10">
        <v>10804</v>
      </c>
      <c r="BC25" s="10">
        <v>10805</v>
      </c>
      <c r="BD25" s="10">
        <v>10806</v>
      </c>
      <c r="BE25" s="10">
        <v>10807</v>
      </c>
      <c r="BF25" s="10">
        <v>10808</v>
      </c>
      <c r="BG25" s="10">
        <f t="shared" si="1"/>
        <v>10809</v>
      </c>
      <c r="BH25" s="10">
        <f t="shared" si="1"/>
        <v>10810</v>
      </c>
      <c r="BI25" s="10">
        <f t="shared" si="2"/>
        <v>10851</v>
      </c>
      <c r="BJ25" s="10">
        <f t="shared" si="3"/>
        <v>10852</v>
      </c>
      <c r="BK25" s="10">
        <f t="shared" si="4"/>
        <v>10853</v>
      </c>
      <c r="BL25" s="10">
        <f t="shared" si="5"/>
        <v>10854</v>
      </c>
      <c r="BM25" s="10">
        <f t="shared" si="6"/>
        <v>10855</v>
      </c>
      <c r="BN25" s="10">
        <v>5304</v>
      </c>
      <c r="BO25" s="10">
        <v>5314</v>
      </c>
      <c r="BP25" s="10">
        <v>10861</v>
      </c>
      <c r="BQ25" s="10">
        <v>5404</v>
      </c>
      <c r="BR25" s="10">
        <v>5414</v>
      </c>
      <c r="BS25" s="10">
        <f t="shared" si="7"/>
        <v>5504</v>
      </c>
      <c r="BT25" s="10">
        <f t="shared" si="7"/>
        <v>5514</v>
      </c>
      <c r="BU25" s="10">
        <v>0</v>
      </c>
      <c r="BV25" s="10">
        <v>0</v>
      </c>
      <c r="BW25" s="10">
        <v>0</v>
      </c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>
        <v>1</v>
      </c>
      <c r="CM25" s="10">
        <v>1</v>
      </c>
      <c r="CN25" s="53">
        <v>1</v>
      </c>
      <c r="CO25" s="53">
        <v>0</v>
      </c>
      <c r="CP25" s="124" t="s">
        <v>1419</v>
      </c>
      <c r="CQ25" s="162"/>
      <c r="CR25" s="162"/>
      <c r="CS25" s="53">
        <v>1</v>
      </c>
    </row>
    <row r="26" spans="1:97" ht="16.5" x14ac:dyDescent="0.15">
      <c r="A26" s="10">
        <v>109</v>
      </c>
      <c r="B26" s="10" t="s">
        <v>144</v>
      </c>
      <c r="C26" s="10">
        <v>2</v>
      </c>
      <c r="D26" s="10">
        <v>5</v>
      </c>
      <c r="E26" s="19">
        <v>1</v>
      </c>
      <c r="F26" s="146">
        <v>0</v>
      </c>
      <c r="G26" s="10">
        <v>100</v>
      </c>
      <c r="H26" s="10">
        <v>1</v>
      </c>
      <c r="I26" s="10">
        <v>1</v>
      </c>
      <c r="J26" s="10">
        <v>8</v>
      </c>
      <c r="K26" s="10">
        <v>109</v>
      </c>
      <c r="L26" s="19">
        <v>91109</v>
      </c>
      <c r="M26" s="19">
        <v>0</v>
      </c>
      <c r="N26" s="10">
        <v>3600</v>
      </c>
      <c r="O26" s="10">
        <v>83</v>
      </c>
      <c r="P26" s="10">
        <v>68</v>
      </c>
      <c r="Q26" s="10">
        <v>20250</v>
      </c>
      <c r="R26" s="10">
        <v>12</v>
      </c>
      <c r="S26" s="10">
        <v>6</v>
      </c>
      <c r="T26" s="10">
        <v>5</v>
      </c>
      <c r="U26" s="10">
        <v>68</v>
      </c>
      <c r="V26" s="10">
        <v>1000</v>
      </c>
      <c r="W26" s="10">
        <v>0</v>
      </c>
      <c r="X26" s="10">
        <v>0</v>
      </c>
      <c r="Y26" s="10">
        <v>0</v>
      </c>
      <c r="Z26" s="10">
        <v>1</v>
      </c>
      <c r="AA26" s="10">
        <v>1</v>
      </c>
      <c r="AB26" s="10">
        <v>110</v>
      </c>
      <c r="AC26" s="51" t="s">
        <v>1226</v>
      </c>
      <c r="AD26" s="32" t="s">
        <v>442</v>
      </c>
      <c r="AE26" s="32" t="s">
        <v>443</v>
      </c>
      <c r="AF26" s="86" t="s">
        <v>1105</v>
      </c>
      <c r="AG26" s="52" t="s">
        <v>803</v>
      </c>
      <c r="AH26" s="32" t="s">
        <v>393</v>
      </c>
      <c r="AI26" s="10">
        <f t="shared" si="0"/>
        <v>109</v>
      </c>
      <c r="AJ26" s="166" t="s">
        <v>1525</v>
      </c>
      <c r="AK26" s="10">
        <v>4001</v>
      </c>
      <c r="AL26" s="10">
        <v>1</v>
      </c>
      <c r="AM26" s="10">
        <v>5</v>
      </c>
      <c r="AN26" s="10">
        <v>0</v>
      </c>
      <c r="AO26" s="10">
        <v>12</v>
      </c>
      <c r="AP26" s="10">
        <v>4</v>
      </c>
      <c r="AQ26" s="10">
        <v>0</v>
      </c>
      <c r="AR26" s="10">
        <v>80</v>
      </c>
      <c r="AS26" s="10">
        <v>1</v>
      </c>
      <c r="AT26" s="10">
        <v>0</v>
      </c>
      <c r="AU26" s="10">
        <v>1600</v>
      </c>
      <c r="AV26" s="10">
        <v>0</v>
      </c>
      <c r="AW26" s="10">
        <v>1109</v>
      </c>
      <c r="AX26" s="10">
        <v>109</v>
      </c>
      <c r="AY26" s="10">
        <v>10901</v>
      </c>
      <c r="AZ26" s="10">
        <v>10902</v>
      </c>
      <c r="BA26" s="10">
        <v>10903</v>
      </c>
      <c r="BB26" s="10">
        <v>10904</v>
      </c>
      <c r="BC26" s="10">
        <v>10905</v>
      </c>
      <c r="BD26" s="10">
        <v>10906</v>
      </c>
      <c r="BE26" s="10">
        <v>10907</v>
      </c>
      <c r="BF26" s="10">
        <v>10908</v>
      </c>
      <c r="BG26" s="10">
        <f t="shared" si="1"/>
        <v>10909</v>
      </c>
      <c r="BH26" s="10">
        <f t="shared" si="1"/>
        <v>10910</v>
      </c>
      <c r="BI26" s="10">
        <f t="shared" si="2"/>
        <v>10951</v>
      </c>
      <c r="BJ26" s="10">
        <f t="shared" si="3"/>
        <v>10952</v>
      </c>
      <c r="BK26" s="10">
        <f t="shared" si="4"/>
        <v>10953</v>
      </c>
      <c r="BL26" s="10">
        <f t="shared" si="5"/>
        <v>10954</v>
      </c>
      <c r="BM26" s="10">
        <f t="shared" si="6"/>
        <v>10955</v>
      </c>
      <c r="BN26" s="10">
        <v>5301</v>
      </c>
      <c r="BO26" s="10">
        <v>5311</v>
      </c>
      <c r="BP26" s="10">
        <v>10961</v>
      </c>
      <c r="BQ26" s="10">
        <v>5401</v>
      </c>
      <c r="BR26" s="10">
        <v>5411</v>
      </c>
      <c r="BS26" s="10">
        <f t="shared" si="7"/>
        <v>5501</v>
      </c>
      <c r="BT26" s="10">
        <f t="shared" si="7"/>
        <v>5511</v>
      </c>
      <c r="BU26" s="10">
        <v>0</v>
      </c>
      <c r="BV26" s="10">
        <v>0</v>
      </c>
      <c r="BW26" s="10">
        <v>0</v>
      </c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>
        <v>1</v>
      </c>
      <c r="CM26" s="10">
        <v>1</v>
      </c>
      <c r="CN26" s="53">
        <v>1</v>
      </c>
      <c r="CO26" s="53">
        <v>0</v>
      </c>
      <c r="CP26" s="124" t="s">
        <v>1419</v>
      </c>
      <c r="CQ26" s="162"/>
      <c r="CR26" s="162"/>
      <c r="CS26" s="53">
        <v>1</v>
      </c>
    </row>
    <row r="27" spans="1:97" ht="16.5" x14ac:dyDescent="0.15">
      <c r="A27" s="10">
        <v>110</v>
      </c>
      <c r="B27" s="10" t="s">
        <v>145</v>
      </c>
      <c r="C27" s="10">
        <v>2</v>
      </c>
      <c r="D27" s="10">
        <v>5</v>
      </c>
      <c r="E27" s="19">
        <v>1</v>
      </c>
      <c r="F27" s="146">
        <v>0</v>
      </c>
      <c r="G27" s="10">
        <v>100</v>
      </c>
      <c r="H27" s="10">
        <v>1</v>
      </c>
      <c r="I27" s="10">
        <v>1</v>
      </c>
      <c r="J27" s="10">
        <v>3</v>
      </c>
      <c r="K27" s="10">
        <v>110</v>
      </c>
      <c r="L27" s="19">
        <v>91110</v>
      </c>
      <c r="M27" s="19">
        <v>0</v>
      </c>
      <c r="N27" s="10">
        <v>3000</v>
      </c>
      <c r="O27" s="10">
        <v>68</v>
      </c>
      <c r="P27" s="10">
        <v>83</v>
      </c>
      <c r="Q27" s="10">
        <v>22500</v>
      </c>
      <c r="R27" s="10">
        <v>10</v>
      </c>
      <c r="S27" s="10">
        <v>5</v>
      </c>
      <c r="T27" s="10">
        <v>6</v>
      </c>
      <c r="U27" s="10">
        <v>75</v>
      </c>
      <c r="V27" s="10">
        <v>1000</v>
      </c>
      <c r="W27" s="10">
        <v>0</v>
      </c>
      <c r="X27" s="10">
        <v>0</v>
      </c>
      <c r="Y27" s="10">
        <v>0</v>
      </c>
      <c r="Z27" s="10">
        <v>2</v>
      </c>
      <c r="AA27" s="10">
        <v>2</v>
      </c>
      <c r="AB27" s="10">
        <v>109</v>
      </c>
      <c r="AC27" s="116" t="s">
        <v>1405</v>
      </c>
      <c r="AD27" s="32" t="s">
        <v>444</v>
      </c>
      <c r="AE27" s="32" t="s">
        <v>445</v>
      </c>
      <c r="AF27" s="86" t="s">
        <v>1107</v>
      </c>
      <c r="AG27" s="52" t="s">
        <v>804</v>
      </c>
      <c r="AH27" s="32" t="s">
        <v>394</v>
      </c>
      <c r="AI27" s="10">
        <f t="shared" si="0"/>
        <v>110</v>
      </c>
      <c r="AJ27" s="166" t="s">
        <v>1524</v>
      </c>
      <c r="AK27" s="10">
        <v>4001</v>
      </c>
      <c r="AL27" s="10">
        <v>1</v>
      </c>
      <c r="AM27" s="10">
        <v>5</v>
      </c>
      <c r="AN27" s="10">
        <v>0</v>
      </c>
      <c r="AO27" s="10">
        <v>12</v>
      </c>
      <c r="AP27" s="10">
        <v>4</v>
      </c>
      <c r="AQ27" s="10">
        <v>0</v>
      </c>
      <c r="AR27" s="10">
        <v>80</v>
      </c>
      <c r="AS27" s="10">
        <v>1</v>
      </c>
      <c r="AT27" s="10">
        <v>0</v>
      </c>
      <c r="AU27" s="10">
        <v>1600</v>
      </c>
      <c r="AV27" s="10">
        <v>0</v>
      </c>
      <c r="AW27" s="10">
        <v>1110</v>
      </c>
      <c r="AX27" s="10">
        <v>110</v>
      </c>
      <c r="AY27" s="10">
        <v>11001</v>
      </c>
      <c r="AZ27" s="10">
        <v>11002</v>
      </c>
      <c r="BA27" s="10">
        <v>11003</v>
      </c>
      <c r="BB27" s="10">
        <v>11004</v>
      </c>
      <c r="BC27" s="10">
        <v>11005</v>
      </c>
      <c r="BD27" s="10">
        <v>11006</v>
      </c>
      <c r="BE27" s="10">
        <v>11007</v>
      </c>
      <c r="BF27" s="10">
        <v>11008</v>
      </c>
      <c r="BG27" s="10">
        <f t="shared" si="1"/>
        <v>11009</v>
      </c>
      <c r="BH27" s="10">
        <f t="shared" si="1"/>
        <v>11010</v>
      </c>
      <c r="BI27" s="10">
        <f t="shared" si="2"/>
        <v>11051</v>
      </c>
      <c r="BJ27" s="10">
        <f t="shared" si="3"/>
        <v>11052</v>
      </c>
      <c r="BK27" s="10">
        <f t="shared" si="4"/>
        <v>11053</v>
      </c>
      <c r="BL27" s="10">
        <f t="shared" si="5"/>
        <v>11054</v>
      </c>
      <c r="BM27" s="10">
        <f t="shared" si="6"/>
        <v>11055</v>
      </c>
      <c r="BN27" s="10">
        <v>5302</v>
      </c>
      <c r="BO27" s="10">
        <v>5312</v>
      </c>
      <c r="BP27" s="10">
        <v>11061</v>
      </c>
      <c r="BQ27" s="10">
        <v>5402</v>
      </c>
      <c r="BR27" s="10">
        <v>5412</v>
      </c>
      <c r="BS27" s="10">
        <f t="shared" si="7"/>
        <v>5502</v>
      </c>
      <c r="BT27" s="10">
        <f t="shared" si="7"/>
        <v>5512</v>
      </c>
      <c r="BU27" s="10">
        <v>0</v>
      </c>
      <c r="BV27" s="10">
        <v>0</v>
      </c>
      <c r="BW27" s="10">
        <v>0</v>
      </c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>
        <v>1</v>
      </c>
      <c r="CM27" s="10">
        <v>1</v>
      </c>
      <c r="CN27" s="53">
        <v>1</v>
      </c>
      <c r="CO27" s="53">
        <v>0</v>
      </c>
      <c r="CP27" s="124" t="s">
        <v>1422</v>
      </c>
      <c r="CQ27" s="162"/>
      <c r="CR27" s="162"/>
      <c r="CS27" s="53">
        <v>1</v>
      </c>
    </row>
    <row r="28" spans="1:97" ht="16.5" x14ac:dyDescent="0.15">
      <c r="A28" s="10">
        <v>111</v>
      </c>
      <c r="B28" s="10" t="s">
        <v>146</v>
      </c>
      <c r="C28" s="10">
        <v>2</v>
      </c>
      <c r="D28" s="10">
        <v>5</v>
      </c>
      <c r="E28" s="146">
        <v>1</v>
      </c>
      <c r="F28" s="146">
        <v>0</v>
      </c>
      <c r="G28" s="10">
        <v>100</v>
      </c>
      <c r="H28" s="10">
        <v>1</v>
      </c>
      <c r="I28" s="10">
        <v>1</v>
      </c>
      <c r="J28" s="10">
        <v>8</v>
      </c>
      <c r="K28" s="10">
        <v>111</v>
      </c>
      <c r="L28" s="146">
        <v>91111</v>
      </c>
      <c r="M28" s="19">
        <v>0</v>
      </c>
      <c r="N28" s="10">
        <v>3600</v>
      </c>
      <c r="O28" s="10">
        <v>68</v>
      </c>
      <c r="P28" s="10">
        <v>83</v>
      </c>
      <c r="Q28" s="10">
        <v>20250</v>
      </c>
      <c r="R28" s="10">
        <v>12</v>
      </c>
      <c r="S28" s="10">
        <v>5</v>
      </c>
      <c r="T28" s="10">
        <v>6</v>
      </c>
      <c r="U28" s="10">
        <v>68</v>
      </c>
      <c r="V28" s="10">
        <v>1000</v>
      </c>
      <c r="W28" s="10">
        <v>0</v>
      </c>
      <c r="X28" s="10">
        <v>0</v>
      </c>
      <c r="Y28" s="10">
        <v>0</v>
      </c>
      <c r="Z28" s="10">
        <v>2</v>
      </c>
      <c r="AA28" s="10">
        <v>1</v>
      </c>
      <c r="AB28" s="10">
        <v>112</v>
      </c>
      <c r="AC28" s="51" t="s">
        <v>1227</v>
      </c>
      <c r="AD28" s="32" t="s">
        <v>446</v>
      </c>
      <c r="AE28" s="32" t="s">
        <v>447</v>
      </c>
      <c r="AF28" s="86" t="s">
        <v>1112</v>
      </c>
      <c r="AG28" s="52" t="s">
        <v>805</v>
      </c>
      <c r="AH28" s="112" t="s">
        <v>1208</v>
      </c>
      <c r="AI28" s="10">
        <f t="shared" si="0"/>
        <v>111</v>
      </c>
      <c r="AJ28" s="63" t="s">
        <v>570</v>
      </c>
      <c r="AK28" s="10">
        <v>4001</v>
      </c>
      <c r="AL28" s="10">
        <v>1</v>
      </c>
      <c r="AM28" s="10">
        <v>5</v>
      </c>
      <c r="AN28" s="10">
        <v>0</v>
      </c>
      <c r="AO28" s="10">
        <v>12</v>
      </c>
      <c r="AP28" s="10">
        <v>4</v>
      </c>
      <c r="AQ28" s="10">
        <v>0</v>
      </c>
      <c r="AR28" s="10">
        <v>80</v>
      </c>
      <c r="AS28" s="10">
        <v>1</v>
      </c>
      <c r="AT28" s="10">
        <v>0</v>
      </c>
      <c r="AU28" s="10">
        <v>1600</v>
      </c>
      <c r="AV28" s="10">
        <v>0</v>
      </c>
      <c r="AW28" s="10">
        <v>1111</v>
      </c>
      <c r="AX28" s="10">
        <v>111</v>
      </c>
      <c r="AY28" s="10">
        <v>11101</v>
      </c>
      <c r="AZ28" s="10">
        <v>11102</v>
      </c>
      <c r="BA28" s="10">
        <v>11103</v>
      </c>
      <c r="BB28" s="10">
        <v>11104</v>
      </c>
      <c r="BC28" s="10">
        <v>11105</v>
      </c>
      <c r="BD28" s="10">
        <v>11106</v>
      </c>
      <c r="BE28" s="10">
        <v>11107</v>
      </c>
      <c r="BF28" s="10">
        <v>11108</v>
      </c>
      <c r="BG28" s="10">
        <f t="shared" si="1"/>
        <v>11109</v>
      </c>
      <c r="BH28" s="10">
        <f t="shared" si="1"/>
        <v>11110</v>
      </c>
      <c r="BI28" s="10">
        <f t="shared" si="2"/>
        <v>11151</v>
      </c>
      <c r="BJ28" s="10">
        <f t="shared" si="3"/>
        <v>11152</v>
      </c>
      <c r="BK28" s="10">
        <f t="shared" si="4"/>
        <v>11153</v>
      </c>
      <c r="BL28" s="10">
        <f t="shared" si="5"/>
        <v>11154</v>
      </c>
      <c r="BM28" s="10">
        <f t="shared" si="6"/>
        <v>11155</v>
      </c>
      <c r="BN28" s="10">
        <v>5303</v>
      </c>
      <c r="BO28" s="10">
        <v>5313</v>
      </c>
      <c r="BP28" s="10">
        <v>11161</v>
      </c>
      <c r="BQ28" s="10">
        <v>5403</v>
      </c>
      <c r="BR28" s="10">
        <v>5413</v>
      </c>
      <c r="BS28" s="10">
        <f t="shared" si="7"/>
        <v>5503</v>
      </c>
      <c r="BT28" s="10">
        <f t="shared" si="7"/>
        <v>5513</v>
      </c>
      <c r="BU28" s="10">
        <v>0</v>
      </c>
      <c r="BV28" s="10">
        <v>0</v>
      </c>
      <c r="BW28" s="10">
        <v>0</v>
      </c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>
        <v>1</v>
      </c>
      <c r="CM28" s="10">
        <v>1</v>
      </c>
      <c r="CN28" s="53">
        <v>1</v>
      </c>
      <c r="CO28" s="53">
        <v>0</v>
      </c>
      <c r="CP28" s="124" t="s">
        <v>1419</v>
      </c>
      <c r="CQ28" s="162"/>
      <c r="CR28" s="162"/>
      <c r="CS28" s="53">
        <v>1</v>
      </c>
    </row>
    <row r="29" spans="1:97" ht="16.5" x14ac:dyDescent="0.15">
      <c r="A29" s="10">
        <v>112</v>
      </c>
      <c r="B29" s="10" t="s">
        <v>147</v>
      </c>
      <c r="C29" s="10">
        <v>2</v>
      </c>
      <c r="D29" s="10">
        <v>5</v>
      </c>
      <c r="E29" s="19">
        <v>1</v>
      </c>
      <c r="F29" s="146">
        <v>0</v>
      </c>
      <c r="G29" s="10">
        <v>100</v>
      </c>
      <c r="H29" s="10">
        <v>2</v>
      </c>
      <c r="I29" s="10">
        <v>1</v>
      </c>
      <c r="J29" s="10">
        <v>1</v>
      </c>
      <c r="K29" s="10">
        <v>112</v>
      </c>
      <c r="L29" s="19">
        <v>91112</v>
      </c>
      <c r="M29" s="19">
        <v>0</v>
      </c>
      <c r="N29" s="10">
        <v>3000</v>
      </c>
      <c r="O29" s="10">
        <v>68</v>
      </c>
      <c r="P29" s="10">
        <v>83</v>
      </c>
      <c r="Q29" s="10">
        <v>22500</v>
      </c>
      <c r="R29" s="10">
        <v>10</v>
      </c>
      <c r="S29" s="10">
        <v>5</v>
      </c>
      <c r="T29" s="10">
        <v>6</v>
      </c>
      <c r="U29" s="10">
        <v>75</v>
      </c>
      <c r="V29" s="10">
        <v>1000</v>
      </c>
      <c r="W29" s="10">
        <v>0</v>
      </c>
      <c r="X29" s="10">
        <v>0</v>
      </c>
      <c r="Y29" s="10">
        <v>0</v>
      </c>
      <c r="Z29" s="10">
        <v>2</v>
      </c>
      <c r="AA29" s="10">
        <v>2</v>
      </c>
      <c r="AB29" s="10">
        <v>111</v>
      </c>
      <c r="AC29" s="51" t="s">
        <v>1228</v>
      </c>
      <c r="AD29" s="63" t="s">
        <v>568</v>
      </c>
      <c r="AE29" s="63" t="s">
        <v>567</v>
      </c>
      <c r="AF29" s="105" t="s">
        <v>1149</v>
      </c>
      <c r="AG29" s="56" t="s">
        <v>806</v>
      </c>
      <c r="AH29" s="63" t="s">
        <v>569</v>
      </c>
      <c r="AI29" s="10">
        <f t="shared" si="0"/>
        <v>112</v>
      </c>
      <c r="AJ29" s="112" t="s">
        <v>1201</v>
      </c>
      <c r="AK29" s="10">
        <v>4001</v>
      </c>
      <c r="AL29" s="10">
        <v>1</v>
      </c>
      <c r="AM29" s="10">
        <v>5</v>
      </c>
      <c r="AN29" s="10">
        <v>0</v>
      </c>
      <c r="AO29" s="10">
        <v>12</v>
      </c>
      <c r="AP29" s="10">
        <v>4</v>
      </c>
      <c r="AQ29" s="10">
        <v>0</v>
      </c>
      <c r="AR29" s="10">
        <v>80</v>
      </c>
      <c r="AS29" s="10">
        <v>1</v>
      </c>
      <c r="AT29" s="10">
        <v>0</v>
      </c>
      <c r="AU29" s="10">
        <v>1600</v>
      </c>
      <c r="AV29" s="10">
        <v>0</v>
      </c>
      <c r="AW29" s="10">
        <v>1112</v>
      </c>
      <c r="AX29" s="10">
        <v>112</v>
      </c>
      <c r="AY29" s="10">
        <v>11201</v>
      </c>
      <c r="AZ29" s="10">
        <v>11202</v>
      </c>
      <c r="BA29" s="10">
        <v>11203</v>
      </c>
      <c r="BB29" s="10">
        <v>11204</v>
      </c>
      <c r="BC29" s="10">
        <v>11205</v>
      </c>
      <c r="BD29" s="10">
        <v>11206</v>
      </c>
      <c r="BE29" s="10">
        <v>11207</v>
      </c>
      <c r="BF29" s="10">
        <v>11208</v>
      </c>
      <c r="BG29" s="10">
        <v>11209</v>
      </c>
      <c r="BH29" s="10">
        <v>11210</v>
      </c>
      <c r="BI29" s="10">
        <f t="shared" si="2"/>
        <v>11251</v>
      </c>
      <c r="BJ29" s="10">
        <f t="shared" si="3"/>
        <v>11252</v>
      </c>
      <c r="BK29" s="10">
        <f t="shared" si="4"/>
        <v>11253</v>
      </c>
      <c r="BL29" s="10">
        <f t="shared" si="5"/>
        <v>11254</v>
      </c>
      <c r="BM29" s="84">
        <f t="shared" si="6"/>
        <v>11255</v>
      </c>
      <c r="BN29" s="10">
        <v>5304</v>
      </c>
      <c r="BO29" s="10">
        <v>5314</v>
      </c>
      <c r="BP29" s="84">
        <v>11261</v>
      </c>
      <c r="BQ29" s="10">
        <v>5404</v>
      </c>
      <c r="BR29" s="10">
        <v>5414</v>
      </c>
      <c r="BS29" s="84">
        <f t="shared" si="7"/>
        <v>5504</v>
      </c>
      <c r="BT29" s="84">
        <f t="shared" si="7"/>
        <v>5514</v>
      </c>
      <c r="BU29" s="10">
        <v>0</v>
      </c>
      <c r="BV29" s="10">
        <v>0</v>
      </c>
      <c r="BW29" s="10">
        <v>0</v>
      </c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>
        <v>1</v>
      </c>
      <c r="CM29" s="10">
        <v>1</v>
      </c>
      <c r="CN29" s="53">
        <v>1</v>
      </c>
      <c r="CO29" s="53">
        <v>0</v>
      </c>
      <c r="CP29" s="124" t="s">
        <v>1423</v>
      </c>
      <c r="CQ29" s="162"/>
      <c r="CR29" s="162"/>
      <c r="CS29" s="53">
        <v>1</v>
      </c>
    </row>
    <row r="30" spans="1:97" ht="16.5" x14ac:dyDescent="0.15">
      <c r="A30" s="10">
        <v>113</v>
      </c>
      <c r="B30" s="10" t="s">
        <v>340</v>
      </c>
      <c r="C30" s="10">
        <v>2</v>
      </c>
      <c r="D30" s="10">
        <v>4</v>
      </c>
      <c r="E30" s="10">
        <v>0</v>
      </c>
      <c r="F30" s="10">
        <v>0</v>
      </c>
      <c r="G30" s="10">
        <v>80</v>
      </c>
      <c r="H30" s="10">
        <v>1</v>
      </c>
      <c r="I30" s="10">
        <v>1</v>
      </c>
      <c r="J30" s="10">
        <v>8</v>
      </c>
      <c r="K30" s="10">
        <v>113</v>
      </c>
      <c r="L30" s="10">
        <v>0</v>
      </c>
      <c r="M30" s="10">
        <v>0</v>
      </c>
      <c r="N30" s="10">
        <v>90</v>
      </c>
      <c r="O30" s="10">
        <v>41</v>
      </c>
      <c r="P30" s="10">
        <v>34</v>
      </c>
      <c r="Q30" s="10">
        <v>506</v>
      </c>
      <c r="R30" s="10">
        <v>6</v>
      </c>
      <c r="S30" s="10">
        <v>3</v>
      </c>
      <c r="T30" s="10">
        <v>2</v>
      </c>
      <c r="U30" s="10">
        <v>34</v>
      </c>
      <c r="V30" s="10">
        <v>1000</v>
      </c>
      <c r="W30" s="10">
        <v>0</v>
      </c>
      <c r="X30" s="10">
        <v>0</v>
      </c>
      <c r="Y30" s="10">
        <v>0</v>
      </c>
      <c r="Z30" s="10">
        <v>1</v>
      </c>
      <c r="AA30" s="10">
        <v>2</v>
      </c>
      <c r="AB30" s="10">
        <v>117</v>
      </c>
      <c r="AC30" s="51" t="s">
        <v>1229</v>
      </c>
      <c r="AD30" s="32" t="s">
        <v>448</v>
      </c>
      <c r="AE30" s="32" t="s">
        <v>449</v>
      </c>
      <c r="AF30" s="105" t="s">
        <v>1150</v>
      </c>
      <c r="AG30" s="52" t="s">
        <v>807</v>
      </c>
      <c r="AH30" s="32" t="s">
        <v>395</v>
      </c>
      <c r="AI30" s="10">
        <f t="shared" si="0"/>
        <v>113</v>
      </c>
      <c r="AJ30" s="80" t="s">
        <v>1016</v>
      </c>
      <c r="AK30" s="10">
        <v>4001</v>
      </c>
      <c r="AL30" s="10">
        <v>1</v>
      </c>
      <c r="AM30" s="10">
        <v>4</v>
      </c>
      <c r="AN30" s="10">
        <v>0</v>
      </c>
      <c r="AO30" s="10">
        <v>8</v>
      </c>
      <c r="AP30" s="10">
        <v>3</v>
      </c>
      <c r="AQ30" s="10">
        <v>0</v>
      </c>
      <c r="AR30" s="10">
        <v>80</v>
      </c>
      <c r="AS30" s="10">
        <v>1</v>
      </c>
      <c r="AT30" s="10">
        <v>0</v>
      </c>
      <c r="AU30" s="10">
        <v>400</v>
      </c>
      <c r="AV30" s="10">
        <v>0</v>
      </c>
      <c r="AW30" s="10">
        <v>1113</v>
      </c>
      <c r="AX30" s="10">
        <v>113</v>
      </c>
      <c r="AY30" s="10">
        <v>11301</v>
      </c>
      <c r="AZ30" s="10">
        <v>11302</v>
      </c>
      <c r="BA30" s="10">
        <v>11303</v>
      </c>
      <c r="BB30" s="10">
        <v>11304</v>
      </c>
      <c r="BC30" s="10">
        <v>11305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11351</v>
      </c>
      <c r="BJ30" s="10">
        <v>11352</v>
      </c>
      <c r="BK30" s="10">
        <v>11353</v>
      </c>
      <c r="BL30" s="10">
        <v>11354</v>
      </c>
      <c r="BM30" s="84">
        <v>5201</v>
      </c>
      <c r="BN30" s="10">
        <v>5211</v>
      </c>
      <c r="BO30" s="84">
        <v>11361</v>
      </c>
      <c r="BP30" s="10">
        <v>0</v>
      </c>
      <c r="BQ30" s="10">
        <v>0</v>
      </c>
      <c r="BR30" s="10">
        <v>0</v>
      </c>
      <c r="BS30" s="10">
        <f t="shared" si="7"/>
        <v>0</v>
      </c>
      <c r="BT30" s="10">
        <f t="shared" si="7"/>
        <v>0</v>
      </c>
      <c r="BU30" s="10">
        <v>0</v>
      </c>
      <c r="BV30" s="10">
        <v>0</v>
      </c>
      <c r="BW30" s="10">
        <v>0</v>
      </c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>
        <v>1</v>
      </c>
      <c r="CM30" s="10">
        <v>1</v>
      </c>
      <c r="CN30" s="53">
        <v>1</v>
      </c>
      <c r="CO30" s="53">
        <v>0</v>
      </c>
      <c r="CP30" s="124" t="s">
        <v>1423</v>
      </c>
      <c r="CQ30" s="162"/>
      <c r="CR30" s="162"/>
      <c r="CS30" s="53">
        <v>0</v>
      </c>
    </row>
    <row r="31" spans="1:97" ht="16.5" x14ac:dyDescent="0.15">
      <c r="A31" s="10">
        <v>114</v>
      </c>
      <c r="B31" s="10" t="s">
        <v>341</v>
      </c>
      <c r="C31" s="10">
        <v>2</v>
      </c>
      <c r="D31" s="10">
        <v>4</v>
      </c>
      <c r="E31" s="10">
        <v>0</v>
      </c>
      <c r="F31" s="10">
        <v>0</v>
      </c>
      <c r="G31" s="10">
        <v>80</v>
      </c>
      <c r="H31" s="10">
        <v>1</v>
      </c>
      <c r="I31" s="10">
        <v>1</v>
      </c>
      <c r="J31" s="10">
        <v>8</v>
      </c>
      <c r="K31" s="10">
        <v>114</v>
      </c>
      <c r="L31" s="10">
        <v>0</v>
      </c>
      <c r="M31" s="10">
        <v>0</v>
      </c>
      <c r="N31" s="10">
        <v>90</v>
      </c>
      <c r="O31" s="10">
        <v>41</v>
      </c>
      <c r="P31" s="10">
        <v>34</v>
      </c>
      <c r="Q31" s="10">
        <v>506</v>
      </c>
      <c r="R31" s="10">
        <v>6</v>
      </c>
      <c r="S31" s="10">
        <v>3</v>
      </c>
      <c r="T31" s="10">
        <v>2</v>
      </c>
      <c r="U31" s="10">
        <v>34</v>
      </c>
      <c r="V31" s="10">
        <v>1000</v>
      </c>
      <c r="W31" s="10">
        <v>0</v>
      </c>
      <c r="X31" s="10">
        <v>0</v>
      </c>
      <c r="Y31" s="10">
        <v>0</v>
      </c>
      <c r="Z31" s="10">
        <v>1</v>
      </c>
      <c r="AA31" s="10">
        <v>0</v>
      </c>
      <c r="AB31" s="10">
        <v>0</v>
      </c>
      <c r="AC31" s="117" t="s">
        <v>1409</v>
      </c>
      <c r="AD31" s="32" t="s">
        <v>450</v>
      </c>
      <c r="AE31" s="32" t="s">
        <v>451</v>
      </c>
      <c r="AF31" s="105" t="s">
        <v>1150</v>
      </c>
      <c r="AG31" s="52" t="s">
        <v>808</v>
      </c>
      <c r="AH31" s="32" t="s">
        <v>396</v>
      </c>
      <c r="AI31" s="10">
        <f t="shared" si="0"/>
        <v>114</v>
      </c>
      <c r="AJ31" s="112" t="s">
        <v>1202</v>
      </c>
      <c r="AK31" s="10">
        <v>4001</v>
      </c>
      <c r="AL31" s="10">
        <v>1</v>
      </c>
      <c r="AM31" s="10">
        <v>4</v>
      </c>
      <c r="AN31" s="10">
        <v>0</v>
      </c>
      <c r="AO31" s="10">
        <v>8</v>
      </c>
      <c r="AP31" s="10">
        <v>3</v>
      </c>
      <c r="AQ31" s="10">
        <v>0</v>
      </c>
      <c r="AR31" s="10">
        <v>80</v>
      </c>
      <c r="AS31" s="10">
        <v>1</v>
      </c>
      <c r="AT31" s="10">
        <v>0</v>
      </c>
      <c r="AU31" s="10">
        <v>400</v>
      </c>
      <c r="AV31" s="10">
        <v>0</v>
      </c>
      <c r="AW31" s="10">
        <v>1114</v>
      </c>
      <c r="AX31" s="10">
        <v>114</v>
      </c>
      <c r="AY31" s="10">
        <v>11401</v>
      </c>
      <c r="AZ31" s="10">
        <v>11402</v>
      </c>
      <c r="BA31" s="10">
        <v>11403</v>
      </c>
      <c r="BB31" s="10">
        <v>11404</v>
      </c>
      <c r="BC31" s="10">
        <v>11405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11451</v>
      </c>
      <c r="BJ31" s="10">
        <v>11452</v>
      </c>
      <c r="BK31" s="10">
        <v>11453</v>
      </c>
      <c r="BL31" s="10">
        <v>11454</v>
      </c>
      <c r="BM31" s="84">
        <v>5202</v>
      </c>
      <c r="BN31" s="10">
        <v>5212</v>
      </c>
      <c r="BO31" s="84">
        <v>11461</v>
      </c>
      <c r="BP31" s="10">
        <v>0</v>
      </c>
      <c r="BQ31" s="10">
        <v>0</v>
      </c>
      <c r="BR31" s="10">
        <v>0</v>
      </c>
      <c r="BS31" s="10">
        <f t="shared" si="7"/>
        <v>0</v>
      </c>
      <c r="BT31" s="10">
        <f t="shared" si="7"/>
        <v>0</v>
      </c>
      <c r="BU31" s="10">
        <v>0</v>
      </c>
      <c r="BV31" s="10">
        <v>0</v>
      </c>
      <c r="BW31" s="10">
        <v>0</v>
      </c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>
        <v>1</v>
      </c>
      <c r="CM31" s="10">
        <v>1</v>
      </c>
      <c r="CN31" s="53">
        <v>1</v>
      </c>
      <c r="CO31" s="53">
        <v>0</v>
      </c>
      <c r="CP31" s="124" t="s">
        <v>1419</v>
      </c>
      <c r="CQ31" s="162"/>
      <c r="CR31" s="162"/>
      <c r="CS31" s="53">
        <v>0</v>
      </c>
    </row>
    <row r="32" spans="1:97" ht="16.5" x14ac:dyDescent="0.15">
      <c r="A32" s="10">
        <v>115</v>
      </c>
      <c r="B32" s="10" t="s">
        <v>342</v>
      </c>
      <c r="C32" s="10">
        <v>2</v>
      </c>
      <c r="D32" s="10">
        <v>4</v>
      </c>
      <c r="E32" s="10">
        <v>0</v>
      </c>
      <c r="F32" s="10">
        <v>0</v>
      </c>
      <c r="G32" s="10">
        <v>80</v>
      </c>
      <c r="H32" s="10">
        <v>1</v>
      </c>
      <c r="I32" s="10">
        <v>1</v>
      </c>
      <c r="J32" s="10">
        <v>1</v>
      </c>
      <c r="K32" s="10">
        <v>115</v>
      </c>
      <c r="L32" s="10">
        <v>0</v>
      </c>
      <c r="M32" s="10">
        <v>0</v>
      </c>
      <c r="N32" s="10">
        <v>75</v>
      </c>
      <c r="O32" s="10">
        <v>34</v>
      </c>
      <c r="P32" s="10">
        <v>41</v>
      </c>
      <c r="Q32" s="10">
        <v>563</v>
      </c>
      <c r="R32" s="10">
        <v>5</v>
      </c>
      <c r="S32" s="10">
        <v>2</v>
      </c>
      <c r="T32" s="10">
        <v>3</v>
      </c>
      <c r="U32" s="10">
        <v>38</v>
      </c>
      <c r="V32" s="10">
        <v>1000</v>
      </c>
      <c r="W32" s="10">
        <v>0</v>
      </c>
      <c r="X32" s="10">
        <v>0</v>
      </c>
      <c r="Y32" s="10">
        <v>0</v>
      </c>
      <c r="Z32" s="10">
        <v>2</v>
      </c>
      <c r="AA32" s="10">
        <v>0</v>
      </c>
      <c r="AB32" s="10">
        <v>0</v>
      </c>
      <c r="AC32" s="85" t="s">
        <v>1230</v>
      </c>
      <c r="AD32" s="83" t="s">
        <v>682</v>
      </c>
      <c r="AE32" s="83" t="s">
        <v>683</v>
      </c>
      <c r="AF32" s="105" t="s">
        <v>1151</v>
      </c>
      <c r="AG32" s="81" t="s">
        <v>809</v>
      </c>
      <c r="AH32" s="83" t="s">
        <v>684</v>
      </c>
      <c r="AI32" s="10">
        <f t="shared" si="0"/>
        <v>115</v>
      </c>
      <c r="AJ32" s="80" t="s">
        <v>1017</v>
      </c>
      <c r="AK32" s="10">
        <v>4001</v>
      </c>
      <c r="AL32" s="10">
        <v>1</v>
      </c>
      <c r="AM32" s="10">
        <v>4</v>
      </c>
      <c r="AN32" s="10">
        <v>0</v>
      </c>
      <c r="AO32" s="10">
        <v>8</v>
      </c>
      <c r="AP32" s="10">
        <v>3</v>
      </c>
      <c r="AQ32" s="10">
        <v>0</v>
      </c>
      <c r="AR32" s="10">
        <v>80</v>
      </c>
      <c r="AS32" s="10">
        <v>1</v>
      </c>
      <c r="AT32" s="10">
        <v>0</v>
      </c>
      <c r="AU32" s="10">
        <v>400</v>
      </c>
      <c r="AV32" s="10">
        <v>0</v>
      </c>
      <c r="AW32" s="10">
        <v>1115</v>
      </c>
      <c r="AX32" s="10">
        <v>115</v>
      </c>
      <c r="AY32" s="10">
        <v>11501</v>
      </c>
      <c r="AZ32" s="10">
        <v>11502</v>
      </c>
      <c r="BA32" s="10">
        <v>11503</v>
      </c>
      <c r="BB32" s="10">
        <v>11504</v>
      </c>
      <c r="BC32" s="10">
        <v>11505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11551</v>
      </c>
      <c r="BJ32" s="10">
        <v>11552</v>
      </c>
      <c r="BK32" s="10">
        <v>11553</v>
      </c>
      <c r="BL32" s="10">
        <v>11554</v>
      </c>
      <c r="BM32" s="84">
        <v>5203</v>
      </c>
      <c r="BN32" s="10">
        <v>5213</v>
      </c>
      <c r="BO32" s="84">
        <v>11561</v>
      </c>
      <c r="BP32" s="10">
        <v>0</v>
      </c>
      <c r="BQ32" s="10">
        <v>0</v>
      </c>
      <c r="BR32" s="10">
        <v>0</v>
      </c>
      <c r="BS32" s="10">
        <f t="shared" si="7"/>
        <v>0</v>
      </c>
      <c r="BT32" s="10">
        <f t="shared" si="7"/>
        <v>0</v>
      </c>
      <c r="BU32" s="10">
        <v>0</v>
      </c>
      <c r="BV32" s="10">
        <v>0</v>
      </c>
      <c r="BW32" s="10">
        <v>0</v>
      </c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>
        <v>1</v>
      </c>
      <c r="CM32" s="10">
        <v>1</v>
      </c>
      <c r="CN32" s="53">
        <v>1</v>
      </c>
      <c r="CO32" s="53">
        <v>0</v>
      </c>
      <c r="CP32" s="124" t="s">
        <v>1424</v>
      </c>
      <c r="CQ32" s="162"/>
      <c r="CR32" s="162"/>
      <c r="CS32" s="53">
        <v>0</v>
      </c>
    </row>
    <row r="33" spans="1:97" ht="16.5" x14ac:dyDescent="0.15">
      <c r="A33" s="10">
        <v>116</v>
      </c>
      <c r="B33" s="10" t="s">
        <v>343</v>
      </c>
      <c r="C33" s="10">
        <v>2</v>
      </c>
      <c r="D33" s="10">
        <v>4</v>
      </c>
      <c r="E33" s="10">
        <v>0</v>
      </c>
      <c r="F33" s="10">
        <v>0</v>
      </c>
      <c r="G33" s="10">
        <v>80</v>
      </c>
      <c r="H33" s="10">
        <v>1</v>
      </c>
      <c r="I33" s="10">
        <v>1</v>
      </c>
      <c r="J33" s="10">
        <v>1</v>
      </c>
      <c r="K33" s="10">
        <v>116</v>
      </c>
      <c r="L33" s="10">
        <v>0</v>
      </c>
      <c r="M33" s="10">
        <v>0</v>
      </c>
      <c r="N33" s="10">
        <v>75</v>
      </c>
      <c r="O33" s="10">
        <v>34</v>
      </c>
      <c r="P33" s="10">
        <v>41</v>
      </c>
      <c r="Q33" s="10">
        <v>563</v>
      </c>
      <c r="R33" s="10">
        <v>5</v>
      </c>
      <c r="S33" s="10">
        <v>2</v>
      </c>
      <c r="T33" s="10">
        <v>3</v>
      </c>
      <c r="U33" s="10">
        <v>38</v>
      </c>
      <c r="V33" s="10">
        <v>1000</v>
      </c>
      <c r="W33" s="10">
        <v>0</v>
      </c>
      <c r="X33" s="10">
        <v>0</v>
      </c>
      <c r="Y33" s="10">
        <v>0</v>
      </c>
      <c r="Z33" s="10">
        <v>2</v>
      </c>
      <c r="AA33" s="10">
        <v>0</v>
      </c>
      <c r="AB33" s="10">
        <v>0</v>
      </c>
      <c r="AC33" s="51" t="s">
        <v>1231</v>
      </c>
      <c r="AD33" s="32" t="s">
        <v>452</v>
      </c>
      <c r="AE33" s="32" t="s">
        <v>453</v>
      </c>
      <c r="AF33" s="105" t="s">
        <v>1110</v>
      </c>
      <c r="AG33" s="52" t="s">
        <v>810</v>
      </c>
      <c r="AH33" s="32" t="s">
        <v>397</v>
      </c>
      <c r="AI33" s="10">
        <f t="shared" si="0"/>
        <v>116</v>
      </c>
      <c r="AJ33" s="32" t="s">
        <v>1628</v>
      </c>
      <c r="AK33" s="10">
        <v>4001</v>
      </c>
      <c r="AL33" s="10">
        <v>1</v>
      </c>
      <c r="AM33" s="10">
        <v>4</v>
      </c>
      <c r="AN33" s="10">
        <v>0</v>
      </c>
      <c r="AO33" s="10">
        <v>8</v>
      </c>
      <c r="AP33" s="10">
        <v>3</v>
      </c>
      <c r="AQ33" s="10">
        <v>0</v>
      </c>
      <c r="AR33" s="10">
        <v>80</v>
      </c>
      <c r="AS33" s="10">
        <v>1</v>
      </c>
      <c r="AT33" s="10">
        <v>0</v>
      </c>
      <c r="AU33" s="10">
        <v>400</v>
      </c>
      <c r="AV33" s="10">
        <v>0</v>
      </c>
      <c r="AW33" s="10">
        <v>1116</v>
      </c>
      <c r="AX33" s="10">
        <v>116</v>
      </c>
      <c r="AY33" s="10">
        <v>11601</v>
      </c>
      <c r="AZ33" s="10">
        <v>11602</v>
      </c>
      <c r="BA33" s="10">
        <v>11603</v>
      </c>
      <c r="BB33" s="10">
        <v>11604</v>
      </c>
      <c r="BC33" s="10">
        <v>11605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11651</v>
      </c>
      <c r="BJ33" s="10">
        <v>11652</v>
      </c>
      <c r="BK33" s="10">
        <v>11653</v>
      </c>
      <c r="BL33" s="10">
        <v>11654</v>
      </c>
      <c r="BM33" s="84">
        <v>5201</v>
      </c>
      <c r="BN33" s="10">
        <v>5213</v>
      </c>
      <c r="BO33" s="84">
        <v>11661</v>
      </c>
      <c r="BP33" s="10">
        <v>0</v>
      </c>
      <c r="BQ33" s="10">
        <v>0</v>
      </c>
      <c r="BR33" s="10">
        <v>0</v>
      </c>
      <c r="BS33" s="10">
        <f t="shared" si="7"/>
        <v>0</v>
      </c>
      <c r="BT33" s="10">
        <f t="shared" si="7"/>
        <v>0</v>
      </c>
      <c r="BU33" s="10">
        <v>0</v>
      </c>
      <c r="BV33" s="10">
        <v>0</v>
      </c>
      <c r="BW33" s="10">
        <v>0</v>
      </c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>
        <v>1</v>
      </c>
      <c r="CM33" s="10">
        <v>1</v>
      </c>
      <c r="CN33" s="53">
        <v>1</v>
      </c>
      <c r="CO33" s="53">
        <v>0</v>
      </c>
      <c r="CP33" s="124" t="s">
        <v>1425</v>
      </c>
      <c r="CQ33" s="162"/>
      <c r="CR33" s="162"/>
      <c r="CS33" s="53">
        <v>0</v>
      </c>
    </row>
    <row r="34" spans="1:97" ht="16.5" x14ac:dyDescent="0.15">
      <c r="A34" s="10">
        <v>117</v>
      </c>
      <c r="B34" s="10" t="s">
        <v>344</v>
      </c>
      <c r="C34" s="10">
        <v>2</v>
      </c>
      <c r="D34" s="10">
        <v>4</v>
      </c>
      <c r="E34" s="10">
        <v>0</v>
      </c>
      <c r="F34" s="10">
        <v>0</v>
      </c>
      <c r="G34" s="10">
        <v>80</v>
      </c>
      <c r="H34" s="10">
        <v>1</v>
      </c>
      <c r="I34" s="10">
        <v>1</v>
      </c>
      <c r="J34" s="10">
        <v>2</v>
      </c>
      <c r="K34" s="10">
        <v>117</v>
      </c>
      <c r="L34" s="10">
        <v>0</v>
      </c>
      <c r="M34" s="10">
        <v>0</v>
      </c>
      <c r="N34" s="10">
        <v>75</v>
      </c>
      <c r="O34" s="10">
        <v>41</v>
      </c>
      <c r="P34" s="10">
        <v>34</v>
      </c>
      <c r="Q34" s="10">
        <v>563</v>
      </c>
      <c r="R34" s="10">
        <v>5</v>
      </c>
      <c r="S34" s="10">
        <v>3</v>
      </c>
      <c r="T34" s="10">
        <v>2</v>
      </c>
      <c r="U34" s="10">
        <v>38</v>
      </c>
      <c r="V34" s="10">
        <v>1000</v>
      </c>
      <c r="W34" s="10">
        <v>0</v>
      </c>
      <c r="X34" s="10">
        <v>0</v>
      </c>
      <c r="Y34" s="10">
        <v>0</v>
      </c>
      <c r="Z34" s="10">
        <v>1</v>
      </c>
      <c r="AA34" s="10">
        <v>1</v>
      </c>
      <c r="AB34" s="10">
        <v>113</v>
      </c>
      <c r="AC34" s="51" t="s">
        <v>1232</v>
      </c>
      <c r="AD34" s="32" t="s">
        <v>454</v>
      </c>
      <c r="AE34" s="32" t="s">
        <v>455</v>
      </c>
      <c r="AF34" s="105" t="s">
        <v>1152</v>
      </c>
      <c r="AG34" s="52" t="s">
        <v>811</v>
      </c>
      <c r="AH34" s="63" t="s">
        <v>573</v>
      </c>
      <c r="AI34" s="10">
        <f t="shared" si="0"/>
        <v>117</v>
      </c>
      <c r="AJ34" s="80" t="s">
        <v>1018</v>
      </c>
      <c r="AK34" s="10">
        <v>4001</v>
      </c>
      <c r="AL34" s="10">
        <v>1</v>
      </c>
      <c r="AM34" s="10">
        <v>4</v>
      </c>
      <c r="AN34" s="10">
        <v>0</v>
      </c>
      <c r="AO34" s="10">
        <v>8</v>
      </c>
      <c r="AP34" s="10">
        <v>3</v>
      </c>
      <c r="AQ34" s="10">
        <v>0</v>
      </c>
      <c r="AR34" s="10">
        <v>80</v>
      </c>
      <c r="AS34" s="10">
        <v>1</v>
      </c>
      <c r="AT34" s="10">
        <v>0</v>
      </c>
      <c r="AU34" s="10">
        <v>400</v>
      </c>
      <c r="AV34" s="10">
        <v>0</v>
      </c>
      <c r="AW34" s="10">
        <v>1117</v>
      </c>
      <c r="AX34" s="10">
        <v>117</v>
      </c>
      <c r="AY34" s="10">
        <v>11701</v>
      </c>
      <c r="AZ34" s="10">
        <v>11702</v>
      </c>
      <c r="BA34" s="10">
        <v>11703</v>
      </c>
      <c r="BB34" s="10">
        <v>11704</v>
      </c>
      <c r="BC34" s="10">
        <v>11705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11751</v>
      </c>
      <c r="BJ34" s="10">
        <v>11752</v>
      </c>
      <c r="BK34" s="10">
        <v>11753</v>
      </c>
      <c r="BL34" s="10">
        <v>11754</v>
      </c>
      <c r="BM34" s="84">
        <v>5202</v>
      </c>
      <c r="BN34" s="10">
        <v>5212</v>
      </c>
      <c r="BO34" s="84">
        <v>11761</v>
      </c>
      <c r="BP34" s="10">
        <v>0</v>
      </c>
      <c r="BQ34" s="10">
        <v>0</v>
      </c>
      <c r="BR34" s="10">
        <v>0</v>
      </c>
      <c r="BS34" s="10">
        <f t="shared" si="7"/>
        <v>0</v>
      </c>
      <c r="BT34" s="10">
        <f t="shared" si="7"/>
        <v>0</v>
      </c>
      <c r="BU34" s="10">
        <v>0</v>
      </c>
      <c r="BV34" s="10">
        <v>0</v>
      </c>
      <c r="BW34" s="10">
        <v>0</v>
      </c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>
        <v>1</v>
      </c>
      <c r="CM34" s="10">
        <v>1</v>
      </c>
      <c r="CN34" s="53">
        <v>1</v>
      </c>
      <c r="CO34" s="53">
        <v>0</v>
      </c>
      <c r="CP34" s="124" t="s">
        <v>1426</v>
      </c>
      <c r="CQ34" s="162"/>
      <c r="CR34" s="162"/>
      <c r="CS34" s="53">
        <v>0</v>
      </c>
    </row>
    <row r="35" spans="1:97" ht="16.5" x14ac:dyDescent="0.15">
      <c r="A35" s="10">
        <v>118</v>
      </c>
      <c r="B35" s="10" t="s">
        <v>380</v>
      </c>
      <c r="C35" s="10">
        <v>2</v>
      </c>
      <c r="D35" s="10">
        <v>4</v>
      </c>
      <c r="E35" s="10">
        <v>0</v>
      </c>
      <c r="F35" s="10">
        <v>0</v>
      </c>
      <c r="G35" s="10">
        <v>80</v>
      </c>
      <c r="H35" s="10">
        <v>2</v>
      </c>
      <c r="I35" s="10">
        <v>1</v>
      </c>
      <c r="J35" s="10">
        <v>1</v>
      </c>
      <c r="K35" s="10">
        <v>118</v>
      </c>
      <c r="L35" s="10">
        <v>0</v>
      </c>
      <c r="M35" s="10">
        <v>0</v>
      </c>
      <c r="N35" s="10">
        <v>75</v>
      </c>
      <c r="O35" s="10">
        <v>34</v>
      </c>
      <c r="P35" s="10">
        <v>41</v>
      </c>
      <c r="Q35" s="10">
        <v>563</v>
      </c>
      <c r="R35" s="10">
        <v>5</v>
      </c>
      <c r="S35" s="10">
        <v>2</v>
      </c>
      <c r="T35" s="10">
        <v>3</v>
      </c>
      <c r="U35" s="10">
        <v>38</v>
      </c>
      <c r="V35" s="10">
        <v>1000</v>
      </c>
      <c r="W35" s="10">
        <v>0</v>
      </c>
      <c r="X35" s="10">
        <v>0</v>
      </c>
      <c r="Y35" s="10">
        <v>0</v>
      </c>
      <c r="Z35" s="10">
        <v>2</v>
      </c>
      <c r="AA35" s="10">
        <v>0</v>
      </c>
      <c r="AB35" s="10">
        <v>0</v>
      </c>
      <c r="AC35" s="51" t="s">
        <v>1233</v>
      </c>
      <c r="AD35" s="83" t="s">
        <v>688</v>
      </c>
      <c r="AE35" s="83" t="s">
        <v>689</v>
      </c>
      <c r="AF35" s="105" t="s">
        <v>1153</v>
      </c>
      <c r="AG35" s="81" t="s">
        <v>812</v>
      </c>
      <c r="AH35" s="166" t="s">
        <v>1523</v>
      </c>
      <c r="AI35" s="10">
        <f t="shared" si="0"/>
        <v>118</v>
      </c>
      <c r="AJ35" s="170" t="s">
        <v>1589</v>
      </c>
      <c r="AK35" s="10">
        <v>4001</v>
      </c>
      <c r="AL35" s="10">
        <v>1</v>
      </c>
      <c r="AM35" s="10">
        <v>4</v>
      </c>
      <c r="AN35" s="10">
        <v>0</v>
      </c>
      <c r="AO35" s="10">
        <v>8</v>
      </c>
      <c r="AP35" s="10">
        <v>3</v>
      </c>
      <c r="AQ35" s="10">
        <v>0</v>
      </c>
      <c r="AR35" s="10">
        <v>80</v>
      </c>
      <c r="AS35" s="10">
        <v>1</v>
      </c>
      <c r="AT35" s="10">
        <v>0</v>
      </c>
      <c r="AU35" s="10">
        <v>400</v>
      </c>
      <c r="AV35" s="10">
        <v>0</v>
      </c>
      <c r="AW35" s="10">
        <v>1118</v>
      </c>
      <c r="AX35" s="10">
        <v>118</v>
      </c>
      <c r="AY35" s="10">
        <v>11801</v>
      </c>
      <c r="AZ35" s="10">
        <v>11802</v>
      </c>
      <c r="BA35" s="10">
        <v>11803</v>
      </c>
      <c r="BB35" s="10">
        <v>11804</v>
      </c>
      <c r="BC35" s="10">
        <v>11805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11851</v>
      </c>
      <c r="BJ35" s="10">
        <v>11852</v>
      </c>
      <c r="BK35" s="10">
        <v>11853</v>
      </c>
      <c r="BL35" s="10">
        <v>11854</v>
      </c>
      <c r="BM35" s="84">
        <v>5203</v>
      </c>
      <c r="BN35" s="10">
        <v>5211</v>
      </c>
      <c r="BO35" s="84">
        <v>11861</v>
      </c>
      <c r="BP35" s="10">
        <v>0</v>
      </c>
      <c r="BQ35" s="10">
        <v>0</v>
      </c>
      <c r="BR35" s="10">
        <v>0</v>
      </c>
      <c r="BS35" s="10">
        <f t="shared" si="7"/>
        <v>0</v>
      </c>
      <c r="BT35" s="10">
        <f t="shared" si="7"/>
        <v>0</v>
      </c>
      <c r="BU35" s="10">
        <v>0</v>
      </c>
      <c r="BV35" s="10">
        <v>0</v>
      </c>
      <c r="BW35" s="10">
        <v>0</v>
      </c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>
        <v>1</v>
      </c>
      <c r="CM35" s="10">
        <v>1</v>
      </c>
      <c r="CN35" s="53">
        <v>1</v>
      </c>
      <c r="CO35" s="53">
        <v>0</v>
      </c>
      <c r="CP35" s="124" t="s">
        <v>1427</v>
      </c>
      <c r="CQ35" s="162"/>
      <c r="CR35" s="162"/>
      <c r="CS35" s="53">
        <v>0</v>
      </c>
    </row>
    <row r="36" spans="1:97" ht="16.5" x14ac:dyDescent="0.15">
      <c r="A36" s="10">
        <v>119</v>
      </c>
      <c r="B36" s="10" t="s">
        <v>345</v>
      </c>
      <c r="C36" s="10">
        <v>2</v>
      </c>
      <c r="D36" s="10">
        <v>4</v>
      </c>
      <c r="E36" s="10">
        <v>0</v>
      </c>
      <c r="F36" s="10">
        <v>0</v>
      </c>
      <c r="G36" s="10">
        <v>80</v>
      </c>
      <c r="H36" s="10">
        <v>1</v>
      </c>
      <c r="I36" s="10">
        <v>1</v>
      </c>
      <c r="J36" s="10">
        <v>5</v>
      </c>
      <c r="K36" s="10">
        <v>119</v>
      </c>
      <c r="L36" s="10">
        <v>0</v>
      </c>
      <c r="M36" s="10">
        <v>0</v>
      </c>
      <c r="N36" s="10">
        <v>68</v>
      </c>
      <c r="O36" s="10">
        <v>41</v>
      </c>
      <c r="P36" s="10">
        <v>34</v>
      </c>
      <c r="Q36" s="10">
        <v>675</v>
      </c>
      <c r="R36" s="10">
        <v>5</v>
      </c>
      <c r="S36" s="10">
        <v>3</v>
      </c>
      <c r="T36" s="10">
        <v>2</v>
      </c>
      <c r="U36" s="10">
        <v>45</v>
      </c>
      <c r="V36" s="10">
        <v>1000</v>
      </c>
      <c r="W36" s="10">
        <v>0</v>
      </c>
      <c r="X36" s="10">
        <v>0</v>
      </c>
      <c r="Y36" s="10">
        <v>0</v>
      </c>
      <c r="Z36" s="10">
        <v>1</v>
      </c>
      <c r="AA36" s="10">
        <v>0</v>
      </c>
      <c r="AB36" s="10">
        <v>0</v>
      </c>
      <c r="AC36" s="174" t="s">
        <v>1565</v>
      </c>
      <c r="AD36" s="32" t="s">
        <v>690</v>
      </c>
      <c r="AE36" s="32" t="s">
        <v>691</v>
      </c>
      <c r="AF36" s="105" t="s">
        <v>1154</v>
      </c>
      <c r="AG36" s="52" t="s">
        <v>813</v>
      </c>
      <c r="AH36" s="166" t="s">
        <v>1522</v>
      </c>
      <c r="AI36" s="10">
        <f t="shared" si="0"/>
        <v>119</v>
      </c>
      <c r="AJ36" s="170" t="s">
        <v>1590</v>
      </c>
      <c r="AK36" s="10">
        <v>4001</v>
      </c>
      <c r="AL36" s="10">
        <v>1</v>
      </c>
      <c r="AM36" s="10">
        <v>4</v>
      </c>
      <c r="AN36" s="10">
        <v>0</v>
      </c>
      <c r="AO36" s="10">
        <v>8</v>
      </c>
      <c r="AP36" s="10">
        <v>3</v>
      </c>
      <c r="AQ36" s="10">
        <v>0</v>
      </c>
      <c r="AR36" s="10">
        <v>80</v>
      </c>
      <c r="AS36" s="10">
        <v>1</v>
      </c>
      <c r="AT36" s="10">
        <v>0</v>
      </c>
      <c r="AU36" s="10">
        <v>400</v>
      </c>
      <c r="AV36" s="10">
        <v>0</v>
      </c>
      <c r="AW36" s="10">
        <v>1119</v>
      </c>
      <c r="AX36" s="10">
        <v>119</v>
      </c>
      <c r="AY36" s="10">
        <v>11901</v>
      </c>
      <c r="AZ36" s="10">
        <v>11902</v>
      </c>
      <c r="BA36" s="10">
        <v>11903</v>
      </c>
      <c r="BB36" s="10">
        <v>11904</v>
      </c>
      <c r="BC36" s="10">
        <v>11905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11951</v>
      </c>
      <c r="BJ36" s="10">
        <v>11952</v>
      </c>
      <c r="BK36" s="10">
        <v>11953</v>
      </c>
      <c r="BL36" s="10">
        <v>11954</v>
      </c>
      <c r="BM36" s="84">
        <v>5201</v>
      </c>
      <c r="BN36" s="10">
        <v>5211</v>
      </c>
      <c r="BO36" s="84">
        <v>11961</v>
      </c>
      <c r="BP36" s="10">
        <v>0</v>
      </c>
      <c r="BQ36" s="10">
        <v>0</v>
      </c>
      <c r="BR36" s="10">
        <v>0</v>
      </c>
      <c r="BS36" s="10">
        <f t="shared" si="7"/>
        <v>0</v>
      </c>
      <c r="BT36" s="10">
        <f t="shared" si="7"/>
        <v>0</v>
      </c>
      <c r="BU36" s="10">
        <v>0</v>
      </c>
      <c r="BV36" s="10">
        <v>0</v>
      </c>
      <c r="BW36" s="10">
        <v>0</v>
      </c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>
        <v>1</v>
      </c>
      <c r="CM36" s="10">
        <v>1</v>
      </c>
      <c r="CN36" s="53">
        <v>1</v>
      </c>
      <c r="CO36" s="53">
        <v>0</v>
      </c>
      <c r="CP36" s="124" t="s">
        <v>1419</v>
      </c>
      <c r="CQ36" s="162"/>
      <c r="CR36" s="162"/>
      <c r="CS36" s="53">
        <v>0</v>
      </c>
    </row>
    <row r="37" spans="1:97" s="157" customFormat="1" ht="16.5" x14ac:dyDescent="0.15">
      <c r="A37" s="13">
        <v>150</v>
      </c>
      <c r="B37" s="151" t="s">
        <v>1493</v>
      </c>
      <c r="C37" s="13">
        <v>2</v>
      </c>
      <c r="D37" s="13">
        <v>7</v>
      </c>
      <c r="E37" s="13">
        <v>0</v>
      </c>
      <c r="F37" s="10">
        <v>0</v>
      </c>
      <c r="G37" s="13">
        <v>225</v>
      </c>
      <c r="H37" s="13">
        <v>1</v>
      </c>
      <c r="I37" s="13">
        <v>1</v>
      </c>
      <c r="J37" s="13">
        <v>8</v>
      </c>
      <c r="K37" s="13">
        <v>150</v>
      </c>
      <c r="L37" s="13">
        <v>0</v>
      </c>
      <c r="M37" s="13">
        <v>0</v>
      </c>
      <c r="N37" s="13">
        <v>14400</v>
      </c>
      <c r="O37" s="13">
        <v>332</v>
      </c>
      <c r="P37" s="13">
        <v>272</v>
      </c>
      <c r="Q37" s="13">
        <v>81000</v>
      </c>
      <c r="R37" s="13">
        <v>0</v>
      </c>
      <c r="S37" s="13">
        <v>0</v>
      </c>
      <c r="T37" s="13">
        <v>0</v>
      </c>
      <c r="U37" s="13">
        <v>0</v>
      </c>
      <c r="V37" s="13">
        <v>1000</v>
      </c>
      <c r="W37" s="13">
        <v>0</v>
      </c>
      <c r="X37" s="13">
        <v>0</v>
      </c>
      <c r="Y37" s="13">
        <v>0</v>
      </c>
      <c r="Z37" s="13">
        <v>1</v>
      </c>
      <c r="AA37" s="13">
        <v>0</v>
      </c>
      <c r="AB37" s="13">
        <v>0</v>
      </c>
      <c r="AC37" s="168" t="s">
        <v>1535</v>
      </c>
      <c r="AD37" s="159" t="s">
        <v>1513</v>
      </c>
      <c r="AE37" s="159" t="s">
        <v>1512</v>
      </c>
      <c r="AF37" s="151" t="s">
        <v>1514</v>
      </c>
      <c r="AG37" s="151" t="s">
        <v>1515</v>
      </c>
      <c r="AH37" s="169" t="s">
        <v>1586</v>
      </c>
      <c r="AI37" s="13">
        <v>150</v>
      </c>
      <c r="AJ37" s="169" t="s">
        <v>1591</v>
      </c>
      <c r="AK37" s="13">
        <v>4001</v>
      </c>
      <c r="AL37" s="13">
        <v>1</v>
      </c>
      <c r="AM37" s="13">
        <v>7</v>
      </c>
      <c r="AN37" s="13">
        <v>0</v>
      </c>
      <c r="AO37" s="13">
        <v>5</v>
      </c>
      <c r="AP37" s="13">
        <v>3</v>
      </c>
      <c r="AQ37" s="13">
        <v>0</v>
      </c>
      <c r="AR37" s="13">
        <v>80</v>
      </c>
      <c r="AS37" s="13">
        <v>0</v>
      </c>
      <c r="AT37" s="13">
        <v>0</v>
      </c>
      <c r="AU37" s="13">
        <v>400</v>
      </c>
      <c r="AV37" s="13">
        <v>0</v>
      </c>
      <c r="AW37" s="13">
        <v>1150</v>
      </c>
      <c r="AX37" s="13">
        <v>150</v>
      </c>
      <c r="AY37" s="13">
        <v>15001</v>
      </c>
      <c r="AZ37" s="13">
        <v>15002</v>
      </c>
      <c r="BA37" s="13">
        <v>15003</v>
      </c>
      <c r="BB37" s="13">
        <v>15004</v>
      </c>
      <c r="BC37" s="13">
        <v>15005</v>
      </c>
      <c r="BD37" s="13">
        <v>15006</v>
      </c>
      <c r="BE37" s="13">
        <v>15007</v>
      </c>
      <c r="BF37" s="13">
        <v>15008</v>
      </c>
      <c r="BG37" s="10">
        <f t="shared" ref="BG37:BH52" si="8">BF37+1</f>
        <v>15009</v>
      </c>
      <c r="BH37" s="10">
        <f t="shared" si="8"/>
        <v>15010</v>
      </c>
      <c r="BI37" s="13">
        <v>15051</v>
      </c>
      <c r="BJ37" s="13">
        <v>15052</v>
      </c>
      <c r="BK37" s="13">
        <v>15053</v>
      </c>
      <c r="BL37" s="13">
        <v>15054</v>
      </c>
      <c r="BM37" s="13">
        <v>15055</v>
      </c>
      <c r="BN37" s="13">
        <v>5323</v>
      </c>
      <c r="BO37" s="155">
        <v>5333</v>
      </c>
      <c r="BP37" s="13">
        <v>15061</v>
      </c>
      <c r="BQ37" s="13">
        <v>5423</v>
      </c>
      <c r="BR37" s="13">
        <v>5433</v>
      </c>
      <c r="BS37" s="13">
        <f t="shared" si="7"/>
        <v>5523</v>
      </c>
      <c r="BT37" s="13">
        <f t="shared" si="7"/>
        <v>5533</v>
      </c>
      <c r="BU37" s="13">
        <v>0</v>
      </c>
      <c r="BV37" s="13">
        <v>0</v>
      </c>
      <c r="BW37" s="13">
        <v>0</v>
      </c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>
        <v>1</v>
      </c>
      <c r="CM37" s="13">
        <v>1</v>
      </c>
      <c r="CN37" s="22">
        <v>1</v>
      </c>
      <c r="CO37" s="22">
        <v>0</v>
      </c>
      <c r="CP37" s="156" t="s">
        <v>1494</v>
      </c>
      <c r="CQ37" s="22">
        <v>40</v>
      </c>
      <c r="CR37" s="22"/>
      <c r="CS37" s="53">
        <v>3</v>
      </c>
    </row>
    <row r="38" spans="1:97" s="157" customFormat="1" ht="16.5" x14ac:dyDescent="0.15">
      <c r="A38" s="13">
        <v>151</v>
      </c>
      <c r="B38" s="167" t="s">
        <v>1534</v>
      </c>
      <c r="C38" s="13">
        <v>2</v>
      </c>
      <c r="D38" s="13">
        <v>7</v>
      </c>
      <c r="E38" s="13">
        <v>0</v>
      </c>
      <c r="F38" s="10">
        <v>0</v>
      </c>
      <c r="G38" s="13">
        <v>225</v>
      </c>
      <c r="H38" s="13">
        <v>2</v>
      </c>
      <c r="I38" s="13">
        <v>1</v>
      </c>
      <c r="J38" s="13">
        <v>5</v>
      </c>
      <c r="K38" s="13">
        <v>151</v>
      </c>
      <c r="L38" s="13">
        <v>0</v>
      </c>
      <c r="M38" s="13">
        <v>0</v>
      </c>
      <c r="N38" s="13">
        <v>12000</v>
      </c>
      <c r="O38" s="13">
        <v>332</v>
      </c>
      <c r="P38" s="13">
        <v>272</v>
      </c>
      <c r="Q38" s="13">
        <v>90000</v>
      </c>
      <c r="R38" s="13">
        <v>0</v>
      </c>
      <c r="S38" s="13">
        <v>0</v>
      </c>
      <c r="T38" s="13">
        <v>0</v>
      </c>
      <c r="U38" s="13">
        <v>0</v>
      </c>
      <c r="V38" s="13">
        <v>1000</v>
      </c>
      <c r="W38" s="13">
        <v>0</v>
      </c>
      <c r="X38" s="13">
        <v>0</v>
      </c>
      <c r="Y38" s="13">
        <v>0</v>
      </c>
      <c r="Z38" s="13">
        <v>1</v>
      </c>
      <c r="AA38" s="13">
        <v>0</v>
      </c>
      <c r="AB38" s="13">
        <v>0</v>
      </c>
      <c r="AC38" s="168" t="s">
        <v>1566</v>
      </c>
      <c r="AD38" s="169" t="s">
        <v>1580</v>
      </c>
      <c r="AE38" s="169" t="s">
        <v>1564</v>
      </c>
      <c r="AF38" s="167" t="s">
        <v>1536</v>
      </c>
      <c r="AG38" s="167" t="s">
        <v>1537</v>
      </c>
      <c r="AH38" s="169" t="s">
        <v>1587</v>
      </c>
      <c r="AI38" s="13">
        <v>151</v>
      </c>
      <c r="AJ38" s="169" t="s">
        <v>1592</v>
      </c>
      <c r="AK38" s="13">
        <v>4001</v>
      </c>
      <c r="AL38" s="13">
        <v>1</v>
      </c>
      <c r="AM38" s="13">
        <v>7</v>
      </c>
      <c r="AN38" s="13">
        <v>0</v>
      </c>
      <c r="AO38" s="13">
        <v>5</v>
      </c>
      <c r="AP38" s="13">
        <v>3</v>
      </c>
      <c r="AQ38" s="13">
        <v>0</v>
      </c>
      <c r="AR38" s="13">
        <v>80</v>
      </c>
      <c r="AS38" s="13">
        <v>0</v>
      </c>
      <c r="AT38" s="13">
        <v>0</v>
      </c>
      <c r="AU38" s="13">
        <v>400</v>
      </c>
      <c r="AV38" s="13">
        <v>0</v>
      </c>
      <c r="AW38" s="13">
        <v>1151</v>
      </c>
      <c r="AX38" s="13">
        <v>151</v>
      </c>
      <c r="AY38" s="13">
        <v>15101</v>
      </c>
      <c r="AZ38" s="13">
        <v>15102</v>
      </c>
      <c r="BA38" s="13">
        <v>15103</v>
      </c>
      <c r="BB38" s="13">
        <v>15104</v>
      </c>
      <c r="BC38" s="13">
        <v>15105</v>
      </c>
      <c r="BD38" s="13">
        <v>15106</v>
      </c>
      <c r="BE38" s="13">
        <v>15107</v>
      </c>
      <c r="BF38" s="13">
        <v>15108</v>
      </c>
      <c r="BG38" s="10">
        <f t="shared" si="8"/>
        <v>15109</v>
      </c>
      <c r="BH38" s="10">
        <f t="shared" si="8"/>
        <v>15110</v>
      </c>
      <c r="BI38" s="13">
        <v>15151</v>
      </c>
      <c r="BJ38" s="13">
        <v>15152</v>
      </c>
      <c r="BK38" s="13">
        <v>15153</v>
      </c>
      <c r="BL38" s="13">
        <v>15154</v>
      </c>
      <c r="BM38" s="13">
        <v>15155</v>
      </c>
      <c r="BN38" s="13">
        <v>5323</v>
      </c>
      <c r="BO38" s="155">
        <v>5334</v>
      </c>
      <c r="BP38" s="13">
        <v>15161</v>
      </c>
      <c r="BQ38" s="13">
        <v>5423</v>
      </c>
      <c r="BR38" s="13">
        <v>5434</v>
      </c>
      <c r="BS38" s="13">
        <f t="shared" si="7"/>
        <v>5523</v>
      </c>
      <c r="BT38" s="13">
        <f t="shared" si="7"/>
        <v>5534</v>
      </c>
      <c r="BU38" s="13">
        <v>0</v>
      </c>
      <c r="BV38" s="13">
        <v>0</v>
      </c>
      <c r="BW38" s="13">
        <v>0</v>
      </c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>
        <v>1</v>
      </c>
      <c r="CM38" s="13">
        <v>1</v>
      </c>
      <c r="CN38" s="22">
        <v>1</v>
      </c>
      <c r="CO38" s="22">
        <v>0</v>
      </c>
      <c r="CP38" s="156" t="s">
        <v>1494</v>
      </c>
      <c r="CQ38" s="22">
        <v>40</v>
      </c>
      <c r="CR38" s="22">
        <v>3</v>
      </c>
      <c r="CS38" s="53">
        <v>3</v>
      </c>
    </row>
    <row r="39" spans="1:97" s="157" customFormat="1" ht="16.5" x14ac:dyDescent="0.15">
      <c r="A39" s="13">
        <v>152</v>
      </c>
      <c r="B39" s="167" t="s">
        <v>1579</v>
      </c>
      <c r="C39" s="13">
        <v>2</v>
      </c>
      <c r="D39" s="13">
        <v>7</v>
      </c>
      <c r="E39" s="13">
        <v>0</v>
      </c>
      <c r="F39" s="10">
        <v>0</v>
      </c>
      <c r="G39" s="13">
        <v>225</v>
      </c>
      <c r="H39" s="13">
        <v>1</v>
      </c>
      <c r="I39" s="13">
        <v>1</v>
      </c>
      <c r="J39" s="10">
        <v>9</v>
      </c>
      <c r="K39" s="13">
        <v>152</v>
      </c>
      <c r="L39" s="13">
        <v>0</v>
      </c>
      <c r="M39" s="13">
        <v>0</v>
      </c>
      <c r="N39" s="13">
        <v>12000</v>
      </c>
      <c r="O39" s="13">
        <v>272</v>
      </c>
      <c r="P39" s="13">
        <v>332</v>
      </c>
      <c r="Q39" s="13">
        <v>90000</v>
      </c>
      <c r="R39" s="13">
        <v>0</v>
      </c>
      <c r="S39" s="13">
        <v>0</v>
      </c>
      <c r="T39" s="13">
        <v>0</v>
      </c>
      <c r="U39" s="13">
        <v>0</v>
      </c>
      <c r="V39" s="13">
        <v>1000</v>
      </c>
      <c r="W39" s="13">
        <v>0</v>
      </c>
      <c r="X39" s="13">
        <v>0</v>
      </c>
      <c r="Y39" s="13">
        <v>0</v>
      </c>
      <c r="Z39" s="13">
        <v>2</v>
      </c>
      <c r="AA39" s="13">
        <v>0</v>
      </c>
      <c r="AB39" s="13">
        <v>0</v>
      </c>
      <c r="AC39" s="168" t="s">
        <v>1581</v>
      </c>
      <c r="AD39" s="169" t="s">
        <v>1582</v>
      </c>
      <c r="AE39" s="169" t="s">
        <v>1583</v>
      </c>
      <c r="AF39" s="167" t="s">
        <v>1584</v>
      </c>
      <c r="AG39" s="167" t="s">
        <v>1585</v>
      </c>
      <c r="AH39" s="169" t="s">
        <v>1588</v>
      </c>
      <c r="AI39" s="13">
        <v>152</v>
      </c>
      <c r="AJ39" s="169" t="s">
        <v>1594</v>
      </c>
      <c r="AK39" s="13">
        <v>4001</v>
      </c>
      <c r="AL39" s="13">
        <v>1</v>
      </c>
      <c r="AM39" s="13">
        <v>7</v>
      </c>
      <c r="AN39" s="13">
        <v>0</v>
      </c>
      <c r="AO39" s="13">
        <v>5</v>
      </c>
      <c r="AP39" s="13">
        <v>3</v>
      </c>
      <c r="AQ39" s="13">
        <v>0</v>
      </c>
      <c r="AR39" s="13">
        <v>80</v>
      </c>
      <c r="AS39" s="13">
        <v>0</v>
      </c>
      <c r="AT39" s="13">
        <v>0</v>
      </c>
      <c r="AU39" s="13">
        <v>400</v>
      </c>
      <c r="AV39" s="13">
        <v>0</v>
      </c>
      <c r="AW39" s="13">
        <v>1152</v>
      </c>
      <c r="AX39" s="13">
        <v>152</v>
      </c>
      <c r="AY39" s="13">
        <v>15201</v>
      </c>
      <c r="AZ39" s="13">
        <v>15202</v>
      </c>
      <c r="BA39" s="13">
        <v>15203</v>
      </c>
      <c r="BB39" s="13">
        <v>15204</v>
      </c>
      <c r="BC39" s="13">
        <v>15205</v>
      </c>
      <c r="BD39" s="13">
        <v>15206</v>
      </c>
      <c r="BE39" s="13">
        <v>15207</v>
      </c>
      <c r="BF39" s="13">
        <v>15208</v>
      </c>
      <c r="BG39" s="10">
        <f t="shared" si="8"/>
        <v>15209</v>
      </c>
      <c r="BH39" s="10">
        <f t="shared" si="8"/>
        <v>15210</v>
      </c>
      <c r="BI39" s="13">
        <v>15251</v>
      </c>
      <c r="BJ39" s="13">
        <v>15252</v>
      </c>
      <c r="BK39" s="13">
        <v>15253</v>
      </c>
      <c r="BL39" s="13">
        <v>15254</v>
      </c>
      <c r="BM39" s="13">
        <v>15255</v>
      </c>
      <c r="BN39" s="13">
        <v>5324</v>
      </c>
      <c r="BO39" s="155">
        <v>5333</v>
      </c>
      <c r="BP39" s="13">
        <v>15261</v>
      </c>
      <c r="BQ39" s="13">
        <v>5424</v>
      </c>
      <c r="BR39" s="13">
        <v>5433</v>
      </c>
      <c r="BS39" s="13">
        <f t="shared" si="7"/>
        <v>5524</v>
      </c>
      <c r="BT39" s="13">
        <f t="shared" si="7"/>
        <v>5533</v>
      </c>
      <c r="BU39" s="13">
        <v>0</v>
      </c>
      <c r="BV39" s="13">
        <v>0</v>
      </c>
      <c r="BW39" s="13">
        <v>0</v>
      </c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>
        <v>1</v>
      </c>
      <c r="CM39" s="13">
        <v>1</v>
      </c>
      <c r="CN39" s="22">
        <v>1</v>
      </c>
      <c r="CO39" s="22">
        <v>0</v>
      </c>
      <c r="CP39" s="156" t="s">
        <v>1494</v>
      </c>
      <c r="CQ39" s="22">
        <v>40</v>
      </c>
      <c r="CR39" s="22">
        <v>3</v>
      </c>
      <c r="CS39" s="53">
        <v>3</v>
      </c>
    </row>
    <row r="40" spans="1:97" s="157" customFormat="1" ht="16.5" x14ac:dyDescent="0.15">
      <c r="A40" s="13">
        <v>153</v>
      </c>
      <c r="B40" s="167" t="s">
        <v>1634</v>
      </c>
      <c r="C40" s="13">
        <v>2</v>
      </c>
      <c r="D40" s="13">
        <v>7</v>
      </c>
      <c r="E40" s="13">
        <v>0</v>
      </c>
      <c r="F40" s="10">
        <v>0</v>
      </c>
      <c r="G40" s="13">
        <v>225</v>
      </c>
      <c r="H40" s="13">
        <v>1</v>
      </c>
      <c r="I40" s="13">
        <v>1</v>
      </c>
      <c r="J40" s="10">
        <v>1</v>
      </c>
      <c r="K40" s="13">
        <v>153</v>
      </c>
      <c r="L40" s="13">
        <v>0</v>
      </c>
      <c r="M40" s="13">
        <v>0</v>
      </c>
      <c r="N40" s="13">
        <v>12000</v>
      </c>
      <c r="O40" s="13">
        <v>272</v>
      </c>
      <c r="P40" s="13">
        <v>332</v>
      </c>
      <c r="Q40" s="13">
        <v>90000</v>
      </c>
      <c r="R40" s="13">
        <v>0</v>
      </c>
      <c r="S40" s="13">
        <v>0</v>
      </c>
      <c r="T40" s="13">
        <v>0</v>
      </c>
      <c r="U40" s="13">
        <v>0</v>
      </c>
      <c r="V40" s="13">
        <v>1000</v>
      </c>
      <c r="W40" s="13">
        <v>0</v>
      </c>
      <c r="X40" s="13">
        <v>0</v>
      </c>
      <c r="Y40" s="13">
        <v>0</v>
      </c>
      <c r="Z40" s="13">
        <v>2</v>
      </c>
      <c r="AA40" s="13">
        <v>0</v>
      </c>
      <c r="AB40" s="13">
        <v>0</v>
      </c>
      <c r="AC40" s="168" t="s">
        <v>1635</v>
      </c>
      <c r="AD40" s="169" t="s">
        <v>1636</v>
      </c>
      <c r="AE40" s="169" t="s">
        <v>1637</v>
      </c>
      <c r="AF40" s="167" t="s">
        <v>1638</v>
      </c>
      <c r="AG40" s="167" t="s">
        <v>1639</v>
      </c>
      <c r="AH40" s="169" t="s">
        <v>1640</v>
      </c>
      <c r="AI40" s="13">
        <v>153</v>
      </c>
      <c r="AJ40" s="169" t="s">
        <v>1641</v>
      </c>
      <c r="AK40" s="13">
        <v>4001</v>
      </c>
      <c r="AL40" s="13">
        <v>1</v>
      </c>
      <c r="AM40" s="13">
        <v>7</v>
      </c>
      <c r="AN40" s="13">
        <v>0</v>
      </c>
      <c r="AO40" s="13">
        <v>5</v>
      </c>
      <c r="AP40" s="13">
        <v>3</v>
      </c>
      <c r="AQ40" s="13">
        <v>0</v>
      </c>
      <c r="AR40" s="13">
        <v>80</v>
      </c>
      <c r="AS40" s="13">
        <v>0</v>
      </c>
      <c r="AT40" s="13">
        <v>0</v>
      </c>
      <c r="AU40" s="13">
        <v>400</v>
      </c>
      <c r="AV40" s="13">
        <v>0</v>
      </c>
      <c r="AW40" s="13">
        <v>1153</v>
      </c>
      <c r="AX40" s="13">
        <v>153</v>
      </c>
      <c r="AY40" s="13">
        <v>15301</v>
      </c>
      <c r="AZ40" s="13">
        <v>15302</v>
      </c>
      <c r="BA40" s="13">
        <v>15303</v>
      </c>
      <c r="BB40" s="13">
        <v>15304</v>
      </c>
      <c r="BC40" s="13">
        <v>15305</v>
      </c>
      <c r="BD40" s="13">
        <v>15306</v>
      </c>
      <c r="BE40" s="13">
        <v>15307</v>
      </c>
      <c r="BF40" s="13">
        <v>15308</v>
      </c>
      <c r="BG40" s="13">
        <v>15309</v>
      </c>
      <c r="BH40" s="13">
        <v>15310</v>
      </c>
      <c r="BI40" s="13">
        <v>15351</v>
      </c>
      <c r="BJ40" s="13">
        <v>15352</v>
      </c>
      <c r="BK40" s="13">
        <v>15353</v>
      </c>
      <c r="BL40" s="13">
        <v>15354</v>
      </c>
      <c r="BM40" s="13">
        <v>15355</v>
      </c>
      <c r="BN40" s="176">
        <v>5323</v>
      </c>
      <c r="BO40" s="176">
        <v>5332</v>
      </c>
      <c r="BP40" s="177">
        <v>15361</v>
      </c>
      <c r="BQ40" s="176">
        <v>5423</v>
      </c>
      <c r="BR40" s="176">
        <v>5432</v>
      </c>
      <c r="BS40" s="176">
        <v>5523</v>
      </c>
      <c r="BT40" s="176">
        <v>5532</v>
      </c>
      <c r="BU40" s="13">
        <v>0</v>
      </c>
      <c r="BV40" s="13">
        <v>0</v>
      </c>
      <c r="BW40" s="13">
        <v>0</v>
      </c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>
        <v>1</v>
      </c>
      <c r="CM40" s="13">
        <v>1</v>
      </c>
      <c r="CN40" s="22">
        <v>1</v>
      </c>
      <c r="CO40" s="22">
        <v>0</v>
      </c>
      <c r="CP40" s="156" t="s">
        <v>1494</v>
      </c>
      <c r="CQ40" s="22">
        <v>40</v>
      </c>
      <c r="CR40" s="22">
        <v>3</v>
      </c>
      <c r="CS40" s="53">
        <v>0</v>
      </c>
    </row>
    <row r="41" spans="1:97" ht="16.5" x14ac:dyDescent="0.15">
      <c r="A41" s="87">
        <v>201</v>
      </c>
      <c r="B41" s="87" t="s">
        <v>148</v>
      </c>
      <c r="C41" s="87">
        <v>2</v>
      </c>
      <c r="D41" s="87">
        <v>6</v>
      </c>
      <c r="E41" s="87">
        <v>0</v>
      </c>
      <c r="F41" s="10">
        <v>1</v>
      </c>
      <c r="G41" s="87">
        <v>150</v>
      </c>
      <c r="H41" s="87">
        <v>1</v>
      </c>
      <c r="I41" s="87">
        <v>2</v>
      </c>
      <c r="J41" s="87">
        <v>8</v>
      </c>
      <c r="K41" s="87">
        <v>201</v>
      </c>
      <c r="L41" s="87">
        <v>0</v>
      </c>
      <c r="M41" s="87">
        <v>94201</v>
      </c>
      <c r="N41" s="87">
        <v>7200</v>
      </c>
      <c r="O41" s="87">
        <v>165</v>
      </c>
      <c r="P41" s="87">
        <v>135</v>
      </c>
      <c r="Q41" s="87">
        <v>40500</v>
      </c>
      <c r="R41" s="87">
        <v>24</v>
      </c>
      <c r="S41" s="87">
        <v>11</v>
      </c>
      <c r="T41" s="87">
        <v>9</v>
      </c>
      <c r="U41" s="87">
        <v>135</v>
      </c>
      <c r="V41" s="87">
        <v>1000</v>
      </c>
      <c r="W41" s="87">
        <v>0</v>
      </c>
      <c r="X41" s="87">
        <v>0</v>
      </c>
      <c r="Y41" s="87">
        <v>0</v>
      </c>
      <c r="Z41" s="87">
        <v>1</v>
      </c>
      <c r="AA41" s="87">
        <v>1</v>
      </c>
      <c r="AB41" s="87">
        <v>202</v>
      </c>
      <c r="AC41" s="88" t="s">
        <v>1262</v>
      </c>
      <c r="AD41" s="89" t="s">
        <v>571</v>
      </c>
      <c r="AE41" s="89" t="s">
        <v>572</v>
      </c>
      <c r="AF41" s="104" t="s">
        <v>1115</v>
      </c>
      <c r="AG41" s="91" t="s">
        <v>814</v>
      </c>
      <c r="AH41" s="113" t="s">
        <v>1209</v>
      </c>
      <c r="AI41" s="87">
        <f t="shared" si="0"/>
        <v>201</v>
      </c>
      <c r="AJ41" s="109" t="s">
        <v>1178</v>
      </c>
      <c r="AK41" s="87">
        <v>4001</v>
      </c>
      <c r="AL41" s="87">
        <v>1</v>
      </c>
      <c r="AM41" s="87">
        <v>6</v>
      </c>
      <c r="AN41" s="87">
        <v>0</v>
      </c>
      <c r="AO41" s="87">
        <v>12</v>
      </c>
      <c r="AP41" s="87">
        <v>5</v>
      </c>
      <c r="AQ41" s="87">
        <v>0</v>
      </c>
      <c r="AR41" s="87">
        <v>80</v>
      </c>
      <c r="AS41" s="87">
        <v>3</v>
      </c>
      <c r="AT41" s="87">
        <v>0</v>
      </c>
      <c r="AU41" s="87">
        <v>4500</v>
      </c>
      <c r="AV41" s="87">
        <v>0</v>
      </c>
      <c r="AW41" s="87">
        <v>1201</v>
      </c>
      <c r="AX41" s="87">
        <v>201</v>
      </c>
      <c r="AY41" s="87">
        <v>20101</v>
      </c>
      <c r="AZ41" s="87">
        <v>20102</v>
      </c>
      <c r="BA41" s="87">
        <v>20103</v>
      </c>
      <c r="BB41" s="87">
        <v>20104</v>
      </c>
      <c r="BC41" s="87">
        <v>20105</v>
      </c>
      <c r="BD41" s="87">
        <v>20106</v>
      </c>
      <c r="BE41" s="87">
        <v>20107</v>
      </c>
      <c r="BF41" s="87">
        <v>20108</v>
      </c>
      <c r="BG41" s="10">
        <f t="shared" si="8"/>
        <v>20109</v>
      </c>
      <c r="BH41" s="10">
        <f t="shared" si="8"/>
        <v>20110</v>
      </c>
      <c r="BI41" s="87">
        <v>20151</v>
      </c>
      <c r="BJ41" s="87">
        <v>20152</v>
      </c>
      <c r="BK41" s="87">
        <v>20153</v>
      </c>
      <c r="BL41" s="87">
        <v>20154</v>
      </c>
      <c r="BM41" s="92">
        <v>20155</v>
      </c>
      <c r="BN41" s="87">
        <v>5304</v>
      </c>
      <c r="BO41" s="92">
        <v>5312</v>
      </c>
      <c r="BP41" s="92">
        <v>20161</v>
      </c>
      <c r="BQ41" s="87">
        <v>5404</v>
      </c>
      <c r="BR41" s="87">
        <v>5412</v>
      </c>
      <c r="BS41" s="92">
        <f t="shared" si="7"/>
        <v>5504</v>
      </c>
      <c r="BT41" s="92">
        <f t="shared" si="7"/>
        <v>5512</v>
      </c>
      <c r="BU41" s="87">
        <v>0</v>
      </c>
      <c r="BV41" s="87">
        <v>0</v>
      </c>
      <c r="BW41" s="87">
        <v>0</v>
      </c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>
        <v>1</v>
      </c>
      <c r="CM41" s="87">
        <v>1</v>
      </c>
      <c r="CN41" s="93">
        <v>1</v>
      </c>
      <c r="CO41" s="93">
        <v>0</v>
      </c>
      <c r="CP41" s="93" t="s">
        <v>1417</v>
      </c>
      <c r="CQ41" s="162"/>
      <c r="CR41" s="162"/>
      <c r="CS41" s="53">
        <v>1</v>
      </c>
    </row>
    <row r="42" spans="1:97" ht="16.5" x14ac:dyDescent="0.15">
      <c r="A42" s="87">
        <v>202</v>
      </c>
      <c r="B42" s="87" t="s">
        <v>149</v>
      </c>
      <c r="C42" s="87">
        <v>2</v>
      </c>
      <c r="D42" s="87">
        <v>5</v>
      </c>
      <c r="E42" s="146">
        <v>1</v>
      </c>
      <c r="F42" s="10">
        <v>0</v>
      </c>
      <c r="G42" s="87">
        <v>100</v>
      </c>
      <c r="H42" s="87">
        <v>1</v>
      </c>
      <c r="I42" s="87">
        <v>2</v>
      </c>
      <c r="J42" s="10">
        <v>9</v>
      </c>
      <c r="K42" s="87">
        <v>202</v>
      </c>
      <c r="L42" s="19">
        <v>91202</v>
      </c>
      <c r="M42" s="19">
        <v>0</v>
      </c>
      <c r="N42" s="87">
        <v>3000</v>
      </c>
      <c r="O42" s="87">
        <v>68</v>
      </c>
      <c r="P42" s="87">
        <v>83</v>
      </c>
      <c r="Q42" s="87">
        <v>22500</v>
      </c>
      <c r="R42" s="87">
        <v>10</v>
      </c>
      <c r="S42" s="87">
        <v>5</v>
      </c>
      <c r="T42" s="87">
        <v>6</v>
      </c>
      <c r="U42" s="87">
        <v>75</v>
      </c>
      <c r="V42" s="87">
        <v>1000</v>
      </c>
      <c r="W42" s="87">
        <v>0</v>
      </c>
      <c r="X42" s="87">
        <v>0</v>
      </c>
      <c r="Y42" s="87">
        <v>0</v>
      </c>
      <c r="Z42" s="87">
        <v>2</v>
      </c>
      <c r="AA42" s="87">
        <v>2</v>
      </c>
      <c r="AB42" s="87">
        <v>201</v>
      </c>
      <c r="AC42" s="88" t="s">
        <v>1263</v>
      </c>
      <c r="AD42" s="89" t="s">
        <v>574</v>
      </c>
      <c r="AE42" s="89" t="s">
        <v>575</v>
      </c>
      <c r="AF42" s="103" t="s">
        <v>1114</v>
      </c>
      <c r="AG42" s="91" t="s">
        <v>815</v>
      </c>
      <c r="AH42" s="113" t="s">
        <v>1210</v>
      </c>
      <c r="AI42" s="87">
        <f t="shared" si="0"/>
        <v>202</v>
      </c>
      <c r="AJ42" s="94" t="s">
        <v>1019</v>
      </c>
      <c r="AK42" s="87">
        <v>4001</v>
      </c>
      <c r="AL42" s="87">
        <v>1</v>
      </c>
      <c r="AM42" s="87">
        <v>5</v>
      </c>
      <c r="AN42" s="87">
        <v>0</v>
      </c>
      <c r="AO42" s="87">
        <v>12</v>
      </c>
      <c r="AP42" s="87">
        <v>4</v>
      </c>
      <c r="AQ42" s="87">
        <v>0</v>
      </c>
      <c r="AR42" s="87">
        <v>80</v>
      </c>
      <c r="AS42" s="87">
        <v>1</v>
      </c>
      <c r="AT42" s="87">
        <v>0</v>
      </c>
      <c r="AU42" s="87">
        <v>1600</v>
      </c>
      <c r="AV42" s="87">
        <v>0</v>
      </c>
      <c r="AW42" s="87">
        <v>1202</v>
      </c>
      <c r="AX42" s="87">
        <v>202</v>
      </c>
      <c r="AY42" s="87">
        <v>20201</v>
      </c>
      <c r="AZ42" s="87">
        <v>20202</v>
      </c>
      <c r="BA42" s="87">
        <v>20203</v>
      </c>
      <c r="BB42" s="87">
        <v>20204</v>
      </c>
      <c r="BC42" s="87">
        <v>20205</v>
      </c>
      <c r="BD42" s="87">
        <v>20206</v>
      </c>
      <c r="BE42" s="87">
        <v>20207</v>
      </c>
      <c r="BF42" s="87">
        <v>20208</v>
      </c>
      <c r="BG42" s="10">
        <f t="shared" si="8"/>
        <v>20209</v>
      </c>
      <c r="BH42" s="10">
        <f t="shared" si="8"/>
        <v>20210</v>
      </c>
      <c r="BI42" s="87">
        <v>20251</v>
      </c>
      <c r="BJ42" s="87">
        <v>20252</v>
      </c>
      <c r="BK42" s="87">
        <v>20253</v>
      </c>
      <c r="BL42" s="87">
        <v>20254</v>
      </c>
      <c r="BM42" s="92">
        <v>20255</v>
      </c>
      <c r="BN42" s="87">
        <v>5301</v>
      </c>
      <c r="BO42" s="92">
        <v>5313</v>
      </c>
      <c r="BP42" s="92">
        <v>20261</v>
      </c>
      <c r="BQ42" s="87">
        <v>5401</v>
      </c>
      <c r="BR42" s="87">
        <v>5413</v>
      </c>
      <c r="BS42" s="92">
        <f t="shared" si="7"/>
        <v>5501</v>
      </c>
      <c r="BT42" s="92">
        <f t="shared" si="7"/>
        <v>5513</v>
      </c>
      <c r="BU42" s="87">
        <v>0</v>
      </c>
      <c r="BV42" s="87">
        <v>0</v>
      </c>
      <c r="BW42" s="87">
        <v>0</v>
      </c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>
        <v>1</v>
      </c>
      <c r="CM42" s="87">
        <v>1</v>
      </c>
      <c r="CN42" s="93">
        <v>1</v>
      </c>
      <c r="CO42" s="93">
        <v>1</v>
      </c>
      <c r="CP42" s="93" t="s">
        <v>1449</v>
      </c>
      <c r="CQ42" s="162"/>
      <c r="CR42" s="162"/>
      <c r="CS42" s="53">
        <v>1</v>
      </c>
    </row>
    <row r="43" spans="1:97" ht="16.5" x14ac:dyDescent="0.15">
      <c r="A43" s="87">
        <v>203</v>
      </c>
      <c r="B43" s="87" t="s">
        <v>346</v>
      </c>
      <c r="C43" s="87">
        <v>2</v>
      </c>
      <c r="D43" s="87">
        <v>6</v>
      </c>
      <c r="E43" s="87">
        <v>0</v>
      </c>
      <c r="F43" s="10">
        <v>1</v>
      </c>
      <c r="G43" s="87">
        <v>150</v>
      </c>
      <c r="H43" s="87">
        <v>1</v>
      </c>
      <c r="I43" s="87">
        <v>2</v>
      </c>
      <c r="J43" s="87">
        <v>1</v>
      </c>
      <c r="K43" s="87">
        <v>203</v>
      </c>
      <c r="L43" s="87">
        <v>0</v>
      </c>
      <c r="M43" s="87">
        <v>94203</v>
      </c>
      <c r="N43" s="87">
        <v>6000</v>
      </c>
      <c r="O43" s="87">
        <v>135</v>
      </c>
      <c r="P43" s="87">
        <v>165</v>
      </c>
      <c r="Q43" s="87">
        <v>45000</v>
      </c>
      <c r="R43" s="87">
        <v>20</v>
      </c>
      <c r="S43" s="87">
        <v>9</v>
      </c>
      <c r="T43" s="87">
        <v>11</v>
      </c>
      <c r="U43" s="87">
        <v>150</v>
      </c>
      <c r="V43" s="87">
        <v>1000</v>
      </c>
      <c r="W43" s="87">
        <v>0</v>
      </c>
      <c r="X43" s="87">
        <v>0</v>
      </c>
      <c r="Y43" s="87">
        <v>0</v>
      </c>
      <c r="Z43" s="87">
        <v>2</v>
      </c>
      <c r="AA43" s="87">
        <v>1</v>
      </c>
      <c r="AB43" s="87">
        <v>204</v>
      </c>
      <c r="AC43" s="88" t="s">
        <v>1264</v>
      </c>
      <c r="AD43" s="89" t="s">
        <v>576</v>
      </c>
      <c r="AE43" s="89" t="s">
        <v>577</v>
      </c>
      <c r="AF43" s="104" t="s">
        <v>1116</v>
      </c>
      <c r="AG43" s="91" t="s">
        <v>816</v>
      </c>
      <c r="AH43" s="89" t="s">
        <v>578</v>
      </c>
      <c r="AI43" s="87">
        <f t="shared" si="0"/>
        <v>203</v>
      </c>
      <c r="AJ43" s="109" t="s">
        <v>1179</v>
      </c>
      <c r="AK43" s="87">
        <v>4001</v>
      </c>
      <c r="AL43" s="87">
        <v>1</v>
      </c>
      <c r="AM43" s="87">
        <v>6</v>
      </c>
      <c r="AN43" s="87">
        <v>0</v>
      </c>
      <c r="AO43" s="87">
        <v>12</v>
      </c>
      <c r="AP43" s="87">
        <v>5</v>
      </c>
      <c r="AQ43" s="87">
        <v>0</v>
      </c>
      <c r="AR43" s="87">
        <v>80</v>
      </c>
      <c r="AS43" s="87">
        <v>3</v>
      </c>
      <c r="AT43" s="87">
        <v>0</v>
      </c>
      <c r="AU43" s="87">
        <v>4500</v>
      </c>
      <c r="AV43" s="87">
        <v>0</v>
      </c>
      <c r="AW43" s="87">
        <v>1203</v>
      </c>
      <c r="AX43" s="87">
        <v>203</v>
      </c>
      <c r="AY43" s="87">
        <v>20301</v>
      </c>
      <c r="AZ43" s="87">
        <v>20302</v>
      </c>
      <c r="BA43" s="87">
        <v>20303</v>
      </c>
      <c r="BB43" s="87">
        <v>20304</v>
      </c>
      <c r="BC43" s="87">
        <v>20305</v>
      </c>
      <c r="BD43" s="87">
        <v>20306</v>
      </c>
      <c r="BE43" s="87">
        <v>20307</v>
      </c>
      <c r="BF43" s="87">
        <v>20308</v>
      </c>
      <c r="BG43" s="10">
        <f t="shared" si="8"/>
        <v>20309</v>
      </c>
      <c r="BH43" s="10">
        <f t="shared" si="8"/>
        <v>20310</v>
      </c>
      <c r="BI43" s="87">
        <v>20351</v>
      </c>
      <c r="BJ43" s="87">
        <v>20352</v>
      </c>
      <c r="BK43" s="87">
        <v>20353</v>
      </c>
      <c r="BL43" s="87">
        <v>20354</v>
      </c>
      <c r="BM43" s="92">
        <v>20355</v>
      </c>
      <c r="BN43" s="87">
        <v>5302</v>
      </c>
      <c r="BO43" s="92">
        <v>5314</v>
      </c>
      <c r="BP43" s="92">
        <v>20361</v>
      </c>
      <c r="BQ43" s="87">
        <v>5402</v>
      </c>
      <c r="BR43" s="87">
        <v>5414</v>
      </c>
      <c r="BS43" s="92">
        <f t="shared" si="7"/>
        <v>5502</v>
      </c>
      <c r="BT43" s="92">
        <f t="shared" si="7"/>
        <v>5514</v>
      </c>
      <c r="BU43" s="87">
        <v>0</v>
      </c>
      <c r="BV43" s="87">
        <v>0</v>
      </c>
      <c r="BW43" s="87">
        <v>0</v>
      </c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>
        <v>1</v>
      </c>
      <c r="CM43" s="87">
        <v>1</v>
      </c>
      <c r="CN43" s="93">
        <v>1</v>
      </c>
      <c r="CO43" s="93">
        <v>0</v>
      </c>
      <c r="CP43" s="93" t="s">
        <v>1421</v>
      </c>
      <c r="CQ43" s="162"/>
      <c r="CR43" s="162"/>
      <c r="CS43" s="53">
        <v>1</v>
      </c>
    </row>
    <row r="44" spans="1:97" ht="16.5" x14ac:dyDescent="0.15">
      <c r="A44" s="87">
        <v>204</v>
      </c>
      <c r="B44" s="87" t="s">
        <v>150</v>
      </c>
      <c r="C44" s="87">
        <v>2</v>
      </c>
      <c r="D44" s="87">
        <v>5</v>
      </c>
      <c r="E44" s="19">
        <v>1</v>
      </c>
      <c r="F44" s="10">
        <v>0</v>
      </c>
      <c r="G44" s="87">
        <v>100</v>
      </c>
      <c r="H44" s="87">
        <v>2</v>
      </c>
      <c r="I44" s="87">
        <v>2</v>
      </c>
      <c r="J44" s="87">
        <v>1</v>
      </c>
      <c r="K44" s="87">
        <v>204</v>
      </c>
      <c r="L44" s="19">
        <v>91204</v>
      </c>
      <c r="M44" s="19">
        <v>0</v>
      </c>
      <c r="N44" s="87">
        <v>3000</v>
      </c>
      <c r="O44" s="87">
        <v>68</v>
      </c>
      <c r="P44" s="87">
        <v>83</v>
      </c>
      <c r="Q44" s="87">
        <v>22500</v>
      </c>
      <c r="R44" s="87">
        <v>10</v>
      </c>
      <c r="S44" s="87">
        <v>5</v>
      </c>
      <c r="T44" s="87">
        <v>6</v>
      </c>
      <c r="U44" s="87">
        <v>75</v>
      </c>
      <c r="V44" s="87">
        <v>1000</v>
      </c>
      <c r="W44" s="87">
        <v>0</v>
      </c>
      <c r="X44" s="87">
        <v>0</v>
      </c>
      <c r="Y44" s="87">
        <v>0</v>
      </c>
      <c r="Z44" s="87">
        <v>2</v>
      </c>
      <c r="AA44" s="87">
        <v>2</v>
      </c>
      <c r="AB44" s="87">
        <v>203</v>
      </c>
      <c r="AC44" s="88" t="s">
        <v>1265</v>
      </c>
      <c r="AD44" s="89" t="s">
        <v>579</v>
      </c>
      <c r="AE44" s="89" t="s">
        <v>580</v>
      </c>
      <c r="AF44" s="104" t="s">
        <v>1117</v>
      </c>
      <c r="AG44" s="91" t="s">
        <v>817</v>
      </c>
      <c r="AH44" s="89" t="s">
        <v>581</v>
      </c>
      <c r="AI44" s="87">
        <f t="shared" si="0"/>
        <v>204</v>
      </c>
      <c r="AJ44" s="109" t="s">
        <v>1180</v>
      </c>
      <c r="AK44" s="87">
        <v>4001</v>
      </c>
      <c r="AL44" s="87">
        <v>1</v>
      </c>
      <c r="AM44" s="87">
        <v>5</v>
      </c>
      <c r="AN44" s="87">
        <v>0</v>
      </c>
      <c r="AO44" s="87">
        <v>12</v>
      </c>
      <c r="AP44" s="87">
        <v>4</v>
      </c>
      <c r="AQ44" s="87">
        <v>0</v>
      </c>
      <c r="AR44" s="87">
        <v>80</v>
      </c>
      <c r="AS44" s="87">
        <v>1</v>
      </c>
      <c r="AT44" s="87">
        <v>0</v>
      </c>
      <c r="AU44" s="87">
        <v>1600</v>
      </c>
      <c r="AV44" s="87">
        <v>0</v>
      </c>
      <c r="AW44" s="87">
        <v>1204</v>
      </c>
      <c r="AX44" s="87">
        <v>204</v>
      </c>
      <c r="AY44" s="87">
        <v>20401</v>
      </c>
      <c r="AZ44" s="87">
        <v>20402</v>
      </c>
      <c r="BA44" s="87">
        <v>20403</v>
      </c>
      <c r="BB44" s="87">
        <v>20404</v>
      </c>
      <c r="BC44" s="87">
        <v>20405</v>
      </c>
      <c r="BD44" s="87">
        <v>20406</v>
      </c>
      <c r="BE44" s="87">
        <v>20407</v>
      </c>
      <c r="BF44" s="87">
        <v>20408</v>
      </c>
      <c r="BG44" s="10">
        <f t="shared" si="8"/>
        <v>20409</v>
      </c>
      <c r="BH44" s="10">
        <f t="shared" si="8"/>
        <v>20410</v>
      </c>
      <c r="BI44" s="87">
        <v>20451</v>
      </c>
      <c r="BJ44" s="87">
        <v>20452</v>
      </c>
      <c r="BK44" s="87">
        <v>20453</v>
      </c>
      <c r="BL44" s="87">
        <v>20454</v>
      </c>
      <c r="BM44" s="92">
        <v>20455</v>
      </c>
      <c r="BN44" s="87">
        <v>5303</v>
      </c>
      <c r="BO44" s="92">
        <v>5311</v>
      </c>
      <c r="BP44" s="92">
        <v>20461</v>
      </c>
      <c r="BQ44" s="87">
        <v>5403</v>
      </c>
      <c r="BR44" s="87">
        <v>5411</v>
      </c>
      <c r="BS44" s="92">
        <f t="shared" si="7"/>
        <v>5503</v>
      </c>
      <c r="BT44" s="92">
        <f t="shared" si="7"/>
        <v>5511</v>
      </c>
      <c r="BU44" s="87">
        <v>0</v>
      </c>
      <c r="BV44" s="87">
        <v>0</v>
      </c>
      <c r="BW44" s="87">
        <v>0</v>
      </c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>
        <v>1</v>
      </c>
      <c r="CM44" s="87">
        <v>1</v>
      </c>
      <c r="CN44" s="93">
        <v>1</v>
      </c>
      <c r="CO44" s="93">
        <v>0</v>
      </c>
      <c r="CP44" s="93" t="s">
        <v>1428</v>
      </c>
      <c r="CQ44" s="162"/>
      <c r="CR44" s="162"/>
      <c r="CS44" s="53">
        <v>1</v>
      </c>
    </row>
    <row r="45" spans="1:97" ht="16.5" x14ac:dyDescent="0.15">
      <c r="A45" s="87">
        <v>205</v>
      </c>
      <c r="B45" s="87" t="s">
        <v>347</v>
      </c>
      <c r="C45" s="87">
        <v>2</v>
      </c>
      <c r="D45" s="87">
        <v>5</v>
      </c>
      <c r="E45" s="146">
        <v>1</v>
      </c>
      <c r="F45" s="10">
        <v>0</v>
      </c>
      <c r="G45" s="87">
        <v>100</v>
      </c>
      <c r="H45" s="87">
        <v>1</v>
      </c>
      <c r="I45" s="87">
        <v>2</v>
      </c>
      <c r="J45" s="87">
        <v>8</v>
      </c>
      <c r="K45" s="87">
        <v>205</v>
      </c>
      <c r="L45" s="19">
        <v>91205</v>
      </c>
      <c r="M45" s="19">
        <v>0</v>
      </c>
      <c r="N45" s="87">
        <v>3600</v>
      </c>
      <c r="O45" s="87">
        <v>83</v>
      </c>
      <c r="P45" s="87">
        <v>68</v>
      </c>
      <c r="Q45" s="87">
        <v>20250</v>
      </c>
      <c r="R45" s="87">
        <v>12</v>
      </c>
      <c r="S45" s="87">
        <v>6</v>
      </c>
      <c r="T45" s="87">
        <v>5</v>
      </c>
      <c r="U45" s="87">
        <v>68</v>
      </c>
      <c r="V45" s="87">
        <v>1000</v>
      </c>
      <c r="W45" s="87">
        <v>0</v>
      </c>
      <c r="X45" s="87">
        <v>0</v>
      </c>
      <c r="Y45" s="87">
        <v>0</v>
      </c>
      <c r="Z45" s="87">
        <v>1</v>
      </c>
      <c r="AA45" s="87">
        <v>1</v>
      </c>
      <c r="AB45" s="87">
        <v>206</v>
      </c>
      <c r="AC45" s="88" t="s">
        <v>1266</v>
      </c>
      <c r="AD45" s="95" t="s">
        <v>456</v>
      </c>
      <c r="AE45" s="95" t="s">
        <v>457</v>
      </c>
      <c r="AF45" s="104" t="s">
        <v>1118</v>
      </c>
      <c r="AG45" s="91" t="s">
        <v>818</v>
      </c>
      <c r="AH45" s="96" t="s">
        <v>693</v>
      </c>
      <c r="AI45" s="87">
        <f t="shared" si="0"/>
        <v>205</v>
      </c>
      <c r="AJ45" s="113" t="s">
        <v>1203</v>
      </c>
      <c r="AK45" s="87">
        <v>4001</v>
      </c>
      <c r="AL45" s="87">
        <v>1</v>
      </c>
      <c r="AM45" s="87">
        <v>5</v>
      </c>
      <c r="AN45" s="87">
        <v>0</v>
      </c>
      <c r="AO45" s="87">
        <v>12</v>
      </c>
      <c r="AP45" s="87">
        <v>4</v>
      </c>
      <c r="AQ45" s="87">
        <v>0</v>
      </c>
      <c r="AR45" s="87">
        <v>80</v>
      </c>
      <c r="AS45" s="87">
        <v>1</v>
      </c>
      <c r="AT45" s="87">
        <v>0</v>
      </c>
      <c r="AU45" s="87">
        <v>1600</v>
      </c>
      <c r="AV45" s="87">
        <v>0</v>
      </c>
      <c r="AW45" s="87">
        <v>1205</v>
      </c>
      <c r="AX45" s="87">
        <v>205</v>
      </c>
      <c r="AY45" s="87">
        <v>20501</v>
      </c>
      <c r="AZ45" s="87">
        <v>20502</v>
      </c>
      <c r="BA45" s="87">
        <v>20503</v>
      </c>
      <c r="BB45" s="87">
        <v>20504</v>
      </c>
      <c r="BC45" s="87">
        <v>20505</v>
      </c>
      <c r="BD45" s="87">
        <v>20506</v>
      </c>
      <c r="BE45" s="87">
        <v>20507</v>
      </c>
      <c r="BF45" s="87">
        <v>20508</v>
      </c>
      <c r="BG45" s="10">
        <f t="shared" si="8"/>
        <v>20509</v>
      </c>
      <c r="BH45" s="10">
        <f t="shared" si="8"/>
        <v>20510</v>
      </c>
      <c r="BI45" s="87">
        <v>20551</v>
      </c>
      <c r="BJ45" s="87">
        <v>20552</v>
      </c>
      <c r="BK45" s="87">
        <v>20553</v>
      </c>
      <c r="BL45" s="87">
        <v>20554</v>
      </c>
      <c r="BM45" s="87">
        <v>20555</v>
      </c>
      <c r="BN45" s="87">
        <v>5304</v>
      </c>
      <c r="BO45" s="87">
        <v>5312</v>
      </c>
      <c r="BP45" s="87">
        <v>20561</v>
      </c>
      <c r="BQ45" s="87">
        <v>5404</v>
      </c>
      <c r="BR45" s="87">
        <v>5412</v>
      </c>
      <c r="BS45" s="87">
        <f t="shared" si="7"/>
        <v>5504</v>
      </c>
      <c r="BT45" s="87">
        <f t="shared" si="7"/>
        <v>5512</v>
      </c>
      <c r="BU45" s="87">
        <v>0</v>
      </c>
      <c r="BV45" s="87">
        <v>0</v>
      </c>
      <c r="BW45" s="87">
        <v>0</v>
      </c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>
        <v>1</v>
      </c>
      <c r="CM45" s="87">
        <v>1</v>
      </c>
      <c r="CN45" s="93">
        <v>1</v>
      </c>
      <c r="CO45" s="93">
        <v>0</v>
      </c>
      <c r="CP45" s="93" t="s">
        <v>1419</v>
      </c>
      <c r="CQ45" s="162"/>
      <c r="CR45" s="162"/>
      <c r="CS45" s="53">
        <v>1</v>
      </c>
    </row>
    <row r="46" spans="1:97" ht="16.5" x14ac:dyDescent="0.15">
      <c r="A46" s="87">
        <v>206</v>
      </c>
      <c r="B46" s="87" t="s">
        <v>151</v>
      </c>
      <c r="C46" s="87">
        <v>2</v>
      </c>
      <c r="D46" s="87">
        <v>5</v>
      </c>
      <c r="E46" s="146">
        <v>1</v>
      </c>
      <c r="F46" s="10">
        <v>0</v>
      </c>
      <c r="G46" s="87">
        <v>100</v>
      </c>
      <c r="H46" s="87">
        <v>1</v>
      </c>
      <c r="I46" s="87">
        <v>2</v>
      </c>
      <c r="J46" s="87">
        <v>8</v>
      </c>
      <c r="K46" s="87">
        <v>206</v>
      </c>
      <c r="L46" s="19">
        <v>91206</v>
      </c>
      <c r="M46" s="19">
        <v>0</v>
      </c>
      <c r="N46" s="87">
        <v>3600</v>
      </c>
      <c r="O46" s="87">
        <v>83</v>
      </c>
      <c r="P46" s="87">
        <v>68</v>
      </c>
      <c r="Q46" s="87">
        <v>20250</v>
      </c>
      <c r="R46" s="87">
        <v>12</v>
      </c>
      <c r="S46" s="87">
        <v>6</v>
      </c>
      <c r="T46" s="87">
        <v>5</v>
      </c>
      <c r="U46" s="87">
        <v>68</v>
      </c>
      <c r="V46" s="87">
        <v>1000</v>
      </c>
      <c r="W46" s="87">
        <v>0</v>
      </c>
      <c r="X46" s="87">
        <v>0</v>
      </c>
      <c r="Y46" s="87">
        <v>0</v>
      </c>
      <c r="Z46" s="87">
        <v>1</v>
      </c>
      <c r="AA46" s="87">
        <v>2</v>
      </c>
      <c r="AB46" s="87">
        <v>205</v>
      </c>
      <c r="AC46" s="88" t="s">
        <v>1267</v>
      </c>
      <c r="AD46" s="95" t="s">
        <v>582</v>
      </c>
      <c r="AE46" s="95" t="s">
        <v>583</v>
      </c>
      <c r="AF46" s="104" t="s">
        <v>1118</v>
      </c>
      <c r="AG46" s="91" t="s">
        <v>819</v>
      </c>
      <c r="AH46" s="89" t="s">
        <v>681</v>
      </c>
      <c r="AI46" s="87">
        <f t="shared" si="0"/>
        <v>206</v>
      </c>
      <c r="AJ46" s="113" t="s">
        <v>1204</v>
      </c>
      <c r="AK46" s="87">
        <v>4001</v>
      </c>
      <c r="AL46" s="87">
        <v>1</v>
      </c>
      <c r="AM46" s="87">
        <v>5</v>
      </c>
      <c r="AN46" s="87">
        <v>0</v>
      </c>
      <c r="AO46" s="87">
        <v>12</v>
      </c>
      <c r="AP46" s="87">
        <v>4</v>
      </c>
      <c r="AQ46" s="87">
        <v>0</v>
      </c>
      <c r="AR46" s="87">
        <v>80</v>
      </c>
      <c r="AS46" s="87">
        <v>1</v>
      </c>
      <c r="AT46" s="87">
        <v>0</v>
      </c>
      <c r="AU46" s="87">
        <v>1600</v>
      </c>
      <c r="AV46" s="87">
        <v>0</v>
      </c>
      <c r="AW46" s="87">
        <v>1206</v>
      </c>
      <c r="AX46" s="87">
        <v>206</v>
      </c>
      <c r="AY46" s="87">
        <v>20601</v>
      </c>
      <c r="AZ46" s="87">
        <v>20602</v>
      </c>
      <c r="BA46" s="87">
        <v>20603</v>
      </c>
      <c r="BB46" s="87">
        <v>20604</v>
      </c>
      <c r="BC46" s="87">
        <v>20605</v>
      </c>
      <c r="BD46" s="87">
        <v>20606</v>
      </c>
      <c r="BE46" s="87">
        <v>20607</v>
      </c>
      <c r="BF46" s="87">
        <v>20608</v>
      </c>
      <c r="BG46" s="10">
        <f t="shared" si="8"/>
        <v>20609</v>
      </c>
      <c r="BH46" s="10">
        <f t="shared" si="8"/>
        <v>20610</v>
      </c>
      <c r="BI46" s="87">
        <v>20651</v>
      </c>
      <c r="BJ46" s="87">
        <v>20652</v>
      </c>
      <c r="BK46" s="87">
        <v>20653</v>
      </c>
      <c r="BL46" s="87">
        <v>20654</v>
      </c>
      <c r="BM46" s="87">
        <v>20655</v>
      </c>
      <c r="BN46" s="87">
        <v>5301</v>
      </c>
      <c r="BO46" s="87">
        <v>5313</v>
      </c>
      <c r="BP46" s="87">
        <v>20661</v>
      </c>
      <c r="BQ46" s="87">
        <v>5401</v>
      </c>
      <c r="BR46" s="87">
        <v>5413</v>
      </c>
      <c r="BS46" s="87">
        <f t="shared" si="7"/>
        <v>5501</v>
      </c>
      <c r="BT46" s="87">
        <f t="shared" si="7"/>
        <v>5513</v>
      </c>
      <c r="BU46" s="87">
        <v>0</v>
      </c>
      <c r="BV46" s="87">
        <v>0</v>
      </c>
      <c r="BW46" s="87">
        <v>0</v>
      </c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>
        <v>1</v>
      </c>
      <c r="CM46" s="87">
        <v>1</v>
      </c>
      <c r="CN46" s="93">
        <v>1</v>
      </c>
      <c r="CO46" s="93">
        <v>0</v>
      </c>
      <c r="CP46" s="93" t="s">
        <v>1419</v>
      </c>
      <c r="CQ46" s="162"/>
      <c r="CR46" s="162"/>
      <c r="CS46" s="53">
        <v>1</v>
      </c>
    </row>
    <row r="47" spans="1:97" ht="16.5" x14ac:dyDescent="0.15">
      <c r="A47" s="87">
        <v>207</v>
      </c>
      <c r="B47" s="87" t="s">
        <v>152</v>
      </c>
      <c r="C47" s="87">
        <v>2</v>
      </c>
      <c r="D47" s="87">
        <v>5</v>
      </c>
      <c r="E47" s="146">
        <v>1</v>
      </c>
      <c r="F47" s="10">
        <v>0</v>
      </c>
      <c r="G47" s="87">
        <v>100</v>
      </c>
      <c r="H47" s="87">
        <v>1</v>
      </c>
      <c r="I47" s="87">
        <v>2</v>
      </c>
      <c r="J47" s="87">
        <v>3</v>
      </c>
      <c r="K47" s="87">
        <v>207</v>
      </c>
      <c r="L47" s="146">
        <v>91207</v>
      </c>
      <c r="M47" s="19">
        <v>0</v>
      </c>
      <c r="N47" s="87">
        <v>2700</v>
      </c>
      <c r="O47" s="87">
        <v>83</v>
      </c>
      <c r="P47" s="87">
        <v>68</v>
      </c>
      <c r="Q47" s="87">
        <v>27000</v>
      </c>
      <c r="R47" s="87">
        <v>9</v>
      </c>
      <c r="S47" s="87">
        <v>6</v>
      </c>
      <c r="T47" s="87">
        <v>5</v>
      </c>
      <c r="U47" s="87">
        <v>90</v>
      </c>
      <c r="V47" s="87">
        <v>1000</v>
      </c>
      <c r="W47" s="87">
        <v>0</v>
      </c>
      <c r="X47" s="87">
        <v>0</v>
      </c>
      <c r="Y47" s="87">
        <v>0</v>
      </c>
      <c r="Z47" s="87">
        <v>1</v>
      </c>
      <c r="AA47" s="87">
        <v>1</v>
      </c>
      <c r="AB47" s="87">
        <v>208</v>
      </c>
      <c r="AC47" s="88" t="s">
        <v>1268</v>
      </c>
      <c r="AD47" s="89" t="s">
        <v>584</v>
      </c>
      <c r="AE47" s="89" t="s">
        <v>585</v>
      </c>
      <c r="AF47" s="104" t="s">
        <v>1119</v>
      </c>
      <c r="AG47" s="91" t="s">
        <v>820</v>
      </c>
      <c r="AH47" s="98" t="s">
        <v>1039</v>
      </c>
      <c r="AI47" s="87">
        <f t="shared" si="0"/>
        <v>207</v>
      </c>
      <c r="AJ47" s="109" t="s">
        <v>1181</v>
      </c>
      <c r="AK47" s="87">
        <v>4001</v>
      </c>
      <c r="AL47" s="87">
        <v>1</v>
      </c>
      <c r="AM47" s="87">
        <v>5</v>
      </c>
      <c r="AN47" s="87">
        <v>0</v>
      </c>
      <c r="AO47" s="87">
        <v>12</v>
      </c>
      <c r="AP47" s="87">
        <v>4</v>
      </c>
      <c r="AQ47" s="87">
        <v>0</v>
      </c>
      <c r="AR47" s="87">
        <v>80</v>
      </c>
      <c r="AS47" s="87">
        <v>1</v>
      </c>
      <c r="AT47" s="87">
        <v>0</v>
      </c>
      <c r="AU47" s="87">
        <v>1600</v>
      </c>
      <c r="AV47" s="87">
        <v>0</v>
      </c>
      <c r="AW47" s="87">
        <v>1207</v>
      </c>
      <c r="AX47" s="87">
        <v>207</v>
      </c>
      <c r="AY47" s="87">
        <v>20701</v>
      </c>
      <c r="AZ47" s="87">
        <v>20702</v>
      </c>
      <c r="BA47" s="87">
        <v>20703</v>
      </c>
      <c r="BB47" s="87">
        <v>20704</v>
      </c>
      <c r="BC47" s="87">
        <v>20705</v>
      </c>
      <c r="BD47" s="87">
        <v>20706</v>
      </c>
      <c r="BE47" s="87">
        <v>20707</v>
      </c>
      <c r="BF47" s="87">
        <v>20708</v>
      </c>
      <c r="BG47" s="10">
        <f t="shared" si="8"/>
        <v>20709</v>
      </c>
      <c r="BH47" s="10">
        <f t="shared" si="8"/>
        <v>20710</v>
      </c>
      <c r="BI47" s="87">
        <v>20751</v>
      </c>
      <c r="BJ47" s="87">
        <v>20752</v>
      </c>
      <c r="BK47" s="87">
        <v>20753</v>
      </c>
      <c r="BL47" s="87">
        <v>20754</v>
      </c>
      <c r="BM47" s="87">
        <v>20755</v>
      </c>
      <c r="BN47" s="87">
        <v>5302</v>
      </c>
      <c r="BO47" s="87">
        <v>5314</v>
      </c>
      <c r="BP47" s="87">
        <v>20761</v>
      </c>
      <c r="BQ47" s="87">
        <v>5402</v>
      </c>
      <c r="BR47" s="87">
        <v>5414</v>
      </c>
      <c r="BS47" s="87">
        <f t="shared" si="7"/>
        <v>5502</v>
      </c>
      <c r="BT47" s="87">
        <f t="shared" si="7"/>
        <v>5514</v>
      </c>
      <c r="BU47" s="87">
        <v>0</v>
      </c>
      <c r="BV47" s="87">
        <v>0</v>
      </c>
      <c r="BW47" s="87">
        <v>0</v>
      </c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>
        <v>1</v>
      </c>
      <c r="CM47" s="87">
        <v>1</v>
      </c>
      <c r="CN47" s="93">
        <v>1</v>
      </c>
      <c r="CO47" s="93">
        <v>0</v>
      </c>
      <c r="CP47" s="93" t="s">
        <v>1429</v>
      </c>
      <c r="CQ47" s="162"/>
      <c r="CR47" s="162"/>
      <c r="CS47" s="53">
        <v>1</v>
      </c>
    </row>
    <row r="48" spans="1:97" ht="16.5" x14ac:dyDescent="0.15">
      <c r="A48" s="87">
        <v>208</v>
      </c>
      <c r="B48" s="87" t="s">
        <v>153</v>
      </c>
      <c r="C48" s="87">
        <v>2</v>
      </c>
      <c r="D48" s="87">
        <v>5</v>
      </c>
      <c r="E48" s="146">
        <v>1</v>
      </c>
      <c r="F48" s="10">
        <v>0</v>
      </c>
      <c r="G48" s="87">
        <v>100</v>
      </c>
      <c r="H48" s="87">
        <v>1</v>
      </c>
      <c r="I48" s="87">
        <v>2</v>
      </c>
      <c r="J48" s="87">
        <v>8</v>
      </c>
      <c r="K48" s="87">
        <v>208</v>
      </c>
      <c r="L48" s="146">
        <v>91208</v>
      </c>
      <c r="M48" s="19">
        <v>0</v>
      </c>
      <c r="N48" s="87">
        <v>3600</v>
      </c>
      <c r="O48" s="87">
        <v>83</v>
      </c>
      <c r="P48" s="87">
        <v>68</v>
      </c>
      <c r="Q48" s="87">
        <v>20250</v>
      </c>
      <c r="R48" s="87">
        <v>12</v>
      </c>
      <c r="S48" s="87">
        <v>6</v>
      </c>
      <c r="T48" s="87">
        <v>5</v>
      </c>
      <c r="U48" s="87">
        <v>68</v>
      </c>
      <c r="V48" s="87">
        <v>1000</v>
      </c>
      <c r="W48" s="87">
        <v>0</v>
      </c>
      <c r="X48" s="87">
        <v>0</v>
      </c>
      <c r="Y48" s="87">
        <v>0</v>
      </c>
      <c r="Z48" s="87">
        <v>1</v>
      </c>
      <c r="AA48" s="87">
        <v>2</v>
      </c>
      <c r="AB48" s="87">
        <v>207</v>
      </c>
      <c r="AC48" s="88" t="s">
        <v>1269</v>
      </c>
      <c r="AD48" s="89" t="s">
        <v>586</v>
      </c>
      <c r="AE48" s="89" t="s">
        <v>587</v>
      </c>
      <c r="AF48" s="104" t="s">
        <v>1118</v>
      </c>
      <c r="AG48" s="91" t="s">
        <v>821</v>
      </c>
      <c r="AH48" s="89" t="s">
        <v>588</v>
      </c>
      <c r="AI48" s="87">
        <f t="shared" si="0"/>
        <v>208</v>
      </c>
      <c r="AJ48" s="89" t="s">
        <v>589</v>
      </c>
      <c r="AK48" s="87">
        <v>4001</v>
      </c>
      <c r="AL48" s="87">
        <v>1</v>
      </c>
      <c r="AM48" s="87">
        <v>5</v>
      </c>
      <c r="AN48" s="87">
        <v>0</v>
      </c>
      <c r="AO48" s="87">
        <v>12</v>
      </c>
      <c r="AP48" s="87">
        <v>4</v>
      </c>
      <c r="AQ48" s="87">
        <v>0</v>
      </c>
      <c r="AR48" s="87">
        <v>80</v>
      </c>
      <c r="AS48" s="87">
        <v>1</v>
      </c>
      <c r="AT48" s="87">
        <v>0</v>
      </c>
      <c r="AU48" s="87">
        <v>1600</v>
      </c>
      <c r="AV48" s="87">
        <v>0</v>
      </c>
      <c r="AW48" s="87">
        <v>1208</v>
      </c>
      <c r="AX48" s="87">
        <v>208</v>
      </c>
      <c r="AY48" s="87">
        <v>20801</v>
      </c>
      <c r="AZ48" s="87">
        <v>20802</v>
      </c>
      <c r="BA48" s="87">
        <v>20803</v>
      </c>
      <c r="BB48" s="87">
        <v>20804</v>
      </c>
      <c r="BC48" s="87">
        <v>20805</v>
      </c>
      <c r="BD48" s="87">
        <v>20806</v>
      </c>
      <c r="BE48" s="87">
        <v>20807</v>
      </c>
      <c r="BF48" s="87">
        <v>20808</v>
      </c>
      <c r="BG48" s="10">
        <f t="shared" si="8"/>
        <v>20809</v>
      </c>
      <c r="BH48" s="10">
        <f t="shared" si="8"/>
        <v>20810</v>
      </c>
      <c r="BI48" s="87">
        <v>20851</v>
      </c>
      <c r="BJ48" s="87">
        <v>20852</v>
      </c>
      <c r="BK48" s="87">
        <v>20853</v>
      </c>
      <c r="BL48" s="87">
        <v>20854</v>
      </c>
      <c r="BM48" s="87">
        <v>20855</v>
      </c>
      <c r="BN48" s="87">
        <v>5303</v>
      </c>
      <c r="BO48" s="87">
        <v>5311</v>
      </c>
      <c r="BP48" s="87">
        <v>20861</v>
      </c>
      <c r="BQ48" s="87">
        <v>5403</v>
      </c>
      <c r="BR48" s="87">
        <v>5411</v>
      </c>
      <c r="BS48" s="87">
        <f t="shared" si="7"/>
        <v>5503</v>
      </c>
      <c r="BT48" s="87">
        <f t="shared" si="7"/>
        <v>5511</v>
      </c>
      <c r="BU48" s="87">
        <v>0</v>
      </c>
      <c r="BV48" s="87">
        <v>0</v>
      </c>
      <c r="BW48" s="87">
        <v>0</v>
      </c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>
        <v>1</v>
      </c>
      <c r="CM48" s="87">
        <v>1</v>
      </c>
      <c r="CN48" s="93">
        <v>1</v>
      </c>
      <c r="CO48" s="93">
        <v>0</v>
      </c>
      <c r="CP48" s="93" t="s">
        <v>1430</v>
      </c>
      <c r="CQ48" s="162"/>
      <c r="CR48" s="162"/>
      <c r="CS48" s="53">
        <v>1</v>
      </c>
    </row>
    <row r="49" spans="1:97" ht="16.5" x14ac:dyDescent="0.15">
      <c r="A49" s="87">
        <v>209</v>
      </c>
      <c r="B49" s="87" t="s">
        <v>154</v>
      </c>
      <c r="C49" s="87">
        <v>2</v>
      </c>
      <c r="D49" s="87">
        <v>5</v>
      </c>
      <c r="E49" s="19">
        <v>1</v>
      </c>
      <c r="F49" s="10">
        <v>0</v>
      </c>
      <c r="G49" s="87">
        <v>100</v>
      </c>
      <c r="H49" s="87">
        <v>1</v>
      </c>
      <c r="I49" s="87">
        <v>2</v>
      </c>
      <c r="J49" s="87">
        <v>8</v>
      </c>
      <c r="K49" s="87">
        <v>209</v>
      </c>
      <c r="L49" s="19">
        <v>91209</v>
      </c>
      <c r="M49" s="19">
        <v>0</v>
      </c>
      <c r="N49" s="87">
        <v>3600</v>
      </c>
      <c r="O49" s="87">
        <v>68</v>
      </c>
      <c r="P49" s="87">
        <v>83</v>
      </c>
      <c r="Q49" s="87">
        <v>20250</v>
      </c>
      <c r="R49" s="87">
        <v>12</v>
      </c>
      <c r="S49" s="87">
        <v>5</v>
      </c>
      <c r="T49" s="87">
        <v>6</v>
      </c>
      <c r="U49" s="87">
        <v>68</v>
      </c>
      <c r="V49" s="87">
        <v>1000</v>
      </c>
      <c r="W49" s="87">
        <v>0</v>
      </c>
      <c r="X49" s="87">
        <v>0</v>
      </c>
      <c r="Y49" s="87">
        <v>0</v>
      </c>
      <c r="Z49" s="87">
        <v>2</v>
      </c>
      <c r="AA49" s="87">
        <v>1</v>
      </c>
      <c r="AB49" s="87">
        <v>210</v>
      </c>
      <c r="AC49" s="88" t="s">
        <v>1270</v>
      </c>
      <c r="AD49" s="95" t="s">
        <v>590</v>
      </c>
      <c r="AE49" s="95" t="s">
        <v>591</v>
      </c>
      <c r="AF49" s="104" t="s">
        <v>1115</v>
      </c>
      <c r="AG49" s="97" t="s">
        <v>822</v>
      </c>
      <c r="AH49" s="95" t="s">
        <v>592</v>
      </c>
      <c r="AI49" s="87">
        <f t="shared" si="0"/>
        <v>209</v>
      </c>
      <c r="AJ49" s="109" t="s">
        <v>1182</v>
      </c>
      <c r="AK49" s="87">
        <v>4001</v>
      </c>
      <c r="AL49" s="87">
        <v>1</v>
      </c>
      <c r="AM49" s="87">
        <v>5</v>
      </c>
      <c r="AN49" s="87">
        <v>0</v>
      </c>
      <c r="AO49" s="87">
        <v>12</v>
      </c>
      <c r="AP49" s="87">
        <v>4</v>
      </c>
      <c r="AQ49" s="87">
        <v>0</v>
      </c>
      <c r="AR49" s="87">
        <v>80</v>
      </c>
      <c r="AS49" s="87">
        <v>1</v>
      </c>
      <c r="AT49" s="87">
        <v>0</v>
      </c>
      <c r="AU49" s="87">
        <v>1600</v>
      </c>
      <c r="AV49" s="87">
        <v>0</v>
      </c>
      <c r="AW49" s="87">
        <v>1209</v>
      </c>
      <c r="AX49" s="87">
        <v>209</v>
      </c>
      <c r="AY49" s="87">
        <v>20901</v>
      </c>
      <c r="AZ49" s="87">
        <v>20902</v>
      </c>
      <c r="BA49" s="87">
        <v>20903</v>
      </c>
      <c r="BB49" s="87">
        <v>20904</v>
      </c>
      <c r="BC49" s="87">
        <v>20905</v>
      </c>
      <c r="BD49" s="87">
        <v>20906</v>
      </c>
      <c r="BE49" s="87">
        <v>20907</v>
      </c>
      <c r="BF49" s="87">
        <v>20908</v>
      </c>
      <c r="BG49" s="10">
        <f t="shared" si="8"/>
        <v>20909</v>
      </c>
      <c r="BH49" s="10">
        <f t="shared" si="8"/>
        <v>20910</v>
      </c>
      <c r="BI49" s="87">
        <v>20951</v>
      </c>
      <c r="BJ49" s="87">
        <v>20952</v>
      </c>
      <c r="BK49" s="87">
        <v>20953</v>
      </c>
      <c r="BL49" s="87">
        <v>20954</v>
      </c>
      <c r="BM49" s="87">
        <v>20955</v>
      </c>
      <c r="BN49" s="87">
        <v>5304</v>
      </c>
      <c r="BO49" s="87">
        <v>5312</v>
      </c>
      <c r="BP49" s="87">
        <v>20961</v>
      </c>
      <c r="BQ49" s="87">
        <v>5404</v>
      </c>
      <c r="BR49" s="87">
        <v>5412</v>
      </c>
      <c r="BS49" s="87">
        <f t="shared" si="7"/>
        <v>5504</v>
      </c>
      <c r="BT49" s="87">
        <f t="shared" si="7"/>
        <v>5512</v>
      </c>
      <c r="BU49" s="87">
        <v>0</v>
      </c>
      <c r="BV49" s="87">
        <v>0</v>
      </c>
      <c r="BW49" s="87">
        <v>0</v>
      </c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>
        <v>1</v>
      </c>
      <c r="CM49" s="87">
        <v>1</v>
      </c>
      <c r="CN49" s="93">
        <v>1</v>
      </c>
      <c r="CO49" s="93">
        <v>0</v>
      </c>
      <c r="CP49" s="93">
        <v>1</v>
      </c>
      <c r="CQ49" s="162"/>
      <c r="CR49" s="162"/>
      <c r="CS49" s="53">
        <v>1</v>
      </c>
    </row>
    <row r="50" spans="1:97" ht="16.5" x14ac:dyDescent="0.15">
      <c r="A50" s="87">
        <v>210</v>
      </c>
      <c r="B50" s="87" t="s">
        <v>155</v>
      </c>
      <c r="C50" s="87">
        <v>2</v>
      </c>
      <c r="D50" s="87">
        <v>5</v>
      </c>
      <c r="E50" s="19">
        <v>1</v>
      </c>
      <c r="F50" s="10">
        <v>0</v>
      </c>
      <c r="G50" s="87">
        <v>100</v>
      </c>
      <c r="H50" s="87">
        <v>1</v>
      </c>
      <c r="I50" s="87">
        <v>2</v>
      </c>
      <c r="J50" s="87">
        <v>4</v>
      </c>
      <c r="K50" s="87">
        <v>210</v>
      </c>
      <c r="L50" s="19">
        <v>91210</v>
      </c>
      <c r="M50" s="19">
        <v>0</v>
      </c>
      <c r="N50" s="87">
        <v>3000</v>
      </c>
      <c r="O50" s="87">
        <v>83</v>
      </c>
      <c r="P50" s="87">
        <v>68</v>
      </c>
      <c r="Q50" s="87">
        <v>22500</v>
      </c>
      <c r="R50" s="87">
        <v>10</v>
      </c>
      <c r="S50" s="87">
        <v>6</v>
      </c>
      <c r="T50" s="87">
        <v>5</v>
      </c>
      <c r="U50" s="87">
        <v>75</v>
      </c>
      <c r="V50" s="87">
        <v>1000</v>
      </c>
      <c r="W50" s="87">
        <v>0</v>
      </c>
      <c r="X50" s="87">
        <v>0</v>
      </c>
      <c r="Y50" s="87">
        <v>0</v>
      </c>
      <c r="Z50" s="87">
        <v>1</v>
      </c>
      <c r="AA50" s="87">
        <v>2</v>
      </c>
      <c r="AB50" s="87">
        <v>209</v>
      </c>
      <c r="AC50" s="88" t="s">
        <v>1271</v>
      </c>
      <c r="AD50" s="95" t="s">
        <v>458</v>
      </c>
      <c r="AE50" s="95" t="s">
        <v>459</v>
      </c>
      <c r="AF50" s="104" t="s">
        <v>1120</v>
      </c>
      <c r="AG50" s="97" t="s">
        <v>823</v>
      </c>
      <c r="AH50" s="95" t="s">
        <v>398</v>
      </c>
      <c r="AI50" s="87">
        <f t="shared" si="0"/>
        <v>210</v>
      </c>
      <c r="AJ50" s="109" t="s">
        <v>1629</v>
      </c>
      <c r="AK50" s="87">
        <v>4001</v>
      </c>
      <c r="AL50" s="87">
        <v>1</v>
      </c>
      <c r="AM50" s="87">
        <v>5</v>
      </c>
      <c r="AN50" s="87">
        <v>0</v>
      </c>
      <c r="AO50" s="87">
        <v>12</v>
      </c>
      <c r="AP50" s="87">
        <v>4</v>
      </c>
      <c r="AQ50" s="87">
        <v>0</v>
      </c>
      <c r="AR50" s="87">
        <v>80</v>
      </c>
      <c r="AS50" s="87">
        <v>1</v>
      </c>
      <c r="AT50" s="87">
        <v>0</v>
      </c>
      <c r="AU50" s="87">
        <v>1600</v>
      </c>
      <c r="AV50" s="87">
        <v>0</v>
      </c>
      <c r="AW50" s="87">
        <v>1210</v>
      </c>
      <c r="AX50" s="87">
        <v>210</v>
      </c>
      <c r="AY50" s="87">
        <v>21001</v>
      </c>
      <c r="AZ50" s="87">
        <v>21002</v>
      </c>
      <c r="BA50" s="87">
        <v>21003</v>
      </c>
      <c r="BB50" s="87">
        <v>21004</v>
      </c>
      <c r="BC50" s="87">
        <v>21005</v>
      </c>
      <c r="BD50" s="87">
        <v>21006</v>
      </c>
      <c r="BE50" s="87">
        <v>21007</v>
      </c>
      <c r="BF50" s="87">
        <v>21008</v>
      </c>
      <c r="BG50" s="10">
        <f t="shared" si="8"/>
        <v>21009</v>
      </c>
      <c r="BH50" s="10">
        <f t="shared" si="8"/>
        <v>21010</v>
      </c>
      <c r="BI50" s="87">
        <v>21051</v>
      </c>
      <c r="BJ50" s="87">
        <v>21052</v>
      </c>
      <c r="BK50" s="87">
        <v>21053</v>
      </c>
      <c r="BL50" s="87">
        <v>21054</v>
      </c>
      <c r="BM50" s="87">
        <v>21055</v>
      </c>
      <c r="BN50" s="87">
        <v>5301</v>
      </c>
      <c r="BO50" s="87">
        <v>5313</v>
      </c>
      <c r="BP50" s="87">
        <v>21061</v>
      </c>
      <c r="BQ50" s="87">
        <v>5401</v>
      </c>
      <c r="BR50" s="87">
        <v>5413</v>
      </c>
      <c r="BS50" s="87">
        <f t="shared" si="7"/>
        <v>5501</v>
      </c>
      <c r="BT50" s="87">
        <f t="shared" si="7"/>
        <v>5513</v>
      </c>
      <c r="BU50" s="87">
        <v>0</v>
      </c>
      <c r="BV50" s="87">
        <v>0</v>
      </c>
      <c r="BW50" s="87">
        <v>0</v>
      </c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>
        <v>1</v>
      </c>
      <c r="CM50" s="87">
        <v>1</v>
      </c>
      <c r="CN50" s="93">
        <v>1</v>
      </c>
      <c r="CO50" s="93">
        <v>0</v>
      </c>
      <c r="CP50" s="93" t="s">
        <v>1421</v>
      </c>
      <c r="CQ50" s="162"/>
      <c r="CR50" s="162"/>
      <c r="CS50" s="53">
        <v>1</v>
      </c>
    </row>
    <row r="51" spans="1:97" ht="16.5" x14ac:dyDescent="0.15">
      <c r="A51" s="87">
        <v>211</v>
      </c>
      <c r="B51" s="87" t="s">
        <v>156</v>
      </c>
      <c r="C51" s="87">
        <v>2</v>
      </c>
      <c r="D51" s="87">
        <v>5</v>
      </c>
      <c r="E51" s="19">
        <v>1</v>
      </c>
      <c r="F51" s="10">
        <v>0</v>
      </c>
      <c r="G51" s="87">
        <v>100</v>
      </c>
      <c r="H51" s="87">
        <v>1</v>
      </c>
      <c r="I51" s="87">
        <v>2</v>
      </c>
      <c r="J51" s="87">
        <v>1</v>
      </c>
      <c r="K51" s="87">
        <v>211</v>
      </c>
      <c r="L51" s="19">
        <v>91211</v>
      </c>
      <c r="M51" s="19">
        <v>0</v>
      </c>
      <c r="N51" s="87">
        <v>3000</v>
      </c>
      <c r="O51" s="87">
        <v>68</v>
      </c>
      <c r="P51" s="87">
        <v>83</v>
      </c>
      <c r="Q51" s="87">
        <v>22500</v>
      </c>
      <c r="R51" s="87">
        <v>10</v>
      </c>
      <c r="S51" s="87">
        <v>5</v>
      </c>
      <c r="T51" s="87">
        <v>6</v>
      </c>
      <c r="U51" s="87">
        <v>75</v>
      </c>
      <c r="V51" s="87">
        <v>1000</v>
      </c>
      <c r="W51" s="87">
        <v>0</v>
      </c>
      <c r="X51" s="87">
        <v>0</v>
      </c>
      <c r="Y51" s="87">
        <v>0</v>
      </c>
      <c r="Z51" s="87">
        <v>2</v>
      </c>
      <c r="AA51" s="87">
        <v>1</v>
      </c>
      <c r="AB51" s="87">
        <v>212</v>
      </c>
      <c r="AC51" s="88" t="s">
        <v>1272</v>
      </c>
      <c r="AD51" s="95" t="s">
        <v>593</v>
      </c>
      <c r="AE51" s="95" t="s">
        <v>594</v>
      </c>
      <c r="AF51" s="104" t="s">
        <v>1117</v>
      </c>
      <c r="AG51" s="97" t="s">
        <v>824</v>
      </c>
      <c r="AH51" s="95" t="s">
        <v>595</v>
      </c>
      <c r="AI51" s="87">
        <f t="shared" si="0"/>
        <v>211</v>
      </c>
      <c r="AJ51" s="109" t="s">
        <v>1183</v>
      </c>
      <c r="AK51" s="87">
        <v>4001</v>
      </c>
      <c r="AL51" s="87">
        <v>1</v>
      </c>
      <c r="AM51" s="87">
        <v>5</v>
      </c>
      <c r="AN51" s="87">
        <v>0</v>
      </c>
      <c r="AO51" s="87">
        <v>12</v>
      </c>
      <c r="AP51" s="87">
        <v>4</v>
      </c>
      <c r="AQ51" s="87">
        <v>0</v>
      </c>
      <c r="AR51" s="87">
        <v>80</v>
      </c>
      <c r="AS51" s="87">
        <v>1</v>
      </c>
      <c r="AT51" s="87">
        <v>0</v>
      </c>
      <c r="AU51" s="87">
        <v>1600</v>
      </c>
      <c r="AV51" s="87">
        <v>0</v>
      </c>
      <c r="AW51" s="87">
        <v>1211</v>
      </c>
      <c r="AX51" s="87">
        <v>211</v>
      </c>
      <c r="AY51" s="87">
        <v>21101</v>
      </c>
      <c r="AZ51" s="87">
        <v>21102</v>
      </c>
      <c r="BA51" s="87">
        <v>21103</v>
      </c>
      <c r="BB51" s="87">
        <v>21104</v>
      </c>
      <c r="BC51" s="87">
        <v>21105</v>
      </c>
      <c r="BD51" s="87">
        <v>21106</v>
      </c>
      <c r="BE51" s="87">
        <v>21107</v>
      </c>
      <c r="BF51" s="87">
        <v>21108</v>
      </c>
      <c r="BG51" s="10">
        <f t="shared" si="8"/>
        <v>21109</v>
      </c>
      <c r="BH51" s="10">
        <f t="shared" si="8"/>
        <v>21110</v>
      </c>
      <c r="BI51" s="87">
        <v>21151</v>
      </c>
      <c r="BJ51" s="87">
        <v>21152</v>
      </c>
      <c r="BK51" s="87">
        <v>21153</v>
      </c>
      <c r="BL51" s="87">
        <v>21154</v>
      </c>
      <c r="BM51" s="87">
        <v>21155</v>
      </c>
      <c r="BN51" s="87">
        <v>5302</v>
      </c>
      <c r="BO51" s="87">
        <v>5314</v>
      </c>
      <c r="BP51" s="87">
        <v>21161</v>
      </c>
      <c r="BQ51" s="87">
        <v>5402</v>
      </c>
      <c r="BR51" s="87">
        <v>5414</v>
      </c>
      <c r="BS51" s="87">
        <f t="shared" si="7"/>
        <v>5502</v>
      </c>
      <c r="BT51" s="87">
        <f t="shared" si="7"/>
        <v>5514</v>
      </c>
      <c r="BU51" s="87">
        <v>0</v>
      </c>
      <c r="BV51" s="87">
        <v>0</v>
      </c>
      <c r="BW51" s="87">
        <v>0</v>
      </c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>
        <v>1</v>
      </c>
      <c r="CM51" s="87">
        <v>1</v>
      </c>
      <c r="CN51" s="93">
        <v>1</v>
      </c>
      <c r="CO51" s="93">
        <v>0</v>
      </c>
      <c r="CP51" s="93" t="s">
        <v>1419</v>
      </c>
      <c r="CQ51" s="162"/>
      <c r="CR51" s="162"/>
      <c r="CS51" s="53">
        <v>1</v>
      </c>
    </row>
    <row r="52" spans="1:97" ht="16.5" x14ac:dyDescent="0.15">
      <c r="A52" s="87">
        <v>212</v>
      </c>
      <c r="B52" s="87" t="s">
        <v>157</v>
      </c>
      <c r="C52" s="87">
        <v>2</v>
      </c>
      <c r="D52" s="87">
        <v>5</v>
      </c>
      <c r="E52" s="19">
        <v>1</v>
      </c>
      <c r="F52" s="10">
        <v>0</v>
      </c>
      <c r="G52" s="87">
        <v>100</v>
      </c>
      <c r="H52" s="87">
        <v>1</v>
      </c>
      <c r="I52" s="87">
        <v>2</v>
      </c>
      <c r="J52" s="87">
        <v>4</v>
      </c>
      <c r="K52" s="87">
        <v>212</v>
      </c>
      <c r="L52" s="19">
        <v>91212</v>
      </c>
      <c r="M52" s="19">
        <v>0</v>
      </c>
      <c r="N52" s="87">
        <v>3000</v>
      </c>
      <c r="O52" s="87">
        <v>68</v>
      </c>
      <c r="P52" s="87">
        <v>83</v>
      </c>
      <c r="Q52" s="87">
        <v>22500</v>
      </c>
      <c r="R52" s="87">
        <v>10</v>
      </c>
      <c r="S52" s="87">
        <v>5</v>
      </c>
      <c r="T52" s="87">
        <v>6</v>
      </c>
      <c r="U52" s="87">
        <v>75</v>
      </c>
      <c r="V52" s="87">
        <v>1000</v>
      </c>
      <c r="W52" s="87">
        <v>0</v>
      </c>
      <c r="X52" s="87">
        <v>0</v>
      </c>
      <c r="Y52" s="87">
        <v>0</v>
      </c>
      <c r="Z52" s="87">
        <v>2</v>
      </c>
      <c r="AA52" s="87">
        <v>2</v>
      </c>
      <c r="AB52" s="87">
        <v>211</v>
      </c>
      <c r="AC52" s="88" t="s">
        <v>1273</v>
      </c>
      <c r="AD52" s="95" t="s">
        <v>460</v>
      </c>
      <c r="AE52" s="95" t="s">
        <v>461</v>
      </c>
      <c r="AF52" s="104" t="s">
        <v>1143</v>
      </c>
      <c r="AG52" s="91" t="s">
        <v>825</v>
      </c>
      <c r="AH52" s="89" t="s">
        <v>559</v>
      </c>
      <c r="AI52" s="87">
        <f t="shared" si="0"/>
        <v>212</v>
      </c>
      <c r="AJ52" s="109" t="s">
        <v>1184</v>
      </c>
      <c r="AK52" s="87">
        <v>4001</v>
      </c>
      <c r="AL52" s="87">
        <v>1</v>
      </c>
      <c r="AM52" s="87">
        <v>5</v>
      </c>
      <c r="AN52" s="87">
        <v>0</v>
      </c>
      <c r="AO52" s="87">
        <v>12</v>
      </c>
      <c r="AP52" s="87">
        <v>4</v>
      </c>
      <c r="AQ52" s="87">
        <v>0</v>
      </c>
      <c r="AR52" s="87">
        <v>80</v>
      </c>
      <c r="AS52" s="87">
        <v>1</v>
      </c>
      <c r="AT52" s="87">
        <v>0</v>
      </c>
      <c r="AU52" s="87">
        <v>1600</v>
      </c>
      <c r="AV52" s="87">
        <v>0</v>
      </c>
      <c r="AW52" s="87">
        <v>1212</v>
      </c>
      <c r="AX52" s="87">
        <v>212</v>
      </c>
      <c r="AY52" s="87">
        <v>21201</v>
      </c>
      <c r="AZ52" s="87">
        <v>21202</v>
      </c>
      <c r="BA52" s="87">
        <v>21203</v>
      </c>
      <c r="BB52" s="87">
        <v>21204</v>
      </c>
      <c r="BC52" s="87">
        <v>21205</v>
      </c>
      <c r="BD52" s="87">
        <v>21206</v>
      </c>
      <c r="BE52" s="87">
        <v>21207</v>
      </c>
      <c r="BF52" s="87">
        <v>21208</v>
      </c>
      <c r="BG52" s="10">
        <f t="shared" si="8"/>
        <v>21209</v>
      </c>
      <c r="BH52" s="10">
        <f t="shared" si="8"/>
        <v>21210</v>
      </c>
      <c r="BI52" s="87">
        <v>21251</v>
      </c>
      <c r="BJ52" s="87">
        <v>21252</v>
      </c>
      <c r="BK52" s="87">
        <v>21253</v>
      </c>
      <c r="BL52" s="87">
        <v>21254</v>
      </c>
      <c r="BM52" s="87">
        <v>21255</v>
      </c>
      <c r="BN52" s="87">
        <v>5303</v>
      </c>
      <c r="BO52" s="87">
        <v>5311</v>
      </c>
      <c r="BP52" s="87">
        <v>21261</v>
      </c>
      <c r="BQ52" s="87">
        <v>5403</v>
      </c>
      <c r="BR52" s="87">
        <v>5411</v>
      </c>
      <c r="BS52" s="87">
        <f t="shared" si="7"/>
        <v>5503</v>
      </c>
      <c r="BT52" s="87">
        <f t="shared" si="7"/>
        <v>5511</v>
      </c>
      <c r="BU52" s="87">
        <v>0</v>
      </c>
      <c r="BV52" s="87">
        <v>0</v>
      </c>
      <c r="BW52" s="87">
        <v>0</v>
      </c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>
        <v>1</v>
      </c>
      <c r="CM52" s="87">
        <v>1</v>
      </c>
      <c r="CN52" s="93">
        <v>1</v>
      </c>
      <c r="CO52" s="93">
        <v>0</v>
      </c>
      <c r="CP52" s="93" t="s">
        <v>1421</v>
      </c>
      <c r="CQ52" s="162"/>
      <c r="CR52" s="162"/>
      <c r="CS52" s="53">
        <v>1</v>
      </c>
    </row>
    <row r="53" spans="1:97" ht="16.5" x14ac:dyDescent="0.15">
      <c r="A53" s="87">
        <v>213</v>
      </c>
      <c r="B53" s="87" t="s">
        <v>158</v>
      </c>
      <c r="C53" s="87">
        <v>2</v>
      </c>
      <c r="D53" s="87">
        <v>4</v>
      </c>
      <c r="E53" s="87">
        <v>0</v>
      </c>
      <c r="F53" s="10">
        <v>0</v>
      </c>
      <c r="G53" s="87">
        <v>80</v>
      </c>
      <c r="H53" s="87">
        <v>1</v>
      </c>
      <c r="I53" s="87">
        <v>2</v>
      </c>
      <c r="J53" s="87">
        <v>8</v>
      </c>
      <c r="K53" s="87">
        <v>213</v>
      </c>
      <c r="L53" s="87">
        <v>0</v>
      </c>
      <c r="M53" s="87">
        <v>0</v>
      </c>
      <c r="N53" s="87">
        <v>90</v>
      </c>
      <c r="O53" s="87">
        <v>41</v>
      </c>
      <c r="P53" s="87">
        <v>34</v>
      </c>
      <c r="Q53" s="87">
        <v>506</v>
      </c>
      <c r="R53" s="87">
        <v>6</v>
      </c>
      <c r="S53" s="87">
        <v>3</v>
      </c>
      <c r="T53" s="87">
        <v>2</v>
      </c>
      <c r="U53" s="87">
        <v>34</v>
      </c>
      <c r="V53" s="87">
        <v>1000</v>
      </c>
      <c r="W53" s="87">
        <v>0</v>
      </c>
      <c r="X53" s="87">
        <v>0</v>
      </c>
      <c r="Y53" s="87">
        <v>0</v>
      </c>
      <c r="Z53" s="87">
        <v>1</v>
      </c>
      <c r="AA53" s="87">
        <v>2</v>
      </c>
      <c r="AB53" s="87">
        <v>214</v>
      </c>
      <c r="AC53" s="88" t="s">
        <v>1274</v>
      </c>
      <c r="AD53" s="89" t="s">
        <v>561</v>
      </c>
      <c r="AE53" s="89" t="s">
        <v>562</v>
      </c>
      <c r="AF53" s="104" t="s">
        <v>1144</v>
      </c>
      <c r="AG53" s="91" t="s">
        <v>826</v>
      </c>
      <c r="AH53" s="89" t="s">
        <v>560</v>
      </c>
      <c r="AI53" s="87">
        <f t="shared" si="0"/>
        <v>213</v>
      </c>
      <c r="AJ53" s="94" t="s">
        <v>1020</v>
      </c>
      <c r="AK53" s="87">
        <v>4001</v>
      </c>
      <c r="AL53" s="87">
        <v>1</v>
      </c>
      <c r="AM53" s="87">
        <v>4</v>
      </c>
      <c r="AN53" s="87">
        <v>0</v>
      </c>
      <c r="AO53" s="87">
        <v>8</v>
      </c>
      <c r="AP53" s="87">
        <v>3</v>
      </c>
      <c r="AQ53" s="87">
        <v>0</v>
      </c>
      <c r="AR53" s="87">
        <v>80</v>
      </c>
      <c r="AS53" s="87">
        <v>1</v>
      </c>
      <c r="AT53" s="87">
        <v>0</v>
      </c>
      <c r="AU53" s="87">
        <v>400</v>
      </c>
      <c r="AV53" s="87">
        <v>0</v>
      </c>
      <c r="AW53" s="87">
        <v>1213</v>
      </c>
      <c r="AX53" s="87">
        <v>213</v>
      </c>
      <c r="AY53" s="87">
        <v>21301</v>
      </c>
      <c r="AZ53" s="87">
        <v>21302</v>
      </c>
      <c r="BA53" s="87">
        <v>21303</v>
      </c>
      <c r="BB53" s="87">
        <v>21304</v>
      </c>
      <c r="BC53" s="87">
        <v>21305</v>
      </c>
      <c r="BD53" s="87">
        <v>0</v>
      </c>
      <c r="BE53" s="87">
        <v>0</v>
      </c>
      <c r="BF53" s="87">
        <v>0</v>
      </c>
      <c r="BG53" s="87">
        <v>0</v>
      </c>
      <c r="BH53" s="87">
        <v>0</v>
      </c>
      <c r="BI53" s="87">
        <f>$A$53*100+51</f>
        <v>21351</v>
      </c>
      <c r="BJ53" s="87">
        <f>A53*100+52</f>
        <v>21352</v>
      </c>
      <c r="BK53" s="87">
        <f>A53*100+53</f>
        <v>21353</v>
      </c>
      <c r="BL53" s="87">
        <f>A53*100+54</f>
        <v>21354</v>
      </c>
      <c r="BM53" s="87">
        <v>5201</v>
      </c>
      <c r="BN53" s="87">
        <v>5211</v>
      </c>
      <c r="BO53" s="87">
        <v>21361</v>
      </c>
      <c r="BP53" s="87">
        <v>0</v>
      </c>
      <c r="BQ53" s="87">
        <v>0</v>
      </c>
      <c r="BR53" s="87">
        <v>0</v>
      </c>
      <c r="BS53" s="87">
        <f t="shared" si="7"/>
        <v>0</v>
      </c>
      <c r="BT53" s="87">
        <f t="shared" si="7"/>
        <v>0</v>
      </c>
      <c r="BU53" s="87">
        <v>0</v>
      </c>
      <c r="BV53" s="87">
        <v>0</v>
      </c>
      <c r="BW53" s="87">
        <v>0</v>
      </c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>
        <v>1</v>
      </c>
      <c r="CM53" s="87">
        <v>1</v>
      </c>
      <c r="CN53" s="93">
        <v>1</v>
      </c>
      <c r="CO53" s="93">
        <v>0</v>
      </c>
      <c r="CP53" s="93">
        <v>1</v>
      </c>
      <c r="CQ53" s="162"/>
      <c r="CR53" s="162"/>
      <c r="CS53" s="53">
        <v>0</v>
      </c>
    </row>
    <row r="54" spans="1:97" ht="16.5" x14ac:dyDescent="0.15">
      <c r="A54" s="87">
        <v>214</v>
      </c>
      <c r="B54" s="87" t="s">
        <v>714</v>
      </c>
      <c r="C54" s="87">
        <v>2</v>
      </c>
      <c r="D54" s="87">
        <v>4</v>
      </c>
      <c r="E54" s="87">
        <v>0</v>
      </c>
      <c r="F54" s="10">
        <v>0</v>
      </c>
      <c r="G54" s="87">
        <v>80</v>
      </c>
      <c r="H54" s="87">
        <v>2</v>
      </c>
      <c r="I54" s="87">
        <v>2</v>
      </c>
      <c r="J54" s="87">
        <v>5</v>
      </c>
      <c r="K54" s="87">
        <v>214</v>
      </c>
      <c r="L54" s="87">
        <v>0</v>
      </c>
      <c r="M54" s="87">
        <v>0</v>
      </c>
      <c r="N54" s="87">
        <v>75</v>
      </c>
      <c r="O54" s="87">
        <v>41</v>
      </c>
      <c r="P54" s="87">
        <v>34</v>
      </c>
      <c r="Q54" s="87">
        <v>563</v>
      </c>
      <c r="R54" s="87">
        <v>5</v>
      </c>
      <c r="S54" s="87">
        <v>3</v>
      </c>
      <c r="T54" s="87">
        <v>2</v>
      </c>
      <c r="U54" s="87">
        <v>38</v>
      </c>
      <c r="V54" s="87">
        <v>1000</v>
      </c>
      <c r="W54" s="87">
        <v>0</v>
      </c>
      <c r="X54" s="87">
        <v>0</v>
      </c>
      <c r="Y54" s="87">
        <v>0</v>
      </c>
      <c r="Z54" s="87">
        <v>1</v>
      </c>
      <c r="AA54" s="87">
        <v>1</v>
      </c>
      <c r="AB54" s="87">
        <v>213</v>
      </c>
      <c r="AC54" s="88" t="s">
        <v>1275</v>
      </c>
      <c r="AD54" s="95" t="s">
        <v>692</v>
      </c>
      <c r="AE54" s="95" t="s">
        <v>695</v>
      </c>
      <c r="AF54" s="104" t="s">
        <v>1145</v>
      </c>
      <c r="AG54" s="97" t="s">
        <v>827</v>
      </c>
      <c r="AH54" s="95" t="s">
        <v>694</v>
      </c>
      <c r="AI54" s="87">
        <f t="shared" si="0"/>
        <v>214</v>
      </c>
      <c r="AJ54" s="94" t="s">
        <v>1021</v>
      </c>
      <c r="AK54" s="87">
        <v>4001</v>
      </c>
      <c r="AL54" s="87">
        <v>1</v>
      </c>
      <c r="AM54" s="87">
        <v>4</v>
      </c>
      <c r="AN54" s="87">
        <v>0</v>
      </c>
      <c r="AO54" s="87">
        <v>8</v>
      </c>
      <c r="AP54" s="87">
        <v>3</v>
      </c>
      <c r="AQ54" s="87">
        <v>0</v>
      </c>
      <c r="AR54" s="87">
        <v>80</v>
      </c>
      <c r="AS54" s="87">
        <v>1</v>
      </c>
      <c r="AT54" s="87">
        <v>0</v>
      </c>
      <c r="AU54" s="87">
        <v>400</v>
      </c>
      <c r="AV54" s="87">
        <v>0</v>
      </c>
      <c r="AW54" s="87">
        <v>1214</v>
      </c>
      <c r="AX54" s="87">
        <v>214</v>
      </c>
      <c r="AY54" s="87">
        <v>21401</v>
      </c>
      <c r="AZ54" s="87">
        <v>21402</v>
      </c>
      <c r="BA54" s="87">
        <v>21403</v>
      </c>
      <c r="BB54" s="87">
        <v>21404</v>
      </c>
      <c r="BC54" s="87">
        <v>21405</v>
      </c>
      <c r="BD54" s="87">
        <v>0</v>
      </c>
      <c r="BE54" s="87">
        <v>0</v>
      </c>
      <c r="BF54" s="87">
        <v>0</v>
      </c>
      <c r="BG54" s="87">
        <v>0</v>
      </c>
      <c r="BH54" s="87">
        <v>0</v>
      </c>
      <c r="BI54" s="87">
        <f t="shared" ref="BI54:BI59" si="9">A54*100+51</f>
        <v>21451</v>
      </c>
      <c r="BJ54" s="87">
        <f t="shared" ref="BJ54:BJ59" si="10">A54*100+52</f>
        <v>21452</v>
      </c>
      <c r="BK54" s="87">
        <f t="shared" ref="BK54:BK59" si="11">A54*100+53</f>
        <v>21453</v>
      </c>
      <c r="BL54" s="87">
        <f t="shared" ref="BL54:BL59" si="12">A54*100+54</f>
        <v>21454</v>
      </c>
      <c r="BM54" s="87">
        <v>5202</v>
      </c>
      <c r="BN54" s="87">
        <v>5212</v>
      </c>
      <c r="BO54" s="87">
        <v>21461</v>
      </c>
      <c r="BP54" s="87">
        <v>0</v>
      </c>
      <c r="BQ54" s="87">
        <v>0</v>
      </c>
      <c r="BR54" s="87">
        <v>0</v>
      </c>
      <c r="BS54" s="87">
        <f t="shared" si="7"/>
        <v>0</v>
      </c>
      <c r="BT54" s="87">
        <f t="shared" si="7"/>
        <v>0</v>
      </c>
      <c r="BU54" s="87">
        <v>0</v>
      </c>
      <c r="BV54" s="87">
        <v>0</v>
      </c>
      <c r="BW54" s="87">
        <v>0</v>
      </c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>
        <v>1</v>
      </c>
      <c r="CM54" s="87">
        <v>1</v>
      </c>
      <c r="CN54" s="93">
        <v>1</v>
      </c>
      <c r="CO54" s="93">
        <v>0</v>
      </c>
      <c r="CP54" s="93" t="s">
        <v>1432</v>
      </c>
      <c r="CQ54" s="162"/>
      <c r="CR54" s="162"/>
      <c r="CS54" s="53">
        <v>0</v>
      </c>
    </row>
    <row r="55" spans="1:97" ht="16.5" x14ac:dyDescent="0.15">
      <c r="A55" s="87">
        <v>215</v>
      </c>
      <c r="B55" s="87" t="s">
        <v>159</v>
      </c>
      <c r="C55" s="87">
        <v>2</v>
      </c>
      <c r="D55" s="87">
        <v>4</v>
      </c>
      <c r="E55" s="87">
        <v>0</v>
      </c>
      <c r="F55" s="10">
        <v>0</v>
      </c>
      <c r="G55" s="87">
        <v>80</v>
      </c>
      <c r="H55" s="87">
        <v>1</v>
      </c>
      <c r="I55" s="87">
        <v>2</v>
      </c>
      <c r="J55" s="87">
        <v>1</v>
      </c>
      <c r="K55" s="87">
        <v>215</v>
      </c>
      <c r="L55" s="87">
        <v>0</v>
      </c>
      <c r="M55" s="87">
        <v>0</v>
      </c>
      <c r="N55" s="87">
        <v>68</v>
      </c>
      <c r="O55" s="87">
        <v>41</v>
      </c>
      <c r="P55" s="87">
        <v>34</v>
      </c>
      <c r="Q55" s="87">
        <v>675</v>
      </c>
      <c r="R55" s="87">
        <v>5</v>
      </c>
      <c r="S55" s="87">
        <v>3</v>
      </c>
      <c r="T55" s="87">
        <v>2</v>
      </c>
      <c r="U55" s="87">
        <v>45</v>
      </c>
      <c r="V55" s="87">
        <v>1000</v>
      </c>
      <c r="W55" s="87">
        <v>0</v>
      </c>
      <c r="X55" s="87">
        <v>0</v>
      </c>
      <c r="Y55" s="87">
        <v>0</v>
      </c>
      <c r="Z55" s="87">
        <v>1</v>
      </c>
      <c r="AA55" s="87">
        <v>0</v>
      </c>
      <c r="AB55" s="87">
        <v>0</v>
      </c>
      <c r="AC55" s="99" t="s">
        <v>1276</v>
      </c>
      <c r="AD55" s="96" t="s">
        <v>696</v>
      </c>
      <c r="AE55" s="96" t="s">
        <v>697</v>
      </c>
      <c r="AF55" s="104" t="s">
        <v>1146</v>
      </c>
      <c r="AG55" s="100" t="s">
        <v>828</v>
      </c>
      <c r="AH55" s="96" t="s">
        <v>698</v>
      </c>
      <c r="AI55" s="87">
        <f t="shared" si="0"/>
        <v>215</v>
      </c>
      <c r="AJ55" s="94" t="s">
        <v>1022</v>
      </c>
      <c r="AK55" s="87">
        <v>4001</v>
      </c>
      <c r="AL55" s="87">
        <v>1</v>
      </c>
      <c r="AM55" s="87">
        <v>4</v>
      </c>
      <c r="AN55" s="87">
        <v>0</v>
      </c>
      <c r="AO55" s="87">
        <v>8</v>
      </c>
      <c r="AP55" s="87">
        <v>3</v>
      </c>
      <c r="AQ55" s="87">
        <v>0</v>
      </c>
      <c r="AR55" s="87">
        <v>80</v>
      </c>
      <c r="AS55" s="87">
        <v>1</v>
      </c>
      <c r="AT55" s="87">
        <v>0</v>
      </c>
      <c r="AU55" s="87">
        <v>400</v>
      </c>
      <c r="AV55" s="87">
        <v>0</v>
      </c>
      <c r="AW55" s="87">
        <v>1215</v>
      </c>
      <c r="AX55" s="87">
        <v>215</v>
      </c>
      <c r="AY55" s="87">
        <v>21501</v>
      </c>
      <c r="AZ55" s="87">
        <v>21502</v>
      </c>
      <c r="BA55" s="87">
        <v>21503</v>
      </c>
      <c r="BB55" s="87">
        <v>21504</v>
      </c>
      <c r="BC55" s="87">
        <v>21505</v>
      </c>
      <c r="BD55" s="87">
        <v>0</v>
      </c>
      <c r="BE55" s="87">
        <v>0</v>
      </c>
      <c r="BF55" s="87">
        <v>0</v>
      </c>
      <c r="BG55" s="87">
        <v>0</v>
      </c>
      <c r="BH55" s="87">
        <v>0</v>
      </c>
      <c r="BI55" s="87">
        <f t="shared" si="9"/>
        <v>21551</v>
      </c>
      <c r="BJ55" s="87">
        <f t="shared" si="10"/>
        <v>21552</v>
      </c>
      <c r="BK55" s="87">
        <f t="shared" si="11"/>
        <v>21553</v>
      </c>
      <c r="BL55" s="87">
        <f t="shared" si="12"/>
        <v>21554</v>
      </c>
      <c r="BM55" s="87">
        <v>5203</v>
      </c>
      <c r="BN55" s="87">
        <v>5213</v>
      </c>
      <c r="BO55" s="87">
        <v>21561</v>
      </c>
      <c r="BP55" s="87">
        <v>0</v>
      </c>
      <c r="BQ55" s="87">
        <v>0</v>
      </c>
      <c r="BR55" s="87">
        <v>0</v>
      </c>
      <c r="BS55" s="87">
        <f t="shared" si="7"/>
        <v>0</v>
      </c>
      <c r="BT55" s="87">
        <f t="shared" si="7"/>
        <v>0</v>
      </c>
      <c r="BU55" s="87">
        <v>0</v>
      </c>
      <c r="BV55" s="87">
        <v>0</v>
      </c>
      <c r="BW55" s="87">
        <v>0</v>
      </c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>
        <v>1</v>
      </c>
      <c r="CM55" s="87">
        <v>1</v>
      </c>
      <c r="CN55" s="93">
        <v>1</v>
      </c>
      <c r="CO55" s="93">
        <v>0</v>
      </c>
      <c r="CP55" s="93" t="s">
        <v>1433</v>
      </c>
      <c r="CQ55" s="162"/>
      <c r="CR55" s="162"/>
      <c r="CS55" s="53">
        <v>0</v>
      </c>
    </row>
    <row r="56" spans="1:97" ht="16.5" x14ac:dyDescent="0.15">
      <c r="A56" s="87">
        <v>216</v>
      </c>
      <c r="B56" s="87" t="s">
        <v>160</v>
      </c>
      <c r="C56" s="87">
        <v>2</v>
      </c>
      <c r="D56" s="87">
        <v>4</v>
      </c>
      <c r="E56" s="87">
        <v>0</v>
      </c>
      <c r="F56" s="10">
        <v>0</v>
      </c>
      <c r="G56" s="87">
        <v>80</v>
      </c>
      <c r="H56" s="87">
        <v>2</v>
      </c>
      <c r="I56" s="87">
        <v>2</v>
      </c>
      <c r="J56" s="10">
        <v>9</v>
      </c>
      <c r="K56" s="87">
        <v>216</v>
      </c>
      <c r="L56" s="87">
        <v>0</v>
      </c>
      <c r="M56" s="87">
        <v>0</v>
      </c>
      <c r="N56" s="87">
        <v>75</v>
      </c>
      <c r="O56" s="87">
        <v>34</v>
      </c>
      <c r="P56" s="87">
        <v>41</v>
      </c>
      <c r="Q56" s="87">
        <v>563</v>
      </c>
      <c r="R56" s="87">
        <v>5</v>
      </c>
      <c r="S56" s="87">
        <v>2</v>
      </c>
      <c r="T56" s="87">
        <v>3</v>
      </c>
      <c r="U56" s="87">
        <v>38</v>
      </c>
      <c r="V56" s="87">
        <v>1000</v>
      </c>
      <c r="W56" s="87">
        <v>0</v>
      </c>
      <c r="X56" s="87">
        <v>0</v>
      </c>
      <c r="Y56" s="87">
        <v>0</v>
      </c>
      <c r="Z56" s="87">
        <v>2</v>
      </c>
      <c r="AA56" s="87">
        <v>2</v>
      </c>
      <c r="AB56" s="87">
        <v>217</v>
      </c>
      <c r="AC56" s="88" t="s">
        <v>1277</v>
      </c>
      <c r="AD56" s="95" t="s">
        <v>462</v>
      </c>
      <c r="AE56" s="95" t="s">
        <v>463</v>
      </c>
      <c r="AF56" s="120" t="s">
        <v>1412</v>
      </c>
      <c r="AG56" s="97" t="s">
        <v>829</v>
      </c>
      <c r="AH56" s="95" t="s">
        <v>399</v>
      </c>
      <c r="AI56" s="87">
        <f t="shared" si="0"/>
        <v>216</v>
      </c>
      <c r="AJ56" s="94" t="s">
        <v>1023</v>
      </c>
      <c r="AK56" s="87">
        <v>4001</v>
      </c>
      <c r="AL56" s="87">
        <v>1</v>
      </c>
      <c r="AM56" s="87">
        <v>4</v>
      </c>
      <c r="AN56" s="87">
        <v>0</v>
      </c>
      <c r="AO56" s="87">
        <v>8</v>
      </c>
      <c r="AP56" s="87">
        <v>3</v>
      </c>
      <c r="AQ56" s="87">
        <v>0</v>
      </c>
      <c r="AR56" s="87">
        <v>80</v>
      </c>
      <c r="AS56" s="87">
        <v>1</v>
      </c>
      <c r="AT56" s="87">
        <v>0</v>
      </c>
      <c r="AU56" s="87">
        <v>400</v>
      </c>
      <c r="AV56" s="87">
        <v>0</v>
      </c>
      <c r="AW56" s="87">
        <v>1216</v>
      </c>
      <c r="AX56" s="87">
        <v>216</v>
      </c>
      <c r="AY56" s="87">
        <v>21601</v>
      </c>
      <c r="AZ56" s="87">
        <v>21602</v>
      </c>
      <c r="BA56" s="87">
        <v>21603</v>
      </c>
      <c r="BB56" s="87">
        <v>21604</v>
      </c>
      <c r="BC56" s="87">
        <v>21605</v>
      </c>
      <c r="BD56" s="87">
        <v>0</v>
      </c>
      <c r="BE56" s="87">
        <v>0</v>
      </c>
      <c r="BF56" s="87">
        <v>0</v>
      </c>
      <c r="BG56" s="87">
        <v>0</v>
      </c>
      <c r="BH56" s="87">
        <v>0</v>
      </c>
      <c r="BI56" s="87">
        <f t="shared" si="9"/>
        <v>21651</v>
      </c>
      <c r="BJ56" s="87">
        <f t="shared" si="10"/>
        <v>21652</v>
      </c>
      <c r="BK56" s="87">
        <f t="shared" si="11"/>
        <v>21653</v>
      </c>
      <c r="BL56" s="87">
        <f t="shared" si="12"/>
        <v>21654</v>
      </c>
      <c r="BM56" s="87">
        <v>5201</v>
      </c>
      <c r="BN56" s="87">
        <v>5213</v>
      </c>
      <c r="BO56" s="87">
        <v>21661</v>
      </c>
      <c r="BP56" s="87">
        <v>0</v>
      </c>
      <c r="BQ56" s="87">
        <v>0</v>
      </c>
      <c r="BR56" s="87">
        <v>0</v>
      </c>
      <c r="BS56" s="87">
        <f t="shared" si="7"/>
        <v>0</v>
      </c>
      <c r="BT56" s="87">
        <f t="shared" si="7"/>
        <v>0</v>
      </c>
      <c r="BU56" s="87">
        <v>0</v>
      </c>
      <c r="BV56" s="87">
        <v>0</v>
      </c>
      <c r="BW56" s="87">
        <v>0</v>
      </c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>
        <v>1</v>
      </c>
      <c r="CM56" s="87">
        <v>1</v>
      </c>
      <c r="CN56" s="93">
        <v>1</v>
      </c>
      <c r="CO56" s="93">
        <v>1</v>
      </c>
      <c r="CP56" s="93" t="s">
        <v>1434</v>
      </c>
      <c r="CQ56" s="162"/>
      <c r="CR56" s="162"/>
      <c r="CS56" s="53">
        <v>0</v>
      </c>
    </row>
    <row r="57" spans="1:97" ht="16.5" x14ac:dyDescent="0.15">
      <c r="A57" s="87">
        <v>217</v>
      </c>
      <c r="B57" s="87" t="s">
        <v>161</v>
      </c>
      <c r="C57" s="87">
        <v>2</v>
      </c>
      <c r="D57" s="87">
        <v>4</v>
      </c>
      <c r="E57" s="87">
        <v>0</v>
      </c>
      <c r="F57" s="10">
        <v>0</v>
      </c>
      <c r="G57" s="87">
        <v>80</v>
      </c>
      <c r="H57" s="87">
        <v>2</v>
      </c>
      <c r="I57" s="87">
        <v>2</v>
      </c>
      <c r="J57" s="87">
        <v>8</v>
      </c>
      <c r="K57" s="87">
        <v>217</v>
      </c>
      <c r="L57" s="87">
        <v>0</v>
      </c>
      <c r="M57" s="87">
        <v>0</v>
      </c>
      <c r="N57" s="87">
        <v>90</v>
      </c>
      <c r="O57" s="87">
        <v>41</v>
      </c>
      <c r="P57" s="87">
        <v>34</v>
      </c>
      <c r="Q57" s="87">
        <v>506</v>
      </c>
      <c r="R57" s="87">
        <v>6</v>
      </c>
      <c r="S57" s="87">
        <v>3</v>
      </c>
      <c r="T57" s="87">
        <v>2</v>
      </c>
      <c r="U57" s="87">
        <v>34</v>
      </c>
      <c r="V57" s="87">
        <v>1000</v>
      </c>
      <c r="W57" s="87">
        <v>0</v>
      </c>
      <c r="X57" s="87">
        <v>0</v>
      </c>
      <c r="Y57" s="87">
        <v>0</v>
      </c>
      <c r="Z57" s="87">
        <v>1</v>
      </c>
      <c r="AA57" s="87">
        <v>1</v>
      </c>
      <c r="AB57" s="87">
        <v>216</v>
      </c>
      <c r="AC57" s="88" t="s">
        <v>1278</v>
      </c>
      <c r="AD57" s="95" t="s">
        <v>464</v>
      </c>
      <c r="AE57" s="95" t="s">
        <v>465</v>
      </c>
      <c r="AF57" s="104" t="s">
        <v>1147</v>
      </c>
      <c r="AG57" s="97" t="s">
        <v>830</v>
      </c>
      <c r="AH57" s="95" t="s">
        <v>400</v>
      </c>
      <c r="AI57" s="87">
        <f t="shared" si="0"/>
        <v>217</v>
      </c>
      <c r="AJ57" s="94" t="s">
        <v>1024</v>
      </c>
      <c r="AK57" s="87">
        <v>4001</v>
      </c>
      <c r="AL57" s="87">
        <v>1</v>
      </c>
      <c r="AM57" s="87">
        <v>4</v>
      </c>
      <c r="AN57" s="87">
        <v>0</v>
      </c>
      <c r="AO57" s="87">
        <v>8</v>
      </c>
      <c r="AP57" s="87">
        <v>3</v>
      </c>
      <c r="AQ57" s="87">
        <v>0</v>
      </c>
      <c r="AR57" s="87">
        <v>80</v>
      </c>
      <c r="AS57" s="87">
        <v>1</v>
      </c>
      <c r="AT57" s="87">
        <v>0</v>
      </c>
      <c r="AU57" s="87">
        <v>400</v>
      </c>
      <c r="AV57" s="87">
        <v>0</v>
      </c>
      <c r="AW57" s="87">
        <v>1217</v>
      </c>
      <c r="AX57" s="87">
        <v>217</v>
      </c>
      <c r="AY57" s="87">
        <v>21701</v>
      </c>
      <c r="AZ57" s="87">
        <v>21702</v>
      </c>
      <c r="BA57" s="87">
        <v>21703</v>
      </c>
      <c r="BB57" s="87">
        <v>21704</v>
      </c>
      <c r="BC57" s="87">
        <v>21705</v>
      </c>
      <c r="BD57" s="87">
        <v>0</v>
      </c>
      <c r="BE57" s="87">
        <v>0</v>
      </c>
      <c r="BF57" s="87">
        <v>0</v>
      </c>
      <c r="BG57" s="87">
        <v>0</v>
      </c>
      <c r="BH57" s="87">
        <v>0</v>
      </c>
      <c r="BI57" s="87">
        <f t="shared" si="9"/>
        <v>21751</v>
      </c>
      <c r="BJ57" s="87">
        <f t="shared" si="10"/>
        <v>21752</v>
      </c>
      <c r="BK57" s="87">
        <f t="shared" si="11"/>
        <v>21753</v>
      </c>
      <c r="BL57" s="87">
        <f t="shared" si="12"/>
        <v>21754</v>
      </c>
      <c r="BM57" s="87">
        <v>5202</v>
      </c>
      <c r="BN57" s="87">
        <v>5212</v>
      </c>
      <c r="BO57" s="87">
        <v>21761</v>
      </c>
      <c r="BP57" s="87">
        <v>0</v>
      </c>
      <c r="BQ57" s="87">
        <v>0</v>
      </c>
      <c r="BR57" s="87">
        <v>0</v>
      </c>
      <c r="BS57" s="87">
        <f t="shared" si="7"/>
        <v>0</v>
      </c>
      <c r="BT57" s="87">
        <f t="shared" si="7"/>
        <v>0</v>
      </c>
      <c r="BU57" s="87">
        <v>0</v>
      </c>
      <c r="BV57" s="87">
        <v>0</v>
      </c>
      <c r="BW57" s="87">
        <v>0</v>
      </c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>
        <v>1</v>
      </c>
      <c r="CM57" s="87">
        <v>1</v>
      </c>
      <c r="CN57" s="93">
        <v>1</v>
      </c>
      <c r="CO57" s="93">
        <v>0</v>
      </c>
      <c r="CP57" s="93" t="s">
        <v>1435</v>
      </c>
      <c r="CQ57" s="162"/>
      <c r="CR57" s="162"/>
      <c r="CS57" s="53">
        <v>0</v>
      </c>
    </row>
    <row r="58" spans="1:97" ht="16.5" x14ac:dyDescent="0.15">
      <c r="A58" s="87">
        <v>218</v>
      </c>
      <c r="B58" s="87" t="s">
        <v>371</v>
      </c>
      <c r="C58" s="87">
        <v>2</v>
      </c>
      <c r="D58" s="87">
        <v>4</v>
      </c>
      <c r="E58" s="87">
        <v>0</v>
      </c>
      <c r="F58" s="10">
        <v>0</v>
      </c>
      <c r="G58" s="87">
        <v>80</v>
      </c>
      <c r="H58" s="87">
        <v>1</v>
      </c>
      <c r="I58" s="87">
        <v>2</v>
      </c>
      <c r="J58" s="87">
        <v>8</v>
      </c>
      <c r="K58" s="87">
        <v>218</v>
      </c>
      <c r="L58" s="87">
        <v>0</v>
      </c>
      <c r="M58" s="87">
        <v>0</v>
      </c>
      <c r="N58" s="87">
        <v>90</v>
      </c>
      <c r="O58" s="87">
        <v>41</v>
      </c>
      <c r="P58" s="87">
        <v>34</v>
      </c>
      <c r="Q58" s="87">
        <v>506</v>
      </c>
      <c r="R58" s="87">
        <v>6</v>
      </c>
      <c r="S58" s="87">
        <v>3</v>
      </c>
      <c r="T58" s="87">
        <v>2</v>
      </c>
      <c r="U58" s="87">
        <v>34</v>
      </c>
      <c r="V58" s="87">
        <v>1000</v>
      </c>
      <c r="W58" s="87">
        <v>0</v>
      </c>
      <c r="X58" s="87">
        <v>0</v>
      </c>
      <c r="Y58" s="87">
        <v>0</v>
      </c>
      <c r="Z58" s="87">
        <v>1</v>
      </c>
      <c r="AA58" s="87">
        <v>0</v>
      </c>
      <c r="AB58" s="87">
        <v>0</v>
      </c>
      <c r="AC58" s="88" t="s">
        <v>1279</v>
      </c>
      <c r="AD58" s="95" t="s">
        <v>466</v>
      </c>
      <c r="AE58" s="95" t="s">
        <v>467</v>
      </c>
      <c r="AF58" s="104" t="s">
        <v>1147</v>
      </c>
      <c r="AG58" s="97" t="s">
        <v>831</v>
      </c>
      <c r="AH58" s="95" t="s">
        <v>401</v>
      </c>
      <c r="AI58" s="87">
        <f t="shared" si="0"/>
        <v>218</v>
      </c>
      <c r="AJ58" s="95" t="s">
        <v>387</v>
      </c>
      <c r="AK58" s="87">
        <v>4001</v>
      </c>
      <c r="AL58" s="87">
        <v>1</v>
      </c>
      <c r="AM58" s="87">
        <v>4</v>
      </c>
      <c r="AN58" s="87">
        <v>0</v>
      </c>
      <c r="AO58" s="87">
        <v>8</v>
      </c>
      <c r="AP58" s="87">
        <v>3</v>
      </c>
      <c r="AQ58" s="87">
        <v>0</v>
      </c>
      <c r="AR58" s="87">
        <v>80</v>
      </c>
      <c r="AS58" s="87">
        <v>1</v>
      </c>
      <c r="AT58" s="87">
        <v>0</v>
      </c>
      <c r="AU58" s="87">
        <v>400</v>
      </c>
      <c r="AV58" s="87">
        <v>0</v>
      </c>
      <c r="AW58" s="87">
        <v>1218</v>
      </c>
      <c r="AX58" s="87">
        <v>218</v>
      </c>
      <c r="AY58" s="87">
        <v>21801</v>
      </c>
      <c r="AZ58" s="87">
        <v>21802</v>
      </c>
      <c r="BA58" s="87">
        <v>21803</v>
      </c>
      <c r="BB58" s="87">
        <v>21804</v>
      </c>
      <c r="BC58" s="87">
        <v>21805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f t="shared" si="9"/>
        <v>21851</v>
      </c>
      <c r="BJ58" s="87">
        <f t="shared" si="10"/>
        <v>21852</v>
      </c>
      <c r="BK58" s="87">
        <f t="shared" si="11"/>
        <v>21853</v>
      </c>
      <c r="BL58" s="87">
        <f t="shared" si="12"/>
        <v>21854</v>
      </c>
      <c r="BM58" s="87">
        <v>5203</v>
      </c>
      <c r="BN58" s="87">
        <v>5211</v>
      </c>
      <c r="BO58" s="87">
        <v>21861</v>
      </c>
      <c r="BP58" s="87">
        <v>0</v>
      </c>
      <c r="BQ58" s="87">
        <v>0</v>
      </c>
      <c r="BR58" s="87">
        <v>0</v>
      </c>
      <c r="BS58" s="87">
        <f t="shared" si="7"/>
        <v>0</v>
      </c>
      <c r="BT58" s="87">
        <f t="shared" si="7"/>
        <v>0</v>
      </c>
      <c r="BU58" s="87">
        <v>0</v>
      </c>
      <c r="BV58" s="87">
        <v>0</v>
      </c>
      <c r="BW58" s="87">
        <v>0</v>
      </c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>
        <v>1</v>
      </c>
      <c r="CM58" s="87">
        <v>1</v>
      </c>
      <c r="CN58" s="93">
        <v>1</v>
      </c>
      <c r="CO58" s="93">
        <v>0</v>
      </c>
      <c r="CP58" s="93">
        <v>1</v>
      </c>
      <c r="CQ58" s="162"/>
      <c r="CR58" s="162"/>
      <c r="CS58" s="53">
        <v>0</v>
      </c>
    </row>
    <row r="59" spans="1:97" ht="16.5" x14ac:dyDescent="0.15">
      <c r="A59" s="87">
        <v>219</v>
      </c>
      <c r="B59" s="87" t="s">
        <v>372</v>
      </c>
      <c r="C59" s="87">
        <v>2</v>
      </c>
      <c r="D59" s="87">
        <v>4</v>
      </c>
      <c r="E59" s="87">
        <v>0</v>
      </c>
      <c r="F59" s="10">
        <v>0</v>
      </c>
      <c r="G59" s="87">
        <v>80</v>
      </c>
      <c r="H59" s="87">
        <v>1</v>
      </c>
      <c r="I59" s="87">
        <v>2</v>
      </c>
      <c r="J59" s="87">
        <v>5</v>
      </c>
      <c r="K59" s="87">
        <v>219</v>
      </c>
      <c r="L59" s="87">
        <v>0</v>
      </c>
      <c r="M59" s="87">
        <v>0</v>
      </c>
      <c r="N59" s="87">
        <v>75</v>
      </c>
      <c r="O59" s="87">
        <v>34</v>
      </c>
      <c r="P59" s="87">
        <v>41</v>
      </c>
      <c r="Q59" s="87">
        <v>563</v>
      </c>
      <c r="R59" s="87">
        <v>5</v>
      </c>
      <c r="S59" s="87">
        <v>2</v>
      </c>
      <c r="T59" s="87">
        <v>3</v>
      </c>
      <c r="U59" s="87">
        <v>38</v>
      </c>
      <c r="V59" s="87">
        <v>1000</v>
      </c>
      <c r="W59" s="87">
        <v>0</v>
      </c>
      <c r="X59" s="87">
        <v>0</v>
      </c>
      <c r="Y59" s="87">
        <v>0</v>
      </c>
      <c r="Z59" s="87">
        <v>2</v>
      </c>
      <c r="AA59" s="87">
        <v>0</v>
      </c>
      <c r="AB59" s="87">
        <v>0</v>
      </c>
      <c r="AC59" s="88" t="s">
        <v>1280</v>
      </c>
      <c r="AD59" s="96" t="s">
        <v>699</v>
      </c>
      <c r="AE59" s="95" t="s">
        <v>700</v>
      </c>
      <c r="AF59" s="104" t="s">
        <v>1148</v>
      </c>
      <c r="AG59" s="100" t="s">
        <v>832</v>
      </c>
      <c r="AH59" s="96" t="s">
        <v>701</v>
      </c>
      <c r="AI59" s="87">
        <f t="shared" si="0"/>
        <v>219</v>
      </c>
      <c r="AJ59" s="94" t="s">
        <v>1025</v>
      </c>
      <c r="AK59" s="87">
        <v>4001</v>
      </c>
      <c r="AL59" s="87">
        <v>1</v>
      </c>
      <c r="AM59" s="87">
        <v>4</v>
      </c>
      <c r="AN59" s="87">
        <v>0</v>
      </c>
      <c r="AO59" s="87">
        <v>8</v>
      </c>
      <c r="AP59" s="87">
        <v>3</v>
      </c>
      <c r="AQ59" s="87">
        <v>0</v>
      </c>
      <c r="AR59" s="87">
        <v>80</v>
      </c>
      <c r="AS59" s="87">
        <v>1</v>
      </c>
      <c r="AT59" s="87">
        <v>0</v>
      </c>
      <c r="AU59" s="87">
        <v>400</v>
      </c>
      <c r="AV59" s="87">
        <v>0</v>
      </c>
      <c r="AW59" s="87">
        <v>1219</v>
      </c>
      <c r="AX59" s="87">
        <v>219</v>
      </c>
      <c r="AY59" s="87">
        <v>21901</v>
      </c>
      <c r="AZ59" s="87">
        <v>21902</v>
      </c>
      <c r="BA59" s="87">
        <v>21903</v>
      </c>
      <c r="BB59" s="87">
        <v>21904</v>
      </c>
      <c r="BC59" s="87">
        <v>21905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f t="shared" si="9"/>
        <v>21951</v>
      </c>
      <c r="BJ59" s="87">
        <f t="shared" si="10"/>
        <v>21952</v>
      </c>
      <c r="BK59" s="87">
        <f t="shared" si="11"/>
        <v>21953</v>
      </c>
      <c r="BL59" s="87">
        <f t="shared" si="12"/>
        <v>21954</v>
      </c>
      <c r="BM59" s="87">
        <v>5202</v>
      </c>
      <c r="BN59" s="87">
        <v>5212</v>
      </c>
      <c r="BO59" s="87">
        <v>21961</v>
      </c>
      <c r="BP59" s="87">
        <v>0</v>
      </c>
      <c r="BQ59" s="87">
        <v>0</v>
      </c>
      <c r="BR59" s="87">
        <v>0</v>
      </c>
      <c r="BS59" s="87">
        <f t="shared" si="7"/>
        <v>0</v>
      </c>
      <c r="BT59" s="87">
        <f t="shared" si="7"/>
        <v>0</v>
      </c>
      <c r="BU59" s="87">
        <v>0</v>
      </c>
      <c r="BV59" s="87">
        <v>0</v>
      </c>
      <c r="BW59" s="87">
        <v>0</v>
      </c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>
        <v>1</v>
      </c>
      <c r="CM59" s="87">
        <v>1</v>
      </c>
      <c r="CN59" s="93">
        <v>1</v>
      </c>
      <c r="CO59" s="93">
        <v>0</v>
      </c>
      <c r="CP59" s="93" t="s">
        <v>1436</v>
      </c>
      <c r="CQ59" s="162"/>
      <c r="CR59" s="162"/>
      <c r="CS59" s="53">
        <v>0</v>
      </c>
    </row>
    <row r="60" spans="1:97" s="157" customFormat="1" ht="16.5" x14ac:dyDescent="0.15">
      <c r="A60" s="13">
        <v>250</v>
      </c>
      <c r="B60" s="151" t="s">
        <v>1497</v>
      </c>
      <c r="C60" s="13">
        <v>2</v>
      </c>
      <c r="D60" s="13">
        <v>7</v>
      </c>
      <c r="E60" s="13">
        <v>0</v>
      </c>
      <c r="F60" s="10">
        <v>0</v>
      </c>
      <c r="G60" s="13">
        <v>225</v>
      </c>
      <c r="H60" s="13">
        <v>1</v>
      </c>
      <c r="I60" s="13">
        <v>2</v>
      </c>
      <c r="J60" s="13">
        <v>8</v>
      </c>
      <c r="K60" s="13">
        <v>250</v>
      </c>
      <c r="L60" s="13">
        <v>0</v>
      </c>
      <c r="M60" s="13">
        <v>0</v>
      </c>
      <c r="N60" s="13">
        <v>14400</v>
      </c>
      <c r="O60" s="13">
        <v>272</v>
      </c>
      <c r="P60" s="13">
        <v>332</v>
      </c>
      <c r="Q60" s="13">
        <v>81000</v>
      </c>
      <c r="R60" s="13">
        <v>0</v>
      </c>
      <c r="S60" s="13">
        <v>0</v>
      </c>
      <c r="T60" s="13">
        <v>0</v>
      </c>
      <c r="U60" s="13">
        <v>0</v>
      </c>
      <c r="V60" s="13">
        <v>1000</v>
      </c>
      <c r="W60" s="13">
        <v>0</v>
      </c>
      <c r="X60" s="13">
        <v>0</v>
      </c>
      <c r="Y60" s="13">
        <v>0</v>
      </c>
      <c r="Z60" s="13">
        <v>2</v>
      </c>
      <c r="AA60" s="13">
        <v>0</v>
      </c>
      <c r="AB60" s="13">
        <v>0</v>
      </c>
      <c r="AC60" s="168" t="s">
        <v>1567</v>
      </c>
      <c r="AD60" s="158" t="s">
        <v>1498</v>
      </c>
      <c r="AE60" s="154" t="s">
        <v>1499</v>
      </c>
      <c r="AF60" s="151" t="s">
        <v>1518</v>
      </c>
      <c r="AG60" s="151" t="s">
        <v>1519</v>
      </c>
      <c r="AH60" s="169" t="s">
        <v>1601</v>
      </c>
      <c r="AI60" s="13">
        <f t="shared" ref="AI60:AI62" si="13">A60</f>
        <v>250</v>
      </c>
      <c r="AJ60" s="169" t="s">
        <v>1593</v>
      </c>
      <c r="AK60" s="13">
        <v>4001</v>
      </c>
      <c r="AL60" s="13">
        <v>1</v>
      </c>
      <c r="AM60" s="13">
        <v>7</v>
      </c>
      <c r="AN60" s="13">
        <v>0</v>
      </c>
      <c r="AO60" s="13">
        <v>5</v>
      </c>
      <c r="AP60" s="13">
        <v>3</v>
      </c>
      <c r="AQ60" s="13">
        <v>0</v>
      </c>
      <c r="AR60" s="13">
        <v>80</v>
      </c>
      <c r="AS60" s="13">
        <v>0</v>
      </c>
      <c r="AT60" s="13">
        <v>0</v>
      </c>
      <c r="AU60" s="13">
        <v>400</v>
      </c>
      <c r="AV60" s="13">
        <v>0</v>
      </c>
      <c r="AW60" s="13">
        <v>1250</v>
      </c>
      <c r="AX60" s="13">
        <v>250</v>
      </c>
      <c r="AY60" s="13">
        <v>25001</v>
      </c>
      <c r="AZ60" s="13">
        <v>25002</v>
      </c>
      <c r="BA60" s="13">
        <v>25003</v>
      </c>
      <c r="BB60" s="13">
        <v>25004</v>
      </c>
      <c r="BC60" s="13">
        <v>25005</v>
      </c>
      <c r="BD60" s="13">
        <v>25006</v>
      </c>
      <c r="BE60" s="13">
        <v>25007</v>
      </c>
      <c r="BF60" s="13">
        <v>25008</v>
      </c>
      <c r="BG60" s="10">
        <f t="shared" ref="BG60:BH75" si="14">BF60+1</f>
        <v>25009</v>
      </c>
      <c r="BH60" s="10">
        <f t="shared" si="14"/>
        <v>25010</v>
      </c>
      <c r="BI60" s="13">
        <v>25051</v>
      </c>
      <c r="BJ60" s="13">
        <v>25052</v>
      </c>
      <c r="BK60" s="13">
        <v>25053</v>
      </c>
      <c r="BL60" s="13">
        <v>25054</v>
      </c>
      <c r="BM60" s="13">
        <v>25055</v>
      </c>
      <c r="BN60" s="13">
        <v>5322</v>
      </c>
      <c r="BO60" s="13">
        <v>5332</v>
      </c>
      <c r="BP60" s="13">
        <v>25061</v>
      </c>
      <c r="BQ60" s="13">
        <v>5422</v>
      </c>
      <c r="BR60" s="13">
        <v>5432</v>
      </c>
      <c r="BS60" s="13">
        <f t="shared" si="7"/>
        <v>5522</v>
      </c>
      <c r="BT60" s="13">
        <f t="shared" si="7"/>
        <v>5532</v>
      </c>
      <c r="BU60" s="13">
        <v>0</v>
      </c>
      <c r="BV60" s="13">
        <v>0</v>
      </c>
      <c r="BW60" s="13">
        <v>0</v>
      </c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>
        <v>1</v>
      </c>
      <c r="CM60" s="13">
        <v>1</v>
      </c>
      <c r="CN60" s="22">
        <v>1</v>
      </c>
      <c r="CO60" s="22">
        <v>0</v>
      </c>
      <c r="CP60" s="151" t="s">
        <v>1506</v>
      </c>
      <c r="CQ60" s="22">
        <v>40</v>
      </c>
      <c r="CR60" s="22"/>
      <c r="CS60" s="53">
        <v>3</v>
      </c>
    </row>
    <row r="61" spans="1:97" s="157" customFormat="1" ht="16.5" x14ac:dyDescent="0.15">
      <c r="A61" s="13">
        <v>251</v>
      </c>
      <c r="B61" s="167" t="s">
        <v>1540</v>
      </c>
      <c r="C61" s="13">
        <v>2</v>
      </c>
      <c r="D61" s="13">
        <v>7</v>
      </c>
      <c r="E61" s="13">
        <v>0</v>
      </c>
      <c r="F61" s="10">
        <v>0</v>
      </c>
      <c r="G61" s="13">
        <v>225</v>
      </c>
      <c r="H61" s="13">
        <v>2</v>
      </c>
      <c r="I61" s="13">
        <v>2</v>
      </c>
      <c r="J61" s="13">
        <v>5</v>
      </c>
      <c r="K61" s="13">
        <v>251</v>
      </c>
      <c r="L61" s="13">
        <v>0</v>
      </c>
      <c r="M61" s="13">
        <v>0</v>
      </c>
      <c r="N61" s="13">
        <v>12000</v>
      </c>
      <c r="O61" s="13">
        <v>272</v>
      </c>
      <c r="P61" s="13">
        <v>332</v>
      </c>
      <c r="Q61" s="13">
        <v>90000</v>
      </c>
      <c r="R61" s="13">
        <v>0</v>
      </c>
      <c r="S61" s="13">
        <v>0</v>
      </c>
      <c r="T61" s="13">
        <v>0</v>
      </c>
      <c r="U61" s="13">
        <v>0</v>
      </c>
      <c r="V61" s="13">
        <v>1000</v>
      </c>
      <c r="W61" s="13">
        <v>0</v>
      </c>
      <c r="X61" s="13">
        <v>0</v>
      </c>
      <c r="Y61" s="13">
        <v>0</v>
      </c>
      <c r="Z61" s="13">
        <v>2</v>
      </c>
      <c r="AA61" s="13">
        <v>0</v>
      </c>
      <c r="AB61" s="13">
        <v>0</v>
      </c>
      <c r="AC61" s="168" t="s">
        <v>1568</v>
      </c>
      <c r="AD61" s="169" t="s">
        <v>1541</v>
      </c>
      <c r="AE61" s="169" t="s">
        <v>1544</v>
      </c>
      <c r="AF61" s="167" t="s">
        <v>1542</v>
      </c>
      <c r="AG61" s="167" t="s">
        <v>1543</v>
      </c>
      <c r="AH61" s="169" t="s">
        <v>1602</v>
      </c>
      <c r="AI61" s="13">
        <f t="shared" si="13"/>
        <v>251</v>
      </c>
      <c r="AJ61" s="169" t="s">
        <v>1604</v>
      </c>
      <c r="AK61" s="13">
        <v>4001</v>
      </c>
      <c r="AL61" s="13">
        <v>1</v>
      </c>
      <c r="AM61" s="13">
        <v>7</v>
      </c>
      <c r="AN61" s="13">
        <v>0</v>
      </c>
      <c r="AO61" s="13">
        <v>5</v>
      </c>
      <c r="AP61" s="13">
        <v>3</v>
      </c>
      <c r="AQ61" s="13">
        <v>0</v>
      </c>
      <c r="AR61" s="13">
        <v>80</v>
      </c>
      <c r="AS61" s="13">
        <v>0</v>
      </c>
      <c r="AT61" s="13">
        <v>0</v>
      </c>
      <c r="AU61" s="13">
        <v>400</v>
      </c>
      <c r="AV61" s="13">
        <v>0</v>
      </c>
      <c r="AW61" s="13">
        <v>1251</v>
      </c>
      <c r="AX61" s="13">
        <v>251</v>
      </c>
      <c r="AY61" s="13">
        <v>25101</v>
      </c>
      <c r="AZ61" s="13">
        <v>25102</v>
      </c>
      <c r="BA61" s="13">
        <v>25103</v>
      </c>
      <c r="BB61" s="13">
        <v>25104</v>
      </c>
      <c r="BC61" s="13">
        <v>25105</v>
      </c>
      <c r="BD61" s="13">
        <v>25106</v>
      </c>
      <c r="BE61" s="13">
        <v>25107</v>
      </c>
      <c r="BF61" s="13">
        <v>25108</v>
      </c>
      <c r="BG61" s="10">
        <f t="shared" si="14"/>
        <v>25109</v>
      </c>
      <c r="BH61" s="10">
        <f t="shared" si="14"/>
        <v>25110</v>
      </c>
      <c r="BI61" s="13">
        <v>25151</v>
      </c>
      <c r="BJ61" s="13">
        <v>25152</v>
      </c>
      <c r="BK61" s="13">
        <v>25153</v>
      </c>
      <c r="BL61" s="13">
        <v>25154</v>
      </c>
      <c r="BM61" s="13">
        <v>25155</v>
      </c>
      <c r="BN61" s="13">
        <v>5322</v>
      </c>
      <c r="BO61" s="13">
        <v>5331</v>
      </c>
      <c r="BP61" s="13">
        <v>25161</v>
      </c>
      <c r="BQ61" s="13">
        <v>5422</v>
      </c>
      <c r="BR61" s="13">
        <v>5431</v>
      </c>
      <c r="BS61" s="13">
        <f t="shared" si="7"/>
        <v>5522</v>
      </c>
      <c r="BT61" s="13">
        <f t="shared" si="7"/>
        <v>5531</v>
      </c>
      <c r="BU61" s="13">
        <v>0</v>
      </c>
      <c r="BV61" s="13">
        <v>0</v>
      </c>
      <c r="BW61" s="13">
        <v>0</v>
      </c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>
        <v>1</v>
      </c>
      <c r="CM61" s="13">
        <v>1</v>
      </c>
      <c r="CN61" s="22">
        <v>1</v>
      </c>
      <c r="CO61" s="22">
        <v>0</v>
      </c>
      <c r="CP61" s="151" t="s">
        <v>1506</v>
      </c>
      <c r="CQ61" s="22">
        <v>40</v>
      </c>
      <c r="CR61" s="22">
        <v>3</v>
      </c>
      <c r="CS61" s="53">
        <v>3</v>
      </c>
    </row>
    <row r="62" spans="1:97" s="157" customFormat="1" ht="16.5" x14ac:dyDescent="0.15">
      <c r="A62" s="13">
        <v>252</v>
      </c>
      <c r="B62" s="167" t="s">
        <v>1595</v>
      </c>
      <c r="C62" s="13">
        <v>2</v>
      </c>
      <c r="D62" s="13">
        <v>7</v>
      </c>
      <c r="E62" s="13">
        <v>0</v>
      </c>
      <c r="F62" s="10">
        <v>0</v>
      </c>
      <c r="G62" s="13">
        <v>225</v>
      </c>
      <c r="H62" s="13">
        <v>2</v>
      </c>
      <c r="I62" s="13">
        <v>2</v>
      </c>
      <c r="J62" s="13">
        <v>5</v>
      </c>
      <c r="K62" s="13">
        <v>252</v>
      </c>
      <c r="L62" s="13">
        <v>0</v>
      </c>
      <c r="M62" s="13">
        <v>0</v>
      </c>
      <c r="N62" s="13">
        <v>12000</v>
      </c>
      <c r="O62" s="13">
        <v>332</v>
      </c>
      <c r="P62" s="13">
        <v>272</v>
      </c>
      <c r="Q62" s="13">
        <v>90000</v>
      </c>
      <c r="R62" s="13">
        <v>0</v>
      </c>
      <c r="S62" s="13">
        <v>0</v>
      </c>
      <c r="T62" s="13">
        <v>0</v>
      </c>
      <c r="U62" s="13">
        <v>0</v>
      </c>
      <c r="V62" s="13">
        <v>1000</v>
      </c>
      <c r="W62" s="13">
        <v>0</v>
      </c>
      <c r="X62" s="13">
        <v>0</v>
      </c>
      <c r="Y62" s="13">
        <v>0</v>
      </c>
      <c r="Z62" s="13">
        <v>1</v>
      </c>
      <c r="AA62" s="13">
        <v>0</v>
      </c>
      <c r="AB62" s="13">
        <v>0</v>
      </c>
      <c r="AC62" s="168" t="s">
        <v>1596</v>
      </c>
      <c r="AD62" s="169" t="s">
        <v>1597</v>
      </c>
      <c r="AE62" s="169" t="s">
        <v>1598</v>
      </c>
      <c r="AF62" s="167" t="s">
        <v>1599</v>
      </c>
      <c r="AG62" s="167" t="s">
        <v>1600</v>
      </c>
      <c r="AH62" s="169" t="s">
        <v>1603</v>
      </c>
      <c r="AI62" s="13">
        <f t="shared" si="13"/>
        <v>252</v>
      </c>
      <c r="AJ62" s="169" t="s">
        <v>1605</v>
      </c>
      <c r="AK62" s="13">
        <v>4001</v>
      </c>
      <c r="AL62" s="13">
        <v>1</v>
      </c>
      <c r="AM62" s="13">
        <v>7</v>
      </c>
      <c r="AN62" s="13">
        <v>0</v>
      </c>
      <c r="AO62" s="13">
        <v>5</v>
      </c>
      <c r="AP62" s="13">
        <v>3</v>
      </c>
      <c r="AQ62" s="13">
        <v>0</v>
      </c>
      <c r="AR62" s="13">
        <v>80</v>
      </c>
      <c r="AS62" s="13">
        <v>0</v>
      </c>
      <c r="AT62" s="13">
        <v>0</v>
      </c>
      <c r="AU62" s="13">
        <v>400</v>
      </c>
      <c r="AV62" s="13">
        <v>0</v>
      </c>
      <c r="AW62" s="13">
        <v>1252</v>
      </c>
      <c r="AX62" s="13">
        <v>252</v>
      </c>
      <c r="AY62" s="13">
        <v>25201</v>
      </c>
      <c r="AZ62" s="13">
        <v>25202</v>
      </c>
      <c r="BA62" s="13">
        <v>25203</v>
      </c>
      <c r="BB62" s="13">
        <v>25204</v>
      </c>
      <c r="BC62" s="13">
        <v>25205</v>
      </c>
      <c r="BD62" s="13">
        <v>25206</v>
      </c>
      <c r="BE62" s="13">
        <v>25207</v>
      </c>
      <c r="BF62" s="13">
        <v>25208</v>
      </c>
      <c r="BG62" s="10">
        <f t="shared" si="14"/>
        <v>25209</v>
      </c>
      <c r="BH62" s="10">
        <f t="shared" si="14"/>
        <v>25210</v>
      </c>
      <c r="BI62" s="13">
        <v>25251</v>
      </c>
      <c r="BJ62" s="13">
        <v>25252</v>
      </c>
      <c r="BK62" s="13">
        <v>25253</v>
      </c>
      <c r="BL62" s="13">
        <v>25254</v>
      </c>
      <c r="BM62" s="13">
        <v>25255</v>
      </c>
      <c r="BN62" s="13">
        <v>5322</v>
      </c>
      <c r="BO62" s="13">
        <v>5334</v>
      </c>
      <c r="BP62" s="13">
        <v>25261</v>
      </c>
      <c r="BQ62" s="13">
        <v>5422</v>
      </c>
      <c r="BR62" s="13">
        <v>5434</v>
      </c>
      <c r="BS62" s="13">
        <f t="shared" si="7"/>
        <v>5522</v>
      </c>
      <c r="BT62" s="13">
        <f t="shared" si="7"/>
        <v>5534</v>
      </c>
      <c r="BU62" s="13">
        <v>0</v>
      </c>
      <c r="BV62" s="13">
        <v>0</v>
      </c>
      <c r="BW62" s="13">
        <v>0</v>
      </c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>
        <v>1</v>
      </c>
      <c r="CM62" s="13">
        <v>1</v>
      </c>
      <c r="CN62" s="22">
        <v>1</v>
      </c>
      <c r="CO62" s="22">
        <v>0</v>
      </c>
      <c r="CP62" s="151" t="s">
        <v>1506</v>
      </c>
      <c r="CQ62" s="22">
        <v>40</v>
      </c>
      <c r="CR62" s="22">
        <v>3</v>
      </c>
      <c r="CS62" s="53">
        <v>3</v>
      </c>
    </row>
    <row r="63" spans="1:97" s="157" customFormat="1" ht="16.5" x14ac:dyDescent="0.15">
      <c r="A63" s="13">
        <v>253</v>
      </c>
      <c r="B63" s="167" t="s">
        <v>1642</v>
      </c>
      <c r="C63" s="13">
        <v>2</v>
      </c>
      <c r="D63" s="13">
        <v>7</v>
      </c>
      <c r="E63" s="13">
        <v>0</v>
      </c>
      <c r="F63" s="10">
        <v>0</v>
      </c>
      <c r="G63" s="13">
        <v>225</v>
      </c>
      <c r="H63" s="13">
        <v>1</v>
      </c>
      <c r="I63" s="13">
        <v>2</v>
      </c>
      <c r="J63" s="13">
        <v>8</v>
      </c>
      <c r="K63" s="13">
        <v>253</v>
      </c>
      <c r="L63" s="13">
        <v>0</v>
      </c>
      <c r="M63" s="13">
        <v>0</v>
      </c>
      <c r="N63" s="13">
        <v>14400</v>
      </c>
      <c r="O63" s="13">
        <v>332</v>
      </c>
      <c r="P63" s="13">
        <v>272</v>
      </c>
      <c r="Q63" s="13">
        <v>81000</v>
      </c>
      <c r="R63" s="13">
        <v>0</v>
      </c>
      <c r="S63" s="13">
        <v>0</v>
      </c>
      <c r="T63" s="13">
        <v>0</v>
      </c>
      <c r="U63" s="13">
        <v>0</v>
      </c>
      <c r="V63" s="13">
        <v>1000</v>
      </c>
      <c r="W63" s="13">
        <v>0</v>
      </c>
      <c r="X63" s="13">
        <v>0</v>
      </c>
      <c r="Y63" s="13">
        <v>0</v>
      </c>
      <c r="Z63" s="13">
        <v>1</v>
      </c>
      <c r="AA63" s="13">
        <v>0</v>
      </c>
      <c r="AB63" s="13">
        <v>0</v>
      </c>
      <c r="AC63" s="168" t="s">
        <v>1643</v>
      </c>
      <c r="AD63" s="169" t="s">
        <v>1644</v>
      </c>
      <c r="AE63" s="169" t="s">
        <v>1645</v>
      </c>
      <c r="AF63" s="167" t="s">
        <v>1518</v>
      </c>
      <c r="AG63" s="167" t="s">
        <v>1646</v>
      </c>
      <c r="AH63" s="169" t="s">
        <v>1647</v>
      </c>
      <c r="AI63" s="13">
        <f t="shared" ref="AI63" si="15">A63</f>
        <v>253</v>
      </c>
      <c r="AJ63" s="169" t="s">
        <v>1605</v>
      </c>
      <c r="AK63" s="13">
        <v>4001</v>
      </c>
      <c r="AL63" s="13">
        <v>1</v>
      </c>
      <c r="AM63" s="13">
        <v>7</v>
      </c>
      <c r="AN63" s="13">
        <v>0</v>
      </c>
      <c r="AO63" s="13">
        <v>5</v>
      </c>
      <c r="AP63" s="13">
        <v>3</v>
      </c>
      <c r="AQ63" s="13">
        <v>0</v>
      </c>
      <c r="AR63" s="13">
        <v>80</v>
      </c>
      <c r="AS63" s="13">
        <v>0</v>
      </c>
      <c r="AT63" s="13">
        <v>0</v>
      </c>
      <c r="AU63" s="13">
        <v>400</v>
      </c>
      <c r="AV63" s="13">
        <v>0</v>
      </c>
      <c r="AW63" s="13">
        <v>1253</v>
      </c>
      <c r="AX63" s="13">
        <v>253</v>
      </c>
      <c r="AY63" s="13">
        <v>25301</v>
      </c>
      <c r="AZ63" s="13">
        <v>25302</v>
      </c>
      <c r="BA63" s="13">
        <v>25303</v>
      </c>
      <c r="BB63" s="13">
        <v>25304</v>
      </c>
      <c r="BC63" s="13">
        <v>25305</v>
      </c>
      <c r="BD63" s="13">
        <v>25306</v>
      </c>
      <c r="BE63" s="13">
        <v>25307</v>
      </c>
      <c r="BF63" s="13">
        <v>25308</v>
      </c>
      <c r="BG63" s="13">
        <v>25309</v>
      </c>
      <c r="BH63" s="13">
        <v>25310</v>
      </c>
      <c r="BI63" s="13">
        <v>25351</v>
      </c>
      <c r="BJ63" s="13">
        <v>25352</v>
      </c>
      <c r="BK63" s="13">
        <v>25353</v>
      </c>
      <c r="BL63" s="13">
        <v>25354</v>
      </c>
      <c r="BM63" s="13">
        <v>25355</v>
      </c>
      <c r="BN63" s="176">
        <v>5322</v>
      </c>
      <c r="BO63" s="176">
        <v>5333</v>
      </c>
      <c r="BP63" s="13">
        <v>25361</v>
      </c>
      <c r="BQ63" s="176">
        <v>5422</v>
      </c>
      <c r="BR63" s="176">
        <v>5433</v>
      </c>
      <c r="BS63" s="176">
        <v>5522</v>
      </c>
      <c r="BT63" s="176">
        <v>5533</v>
      </c>
      <c r="BU63" s="13">
        <v>0</v>
      </c>
      <c r="BV63" s="13">
        <v>0</v>
      </c>
      <c r="BW63" s="13">
        <v>0</v>
      </c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>
        <v>1</v>
      </c>
      <c r="CM63" s="13">
        <v>1</v>
      </c>
      <c r="CN63" s="22">
        <v>1</v>
      </c>
      <c r="CO63" s="22">
        <v>0</v>
      </c>
      <c r="CP63" s="151" t="s">
        <v>1506</v>
      </c>
      <c r="CQ63" s="22">
        <v>40</v>
      </c>
      <c r="CR63" s="22">
        <v>3</v>
      </c>
      <c r="CS63" s="53">
        <v>0</v>
      </c>
    </row>
    <row r="64" spans="1:97" ht="16.5" x14ac:dyDescent="0.15">
      <c r="A64" s="10">
        <v>301</v>
      </c>
      <c r="B64" s="10" t="s">
        <v>348</v>
      </c>
      <c r="C64" s="10">
        <v>2</v>
      </c>
      <c r="D64" s="10">
        <v>6</v>
      </c>
      <c r="E64" s="10">
        <v>0</v>
      </c>
      <c r="F64" s="10">
        <v>1</v>
      </c>
      <c r="G64" s="10">
        <v>150</v>
      </c>
      <c r="H64" s="10">
        <v>1</v>
      </c>
      <c r="I64" s="10">
        <v>3</v>
      </c>
      <c r="J64" s="10">
        <v>8</v>
      </c>
      <c r="K64" s="10">
        <v>301</v>
      </c>
      <c r="L64" s="10">
        <v>0</v>
      </c>
      <c r="M64" s="10">
        <v>94301</v>
      </c>
      <c r="N64" s="10">
        <v>7200</v>
      </c>
      <c r="O64" s="10">
        <v>165</v>
      </c>
      <c r="P64" s="10">
        <v>135</v>
      </c>
      <c r="Q64" s="10">
        <v>40500</v>
      </c>
      <c r="R64" s="10">
        <v>24</v>
      </c>
      <c r="S64" s="10">
        <v>11</v>
      </c>
      <c r="T64" s="10">
        <v>9</v>
      </c>
      <c r="U64" s="10">
        <v>135</v>
      </c>
      <c r="V64" s="10">
        <v>1000</v>
      </c>
      <c r="W64" s="10">
        <v>0</v>
      </c>
      <c r="X64" s="10">
        <v>0</v>
      </c>
      <c r="Y64" s="10">
        <v>0</v>
      </c>
      <c r="Z64" s="10">
        <v>1</v>
      </c>
      <c r="AA64" s="10">
        <v>1</v>
      </c>
      <c r="AB64" s="10">
        <v>302</v>
      </c>
      <c r="AC64" s="51" t="s">
        <v>1311</v>
      </c>
      <c r="AD64" s="32" t="s">
        <v>468</v>
      </c>
      <c r="AE64" s="32" t="s">
        <v>469</v>
      </c>
      <c r="AF64" s="86" t="s">
        <v>1101</v>
      </c>
      <c r="AG64" s="52" t="s">
        <v>833</v>
      </c>
      <c r="AH64" s="63" t="s">
        <v>596</v>
      </c>
      <c r="AI64" s="10">
        <f t="shared" si="0"/>
        <v>301</v>
      </c>
      <c r="AJ64" s="112" t="s">
        <v>1200</v>
      </c>
      <c r="AK64" s="10">
        <v>4001</v>
      </c>
      <c r="AL64" s="10">
        <v>1</v>
      </c>
      <c r="AM64" s="10">
        <v>6</v>
      </c>
      <c r="AN64" s="10">
        <v>0</v>
      </c>
      <c r="AO64" s="10">
        <v>12</v>
      </c>
      <c r="AP64" s="10">
        <v>5</v>
      </c>
      <c r="AQ64" s="10">
        <v>0</v>
      </c>
      <c r="AR64" s="10">
        <v>80</v>
      </c>
      <c r="AS64" s="10">
        <v>3</v>
      </c>
      <c r="AT64" s="10">
        <v>0</v>
      </c>
      <c r="AU64" s="10">
        <v>4500</v>
      </c>
      <c r="AV64" s="10">
        <v>0</v>
      </c>
      <c r="AW64" s="10">
        <v>1301</v>
      </c>
      <c r="AX64" s="10">
        <v>301</v>
      </c>
      <c r="AY64" s="10">
        <v>30101</v>
      </c>
      <c r="AZ64" s="10">
        <v>30102</v>
      </c>
      <c r="BA64" s="10">
        <v>30103</v>
      </c>
      <c r="BB64" s="10">
        <v>30104</v>
      </c>
      <c r="BC64" s="10">
        <v>30105</v>
      </c>
      <c r="BD64" s="10">
        <v>30106</v>
      </c>
      <c r="BE64" s="10">
        <v>30107</v>
      </c>
      <c r="BF64" s="10">
        <v>30108</v>
      </c>
      <c r="BG64" s="10">
        <f t="shared" si="14"/>
        <v>30109</v>
      </c>
      <c r="BH64" s="10">
        <f t="shared" si="14"/>
        <v>30110</v>
      </c>
      <c r="BI64" s="10">
        <v>30151</v>
      </c>
      <c r="BJ64" s="10">
        <v>30152</v>
      </c>
      <c r="BK64" s="10">
        <v>30153</v>
      </c>
      <c r="BL64" s="10">
        <v>30154</v>
      </c>
      <c r="BM64" s="10">
        <v>30155</v>
      </c>
      <c r="BN64" s="10">
        <v>5301</v>
      </c>
      <c r="BO64" s="10">
        <v>5311</v>
      </c>
      <c r="BP64" s="10">
        <v>30161</v>
      </c>
      <c r="BQ64" s="10">
        <v>5401</v>
      </c>
      <c r="BR64" s="10">
        <v>5411</v>
      </c>
      <c r="BS64" s="10">
        <f t="shared" si="7"/>
        <v>5501</v>
      </c>
      <c r="BT64" s="10">
        <f t="shared" si="7"/>
        <v>5511</v>
      </c>
      <c r="BU64" s="10">
        <v>0</v>
      </c>
      <c r="BV64" s="10">
        <v>0</v>
      </c>
      <c r="BW64" s="10">
        <v>0</v>
      </c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>
        <v>1</v>
      </c>
      <c r="CM64" s="10">
        <v>1</v>
      </c>
      <c r="CN64" s="53">
        <v>1</v>
      </c>
      <c r="CO64" s="53">
        <v>0</v>
      </c>
      <c r="CP64" s="124">
        <v>1</v>
      </c>
      <c r="CQ64" s="162"/>
      <c r="CR64" s="162"/>
      <c r="CS64" s="53">
        <v>1</v>
      </c>
    </row>
    <row r="65" spans="1:97" ht="16.5" x14ac:dyDescent="0.15">
      <c r="A65" s="10">
        <v>302</v>
      </c>
      <c r="B65" s="10" t="s">
        <v>162</v>
      </c>
      <c r="C65" s="10">
        <v>2</v>
      </c>
      <c r="D65" s="10">
        <v>5</v>
      </c>
      <c r="E65" s="146">
        <v>1</v>
      </c>
      <c r="F65" s="10">
        <v>0</v>
      </c>
      <c r="G65" s="10">
        <v>100</v>
      </c>
      <c r="H65" s="10">
        <v>2</v>
      </c>
      <c r="I65" s="10">
        <v>3</v>
      </c>
      <c r="J65" s="10">
        <v>9</v>
      </c>
      <c r="K65" s="10">
        <v>302</v>
      </c>
      <c r="L65" s="146">
        <v>91302</v>
      </c>
      <c r="M65" s="146">
        <v>0</v>
      </c>
      <c r="N65" s="10">
        <v>3000</v>
      </c>
      <c r="O65" s="10">
        <v>68</v>
      </c>
      <c r="P65" s="10">
        <v>83</v>
      </c>
      <c r="Q65" s="10">
        <v>22500</v>
      </c>
      <c r="R65" s="10">
        <v>10</v>
      </c>
      <c r="S65" s="10">
        <v>5</v>
      </c>
      <c r="T65" s="10">
        <v>6</v>
      </c>
      <c r="U65" s="10">
        <v>75</v>
      </c>
      <c r="V65" s="10">
        <v>1000</v>
      </c>
      <c r="W65" s="10">
        <v>0</v>
      </c>
      <c r="X65" s="10">
        <v>0</v>
      </c>
      <c r="Y65" s="10">
        <v>0</v>
      </c>
      <c r="Z65" s="10">
        <v>2</v>
      </c>
      <c r="AA65" s="10">
        <v>2</v>
      </c>
      <c r="AB65" s="10">
        <v>301</v>
      </c>
      <c r="AC65" s="51" t="s">
        <v>1312</v>
      </c>
      <c r="AD65" s="32" t="s">
        <v>470</v>
      </c>
      <c r="AE65" s="32" t="s">
        <v>471</v>
      </c>
      <c r="AF65" s="86" t="s">
        <v>1097</v>
      </c>
      <c r="AG65" s="52" t="s">
        <v>834</v>
      </c>
      <c r="AH65" s="112" t="s">
        <v>1211</v>
      </c>
      <c r="AI65" s="10">
        <f t="shared" si="0"/>
        <v>302</v>
      </c>
      <c r="AJ65" s="108" t="s">
        <v>1185</v>
      </c>
      <c r="AK65" s="10">
        <v>4001</v>
      </c>
      <c r="AL65" s="10">
        <v>1</v>
      </c>
      <c r="AM65" s="10">
        <v>5</v>
      </c>
      <c r="AN65" s="10">
        <v>0</v>
      </c>
      <c r="AO65" s="10">
        <v>12</v>
      </c>
      <c r="AP65" s="10">
        <v>4</v>
      </c>
      <c r="AQ65" s="10">
        <v>0</v>
      </c>
      <c r="AR65" s="10">
        <v>80</v>
      </c>
      <c r="AS65" s="10">
        <v>1</v>
      </c>
      <c r="AT65" s="10">
        <v>0</v>
      </c>
      <c r="AU65" s="10">
        <v>1600</v>
      </c>
      <c r="AV65" s="10">
        <v>0</v>
      </c>
      <c r="AW65" s="10">
        <v>1302</v>
      </c>
      <c r="AX65" s="10">
        <v>302</v>
      </c>
      <c r="AY65" s="10">
        <v>30201</v>
      </c>
      <c r="AZ65" s="10">
        <v>30202</v>
      </c>
      <c r="BA65" s="10">
        <v>30203</v>
      </c>
      <c r="BB65" s="10">
        <v>30204</v>
      </c>
      <c r="BC65" s="10">
        <v>30205</v>
      </c>
      <c r="BD65" s="10">
        <v>30206</v>
      </c>
      <c r="BE65" s="10">
        <v>30207</v>
      </c>
      <c r="BF65" s="10">
        <v>30208</v>
      </c>
      <c r="BG65" s="10">
        <f t="shared" si="14"/>
        <v>30209</v>
      </c>
      <c r="BH65" s="10">
        <f t="shared" si="14"/>
        <v>30210</v>
      </c>
      <c r="BI65" s="10">
        <v>30251</v>
      </c>
      <c r="BJ65" s="10">
        <v>30252</v>
      </c>
      <c r="BK65" s="10">
        <v>30253</v>
      </c>
      <c r="BL65" s="10">
        <v>30254</v>
      </c>
      <c r="BM65" s="10">
        <v>30255</v>
      </c>
      <c r="BN65" s="10">
        <v>5303</v>
      </c>
      <c r="BO65" s="10">
        <v>5313</v>
      </c>
      <c r="BP65" s="10">
        <v>30261</v>
      </c>
      <c r="BQ65" s="10">
        <v>5403</v>
      </c>
      <c r="BR65" s="10">
        <v>5413</v>
      </c>
      <c r="BS65" s="10">
        <f t="shared" si="7"/>
        <v>5503</v>
      </c>
      <c r="BT65" s="10">
        <f t="shared" si="7"/>
        <v>5513</v>
      </c>
      <c r="BU65" s="10">
        <v>0</v>
      </c>
      <c r="BV65" s="10">
        <v>0</v>
      </c>
      <c r="BW65" s="10">
        <v>0</v>
      </c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>
        <v>1</v>
      </c>
      <c r="CM65" s="10">
        <v>1</v>
      </c>
      <c r="CN65" s="53">
        <v>1</v>
      </c>
      <c r="CO65" s="53">
        <v>1</v>
      </c>
      <c r="CP65" s="124" t="s">
        <v>1437</v>
      </c>
      <c r="CQ65" s="162"/>
      <c r="CR65" s="162"/>
      <c r="CS65" s="53">
        <v>1</v>
      </c>
    </row>
    <row r="66" spans="1:97" ht="16.5" x14ac:dyDescent="0.15">
      <c r="A66" s="10">
        <v>303</v>
      </c>
      <c r="B66" s="10" t="s">
        <v>349</v>
      </c>
      <c r="C66" s="10">
        <v>2</v>
      </c>
      <c r="D66" s="10">
        <v>6</v>
      </c>
      <c r="E66" s="10">
        <v>0</v>
      </c>
      <c r="F66" s="10">
        <v>1</v>
      </c>
      <c r="G66" s="10">
        <v>150</v>
      </c>
      <c r="H66" s="10">
        <v>1</v>
      </c>
      <c r="I66" s="10">
        <v>3</v>
      </c>
      <c r="J66" s="10">
        <v>7</v>
      </c>
      <c r="K66" s="10">
        <v>303</v>
      </c>
      <c r="L66" s="10">
        <v>0</v>
      </c>
      <c r="M66" s="10">
        <v>94303</v>
      </c>
      <c r="N66" s="10">
        <v>7200</v>
      </c>
      <c r="O66" s="10">
        <v>135</v>
      </c>
      <c r="P66" s="10">
        <v>165</v>
      </c>
      <c r="Q66" s="10">
        <v>40500</v>
      </c>
      <c r="R66" s="10">
        <v>24</v>
      </c>
      <c r="S66" s="10">
        <v>9</v>
      </c>
      <c r="T66" s="10">
        <v>11</v>
      </c>
      <c r="U66" s="10">
        <v>135</v>
      </c>
      <c r="V66" s="10">
        <v>1000</v>
      </c>
      <c r="W66" s="10">
        <v>0</v>
      </c>
      <c r="X66" s="10">
        <v>0</v>
      </c>
      <c r="Y66" s="10">
        <v>0</v>
      </c>
      <c r="Z66" s="10">
        <v>2</v>
      </c>
      <c r="AA66" s="10">
        <v>1</v>
      </c>
      <c r="AB66" s="10">
        <v>304</v>
      </c>
      <c r="AC66" s="51" t="s">
        <v>1313</v>
      </c>
      <c r="AD66" s="63" t="s">
        <v>597</v>
      </c>
      <c r="AE66" s="63" t="s">
        <v>598</v>
      </c>
      <c r="AF66" s="86" t="s">
        <v>1099</v>
      </c>
      <c r="AG66" s="56" t="s">
        <v>835</v>
      </c>
      <c r="AH66" s="63" t="s">
        <v>599</v>
      </c>
      <c r="AI66" s="10">
        <f t="shared" si="0"/>
        <v>303</v>
      </c>
      <c r="AJ66" s="108" t="s">
        <v>1186</v>
      </c>
      <c r="AK66" s="10">
        <v>4001</v>
      </c>
      <c r="AL66" s="10">
        <v>1</v>
      </c>
      <c r="AM66" s="10">
        <v>6</v>
      </c>
      <c r="AN66" s="10">
        <v>0</v>
      </c>
      <c r="AO66" s="10">
        <v>12</v>
      </c>
      <c r="AP66" s="10">
        <v>5</v>
      </c>
      <c r="AQ66" s="10">
        <v>0</v>
      </c>
      <c r="AR66" s="10">
        <v>80</v>
      </c>
      <c r="AS66" s="10">
        <v>3</v>
      </c>
      <c r="AT66" s="10">
        <v>0</v>
      </c>
      <c r="AU66" s="10">
        <v>4500</v>
      </c>
      <c r="AV66" s="10">
        <v>0</v>
      </c>
      <c r="AW66" s="10">
        <v>1303</v>
      </c>
      <c r="AX66" s="10">
        <v>303</v>
      </c>
      <c r="AY66" s="10">
        <v>30301</v>
      </c>
      <c r="AZ66" s="10">
        <v>30302</v>
      </c>
      <c r="BA66" s="10">
        <v>30303</v>
      </c>
      <c r="BB66" s="10">
        <v>30304</v>
      </c>
      <c r="BC66" s="10">
        <v>30305</v>
      </c>
      <c r="BD66" s="10">
        <v>30306</v>
      </c>
      <c r="BE66" s="10">
        <v>30307</v>
      </c>
      <c r="BF66" s="10">
        <v>30308</v>
      </c>
      <c r="BG66" s="10">
        <f t="shared" si="14"/>
        <v>30309</v>
      </c>
      <c r="BH66" s="10">
        <f t="shared" si="14"/>
        <v>30310</v>
      </c>
      <c r="BI66" s="10">
        <v>30351</v>
      </c>
      <c r="BJ66" s="10">
        <v>30352</v>
      </c>
      <c r="BK66" s="10">
        <v>30353</v>
      </c>
      <c r="BL66" s="10">
        <v>30354</v>
      </c>
      <c r="BM66" s="10">
        <v>30355</v>
      </c>
      <c r="BN66" s="10">
        <v>5302</v>
      </c>
      <c r="BO66" s="10">
        <v>5312</v>
      </c>
      <c r="BP66" s="10">
        <v>30361</v>
      </c>
      <c r="BQ66" s="10">
        <v>5402</v>
      </c>
      <c r="BR66" s="10">
        <v>5412</v>
      </c>
      <c r="BS66" s="10">
        <f t="shared" si="7"/>
        <v>5502</v>
      </c>
      <c r="BT66" s="10">
        <f t="shared" si="7"/>
        <v>5512</v>
      </c>
      <c r="BU66" s="10">
        <v>0</v>
      </c>
      <c r="BV66" s="10">
        <v>0</v>
      </c>
      <c r="BW66" s="10">
        <v>0</v>
      </c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>
        <v>1</v>
      </c>
      <c r="CM66" s="10">
        <v>1</v>
      </c>
      <c r="CN66" s="53">
        <v>1</v>
      </c>
      <c r="CO66" s="53">
        <v>0</v>
      </c>
      <c r="CP66" s="149" t="s">
        <v>1480</v>
      </c>
      <c r="CQ66" s="162"/>
      <c r="CR66" s="162"/>
      <c r="CS66" s="53">
        <v>1</v>
      </c>
    </row>
    <row r="67" spans="1:97" ht="16.5" x14ac:dyDescent="0.15">
      <c r="A67" s="10">
        <v>304</v>
      </c>
      <c r="B67" s="10" t="s">
        <v>163</v>
      </c>
      <c r="C67" s="10">
        <v>2</v>
      </c>
      <c r="D67" s="10">
        <v>5</v>
      </c>
      <c r="E67" s="19">
        <v>1</v>
      </c>
      <c r="F67" s="10">
        <v>0</v>
      </c>
      <c r="G67" s="10">
        <v>100</v>
      </c>
      <c r="H67" s="10">
        <v>2</v>
      </c>
      <c r="I67" s="10">
        <v>3</v>
      </c>
      <c r="J67" s="10">
        <v>1</v>
      </c>
      <c r="K67" s="10">
        <v>304</v>
      </c>
      <c r="L67" s="19">
        <v>91304</v>
      </c>
      <c r="M67" s="19">
        <v>0</v>
      </c>
      <c r="N67" s="10">
        <v>3000</v>
      </c>
      <c r="O67" s="10">
        <v>68</v>
      </c>
      <c r="P67" s="10">
        <v>83</v>
      </c>
      <c r="Q67" s="10">
        <v>22500</v>
      </c>
      <c r="R67" s="10">
        <v>10</v>
      </c>
      <c r="S67" s="10">
        <v>5</v>
      </c>
      <c r="T67" s="10">
        <v>6</v>
      </c>
      <c r="U67" s="10">
        <v>75</v>
      </c>
      <c r="V67" s="10">
        <v>1000</v>
      </c>
      <c r="W67" s="10">
        <v>0</v>
      </c>
      <c r="X67" s="10">
        <v>0</v>
      </c>
      <c r="Y67" s="10">
        <v>0</v>
      </c>
      <c r="Z67" s="10">
        <v>2</v>
      </c>
      <c r="AA67" s="10">
        <v>2</v>
      </c>
      <c r="AB67" s="10">
        <v>303</v>
      </c>
      <c r="AC67" s="119" t="s">
        <v>1411</v>
      </c>
      <c r="AD67" s="32" t="s">
        <v>600</v>
      </c>
      <c r="AE67" s="32" t="s">
        <v>601</v>
      </c>
      <c r="AF67" s="86" t="s">
        <v>1098</v>
      </c>
      <c r="AG67" s="52" t="s">
        <v>836</v>
      </c>
      <c r="AH67" s="32" t="s">
        <v>602</v>
      </c>
      <c r="AI67" s="10">
        <f t="shared" si="0"/>
        <v>304</v>
      </c>
      <c r="AJ67" s="108" t="s">
        <v>1187</v>
      </c>
      <c r="AK67" s="10">
        <v>4001</v>
      </c>
      <c r="AL67" s="10">
        <v>1</v>
      </c>
      <c r="AM67" s="10">
        <v>5</v>
      </c>
      <c r="AN67" s="10">
        <v>0</v>
      </c>
      <c r="AO67" s="10">
        <v>12</v>
      </c>
      <c r="AP67" s="10">
        <v>4</v>
      </c>
      <c r="AQ67" s="10">
        <v>0</v>
      </c>
      <c r="AR67" s="10">
        <v>80</v>
      </c>
      <c r="AS67" s="10">
        <v>1</v>
      </c>
      <c r="AT67" s="10">
        <v>0</v>
      </c>
      <c r="AU67" s="10">
        <v>1600</v>
      </c>
      <c r="AV67" s="10">
        <v>0</v>
      </c>
      <c r="AW67" s="10">
        <v>1304</v>
      </c>
      <c r="AX67" s="10">
        <v>304</v>
      </c>
      <c r="AY67" s="10">
        <v>30401</v>
      </c>
      <c r="AZ67" s="10">
        <v>30402</v>
      </c>
      <c r="BA67" s="10">
        <v>30403</v>
      </c>
      <c r="BB67" s="10">
        <v>30404</v>
      </c>
      <c r="BC67" s="10">
        <v>30405</v>
      </c>
      <c r="BD67" s="10">
        <v>30406</v>
      </c>
      <c r="BE67" s="10">
        <v>30407</v>
      </c>
      <c r="BF67" s="10">
        <v>30408</v>
      </c>
      <c r="BG67" s="10">
        <f t="shared" si="14"/>
        <v>30409</v>
      </c>
      <c r="BH67" s="10">
        <f t="shared" si="14"/>
        <v>30410</v>
      </c>
      <c r="BI67" s="10">
        <v>30451</v>
      </c>
      <c r="BJ67" s="10">
        <v>30452</v>
      </c>
      <c r="BK67" s="10">
        <v>30453</v>
      </c>
      <c r="BL67" s="10">
        <v>30454</v>
      </c>
      <c r="BM67" s="10">
        <v>30455</v>
      </c>
      <c r="BN67" s="10">
        <v>5304</v>
      </c>
      <c r="BO67" s="10">
        <v>5314</v>
      </c>
      <c r="BP67" s="10">
        <v>30461</v>
      </c>
      <c r="BQ67" s="10">
        <v>5404</v>
      </c>
      <c r="BR67" s="10">
        <v>5414</v>
      </c>
      <c r="BS67" s="10">
        <f t="shared" si="7"/>
        <v>5504</v>
      </c>
      <c r="BT67" s="10">
        <f t="shared" si="7"/>
        <v>5514</v>
      </c>
      <c r="BU67" s="10">
        <v>0</v>
      </c>
      <c r="BV67" s="10">
        <v>0</v>
      </c>
      <c r="BW67" s="10">
        <v>0</v>
      </c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>
        <v>1</v>
      </c>
      <c r="CM67" s="10">
        <v>1</v>
      </c>
      <c r="CN67" s="53">
        <v>1</v>
      </c>
      <c r="CO67" s="53">
        <v>0</v>
      </c>
      <c r="CP67" s="124" t="s">
        <v>1438</v>
      </c>
      <c r="CQ67" s="162"/>
      <c r="CR67" s="162"/>
      <c r="CS67" s="53">
        <v>1</v>
      </c>
    </row>
    <row r="68" spans="1:97" ht="16.5" x14ac:dyDescent="0.15">
      <c r="A68" s="10">
        <v>305</v>
      </c>
      <c r="B68" s="10" t="s">
        <v>164</v>
      </c>
      <c r="C68" s="10">
        <v>2</v>
      </c>
      <c r="D68" s="10">
        <v>5</v>
      </c>
      <c r="E68" s="19">
        <v>1</v>
      </c>
      <c r="F68" s="10">
        <v>0</v>
      </c>
      <c r="G68" s="10">
        <v>100</v>
      </c>
      <c r="H68" s="10">
        <v>1</v>
      </c>
      <c r="I68" s="10">
        <v>3</v>
      </c>
      <c r="J68" s="10">
        <v>7</v>
      </c>
      <c r="K68" s="10">
        <v>305</v>
      </c>
      <c r="L68" s="19">
        <v>91305</v>
      </c>
      <c r="M68" s="19">
        <v>0</v>
      </c>
      <c r="N68" s="10">
        <v>3600</v>
      </c>
      <c r="O68" s="10">
        <v>83</v>
      </c>
      <c r="P68" s="10">
        <v>68</v>
      </c>
      <c r="Q68" s="10">
        <v>20250</v>
      </c>
      <c r="R68" s="10">
        <v>12</v>
      </c>
      <c r="S68" s="10">
        <v>6</v>
      </c>
      <c r="T68" s="10">
        <v>5</v>
      </c>
      <c r="U68" s="10">
        <v>68</v>
      </c>
      <c r="V68" s="10">
        <v>1000</v>
      </c>
      <c r="W68" s="10">
        <v>0</v>
      </c>
      <c r="X68" s="10">
        <v>0</v>
      </c>
      <c r="Y68" s="10">
        <v>0</v>
      </c>
      <c r="Z68" s="10">
        <v>1</v>
      </c>
      <c r="AA68" s="10">
        <v>1</v>
      </c>
      <c r="AB68" s="10">
        <v>306</v>
      </c>
      <c r="AC68" s="51" t="s">
        <v>1314</v>
      </c>
      <c r="AD68" s="32" t="s">
        <v>472</v>
      </c>
      <c r="AE68" s="32" t="s">
        <v>473</v>
      </c>
      <c r="AF68" s="86" t="s">
        <v>1100</v>
      </c>
      <c r="AG68" s="52" t="s">
        <v>837</v>
      </c>
      <c r="AH68" s="112" t="s">
        <v>1212</v>
      </c>
      <c r="AI68" s="10">
        <f t="shared" si="0"/>
        <v>305</v>
      </c>
      <c r="AJ68" s="112" t="s">
        <v>1205</v>
      </c>
      <c r="AK68" s="10">
        <v>4001</v>
      </c>
      <c r="AL68" s="10">
        <v>1</v>
      </c>
      <c r="AM68" s="10">
        <v>5</v>
      </c>
      <c r="AN68" s="10">
        <v>0</v>
      </c>
      <c r="AO68" s="10">
        <v>12</v>
      </c>
      <c r="AP68" s="10">
        <v>4</v>
      </c>
      <c r="AQ68" s="10">
        <v>0</v>
      </c>
      <c r="AR68" s="10">
        <v>80</v>
      </c>
      <c r="AS68" s="10">
        <v>1</v>
      </c>
      <c r="AT68" s="10">
        <v>0</v>
      </c>
      <c r="AU68" s="10">
        <v>1600</v>
      </c>
      <c r="AV68" s="10">
        <v>0</v>
      </c>
      <c r="AW68" s="10">
        <v>1305</v>
      </c>
      <c r="AX68" s="10">
        <v>305</v>
      </c>
      <c r="AY68" s="10">
        <v>30501</v>
      </c>
      <c r="AZ68" s="10">
        <v>30502</v>
      </c>
      <c r="BA68" s="10">
        <v>30503</v>
      </c>
      <c r="BB68" s="10">
        <v>30504</v>
      </c>
      <c r="BC68" s="10">
        <v>30505</v>
      </c>
      <c r="BD68" s="10">
        <v>30506</v>
      </c>
      <c r="BE68" s="10">
        <v>30507</v>
      </c>
      <c r="BF68" s="10">
        <v>30508</v>
      </c>
      <c r="BG68" s="10">
        <f t="shared" si="14"/>
        <v>30509</v>
      </c>
      <c r="BH68" s="10">
        <f t="shared" si="14"/>
        <v>30510</v>
      </c>
      <c r="BI68" s="10">
        <v>30551</v>
      </c>
      <c r="BJ68" s="10">
        <v>30552</v>
      </c>
      <c r="BK68" s="10">
        <v>30553</v>
      </c>
      <c r="BL68" s="10">
        <v>30554</v>
      </c>
      <c r="BM68" s="10">
        <v>30555</v>
      </c>
      <c r="BN68" s="10">
        <v>5301</v>
      </c>
      <c r="BO68" s="10">
        <v>5311</v>
      </c>
      <c r="BP68" s="10">
        <v>30561</v>
      </c>
      <c r="BQ68" s="10">
        <v>5401</v>
      </c>
      <c r="BR68" s="10">
        <v>5411</v>
      </c>
      <c r="BS68" s="10">
        <f t="shared" si="7"/>
        <v>5501</v>
      </c>
      <c r="BT68" s="10">
        <f t="shared" si="7"/>
        <v>5511</v>
      </c>
      <c r="BU68" s="10">
        <v>0</v>
      </c>
      <c r="BV68" s="10">
        <v>0</v>
      </c>
      <c r="BW68" s="10">
        <v>0</v>
      </c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>
        <v>1</v>
      </c>
      <c r="CM68" s="10">
        <v>1</v>
      </c>
      <c r="CN68" s="53">
        <v>1</v>
      </c>
      <c r="CO68" s="53">
        <v>0</v>
      </c>
      <c r="CP68" s="124" t="s">
        <v>1439</v>
      </c>
      <c r="CQ68" s="162"/>
      <c r="CR68" s="162"/>
      <c r="CS68" s="53">
        <v>1</v>
      </c>
    </row>
    <row r="69" spans="1:97" ht="16.5" x14ac:dyDescent="0.15">
      <c r="A69" s="10">
        <v>306</v>
      </c>
      <c r="B69" s="10" t="s">
        <v>350</v>
      </c>
      <c r="C69" s="10">
        <v>2</v>
      </c>
      <c r="D69" s="10">
        <v>5</v>
      </c>
      <c r="E69" s="19">
        <v>1</v>
      </c>
      <c r="F69" s="10">
        <v>0</v>
      </c>
      <c r="G69" s="10">
        <v>100</v>
      </c>
      <c r="H69" s="10">
        <v>1</v>
      </c>
      <c r="I69" s="10">
        <v>3</v>
      </c>
      <c r="J69" s="10">
        <v>8</v>
      </c>
      <c r="K69" s="10">
        <v>306</v>
      </c>
      <c r="L69" s="19">
        <v>91306</v>
      </c>
      <c r="M69" s="19">
        <v>0</v>
      </c>
      <c r="N69" s="10">
        <v>3600</v>
      </c>
      <c r="O69" s="10">
        <v>68</v>
      </c>
      <c r="P69" s="10">
        <v>83</v>
      </c>
      <c r="Q69" s="10">
        <v>20250</v>
      </c>
      <c r="R69" s="10">
        <v>12</v>
      </c>
      <c r="S69" s="10">
        <v>5</v>
      </c>
      <c r="T69" s="10">
        <v>6</v>
      </c>
      <c r="U69" s="10">
        <v>68</v>
      </c>
      <c r="V69" s="10">
        <v>1000</v>
      </c>
      <c r="W69" s="10">
        <v>0</v>
      </c>
      <c r="X69" s="10">
        <v>0</v>
      </c>
      <c r="Y69" s="10">
        <v>0</v>
      </c>
      <c r="Z69" s="10">
        <v>2</v>
      </c>
      <c r="AA69" s="10">
        <v>2</v>
      </c>
      <c r="AB69" s="10">
        <v>305</v>
      </c>
      <c r="AC69" s="51" t="s">
        <v>1315</v>
      </c>
      <c r="AD69" s="32" t="s">
        <v>474</v>
      </c>
      <c r="AE69" s="32" t="s">
        <v>475</v>
      </c>
      <c r="AF69" s="86" t="s">
        <v>1103</v>
      </c>
      <c r="AG69" s="52" t="s">
        <v>838</v>
      </c>
      <c r="AH69" s="32" t="s">
        <v>402</v>
      </c>
      <c r="AI69" s="10">
        <f t="shared" si="0"/>
        <v>306</v>
      </c>
      <c r="AJ69" s="32" t="s">
        <v>388</v>
      </c>
      <c r="AK69" s="10">
        <v>4001</v>
      </c>
      <c r="AL69" s="10">
        <v>1</v>
      </c>
      <c r="AM69" s="10">
        <v>5</v>
      </c>
      <c r="AN69" s="10">
        <v>0</v>
      </c>
      <c r="AO69" s="10">
        <v>12</v>
      </c>
      <c r="AP69" s="10">
        <v>4</v>
      </c>
      <c r="AQ69" s="10">
        <v>0</v>
      </c>
      <c r="AR69" s="10">
        <v>80</v>
      </c>
      <c r="AS69" s="10">
        <v>1</v>
      </c>
      <c r="AT69" s="10">
        <v>0</v>
      </c>
      <c r="AU69" s="10">
        <v>1600</v>
      </c>
      <c r="AV69" s="10">
        <v>0</v>
      </c>
      <c r="AW69" s="10">
        <v>1306</v>
      </c>
      <c r="AX69" s="10">
        <v>306</v>
      </c>
      <c r="AY69" s="10">
        <v>30601</v>
      </c>
      <c r="AZ69" s="10">
        <v>30602</v>
      </c>
      <c r="BA69" s="10">
        <v>30603</v>
      </c>
      <c r="BB69" s="10">
        <v>30604</v>
      </c>
      <c r="BC69" s="10">
        <v>30605</v>
      </c>
      <c r="BD69" s="10">
        <v>30606</v>
      </c>
      <c r="BE69" s="10">
        <v>30607</v>
      </c>
      <c r="BF69" s="10">
        <v>30608</v>
      </c>
      <c r="BG69" s="10">
        <f t="shared" si="14"/>
        <v>30609</v>
      </c>
      <c r="BH69" s="10">
        <f t="shared" si="14"/>
        <v>30610</v>
      </c>
      <c r="BI69" s="10">
        <v>30651</v>
      </c>
      <c r="BJ69" s="10">
        <v>30652</v>
      </c>
      <c r="BK69" s="10">
        <v>30653</v>
      </c>
      <c r="BL69" s="10">
        <v>30654</v>
      </c>
      <c r="BM69" s="10">
        <v>30655</v>
      </c>
      <c r="BN69" s="10">
        <v>5303</v>
      </c>
      <c r="BO69" s="10">
        <v>5313</v>
      </c>
      <c r="BP69" s="10">
        <v>30661</v>
      </c>
      <c r="BQ69" s="10">
        <v>5403</v>
      </c>
      <c r="BR69" s="10">
        <v>5413</v>
      </c>
      <c r="BS69" s="10">
        <f t="shared" si="7"/>
        <v>5503</v>
      </c>
      <c r="BT69" s="10">
        <f t="shared" si="7"/>
        <v>5513</v>
      </c>
      <c r="BU69" s="10">
        <v>0</v>
      </c>
      <c r="BV69" s="10">
        <v>0</v>
      </c>
      <c r="BW69" s="10">
        <v>0</v>
      </c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>
        <v>1</v>
      </c>
      <c r="CM69" s="10">
        <v>1</v>
      </c>
      <c r="CN69" s="53">
        <v>1</v>
      </c>
      <c r="CO69" s="53">
        <v>0</v>
      </c>
      <c r="CP69" s="124" t="s">
        <v>1419</v>
      </c>
      <c r="CQ69" s="162"/>
      <c r="CR69" s="162"/>
      <c r="CS69" s="53">
        <v>1</v>
      </c>
    </row>
    <row r="70" spans="1:97" ht="16.5" x14ac:dyDescent="0.15">
      <c r="A70" s="10">
        <v>307</v>
      </c>
      <c r="B70" s="10" t="s">
        <v>351</v>
      </c>
      <c r="C70" s="10">
        <v>2</v>
      </c>
      <c r="D70" s="10">
        <v>5</v>
      </c>
      <c r="E70" s="146">
        <v>1</v>
      </c>
      <c r="F70" s="10">
        <v>0</v>
      </c>
      <c r="G70" s="10">
        <v>100</v>
      </c>
      <c r="H70" s="10">
        <v>1</v>
      </c>
      <c r="I70" s="10">
        <v>3</v>
      </c>
      <c r="J70" s="10">
        <v>2</v>
      </c>
      <c r="K70" s="10">
        <v>307</v>
      </c>
      <c r="L70" s="146">
        <v>91307</v>
      </c>
      <c r="M70" s="19">
        <v>0</v>
      </c>
      <c r="N70" s="10">
        <v>3000</v>
      </c>
      <c r="O70" s="10">
        <v>83</v>
      </c>
      <c r="P70" s="10">
        <v>68</v>
      </c>
      <c r="Q70" s="10">
        <v>22500</v>
      </c>
      <c r="R70" s="10">
        <v>10</v>
      </c>
      <c r="S70" s="10">
        <v>6</v>
      </c>
      <c r="T70" s="10">
        <v>5</v>
      </c>
      <c r="U70" s="10">
        <v>75</v>
      </c>
      <c r="V70" s="10">
        <v>1000</v>
      </c>
      <c r="W70" s="10">
        <v>0</v>
      </c>
      <c r="X70" s="10">
        <v>0</v>
      </c>
      <c r="Y70" s="10">
        <v>0</v>
      </c>
      <c r="Z70" s="10">
        <v>1</v>
      </c>
      <c r="AA70" s="10">
        <v>1</v>
      </c>
      <c r="AB70" s="10">
        <v>308</v>
      </c>
      <c r="AC70" s="51" t="s">
        <v>1316</v>
      </c>
      <c r="AD70" s="32" t="s">
        <v>476</v>
      </c>
      <c r="AE70" s="32" t="s">
        <v>477</v>
      </c>
      <c r="AF70" s="86" t="s">
        <v>1102</v>
      </c>
      <c r="AG70" s="52" t="s">
        <v>839</v>
      </c>
      <c r="AH70" s="32" t="s">
        <v>403</v>
      </c>
      <c r="AI70" s="10">
        <f t="shared" si="0"/>
        <v>307</v>
      </c>
      <c r="AJ70" s="112" t="s">
        <v>1630</v>
      </c>
      <c r="AK70" s="10">
        <v>4001</v>
      </c>
      <c r="AL70" s="10">
        <v>1</v>
      </c>
      <c r="AM70" s="10">
        <v>5</v>
      </c>
      <c r="AN70" s="10">
        <v>0</v>
      </c>
      <c r="AO70" s="10">
        <v>12</v>
      </c>
      <c r="AP70" s="10">
        <v>4</v>
      </c>
      <c r="AQ70" s="10">
        <v>0</v>
      </c>
      <c r="AR70" s="10">
        <v>80</v>
      </c>
      <c r="AS70" s="10">
        <v>1</v>
      </c>
      <c r="AT70" s="10">
        <v>0</v>
      </c>
      <c r="AU70" s="10">
        <v>1600</v>
      </c>
      <c r="AV70" s="10">
        <v>0</v>
      </c>
      <c r="AW70" s="10">
        <v>1307</v>
      </c>
      <c r="AX70" s="10">
        <v>307</v>
      </c>
      <c r="AY70" s="10">
        <v>30701</v>
      </c>
      <c r="AZ70" s="10">
        <v>30702</v>
      </c>
      <c r="BA70" s="10">
        <v>30703</v>
      </c>
      <c r="BB70" s="10">
        <v>30704</v>
      </c>
      <c r="BC70" s="10">
        <v>30705</v>
      </c>
      <c r="BD70" s="10">
        <v>30706</v>
      </c>
      <c r="BE70" s="10">
        <v>30707</v>
      </c>
      <c r="BF70" s="10">
        <v>30708</v>
      </c>
      <c r="BG70" s="10">
        <f t="shared" si="14"/>
        <v>30709</v>
      </c>
      <c r="BH70" s="10">
        <f t="shared" si="14"/>
        <v>30710</v>
      </c>
      <c r="BI70" s="10">
        <v>30751</v>
      </c>
      <c r="BJ70" s="10">
        <v>30752</v>
      </c>
      <c r="BK70" s="10">
        <v>30753</v>
      </c>
      <c r="BL70" s="10">
        <v>30754</v>
      </c>
      <c r="BM70" s="10">
        <v>30755</v>
      </c>
      <c r="BN70" s="10">
        <v>5302</v>
      </c>
      <c r="BO70" s="10">
        <v>5312</v>
      </c>
      <c r="BP70" s="10">
        <v>30761</v>
      </c>
      <c r="BQ70" s="10">
        <v>5402</v>
      </c>
      <c r="BR70" s="10">
        <v>5412</v>
      </c>
      <c r="BS70" s="10">
        <f t="shared" si="7"/>
        <v>5502</v>
      </c>
      <c r="BT70" s="10">
        <f t="shared" si="7"/>
        <v>5512</v>
      </c>
      <c r="BU70" s="10">
        <v>0</v>
      </c>
      <c r="BV70" s="10">
        <v>0</v>
      </c>
      <c r="BW70" s="10">
        <v>0</v>
      </c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>
        <v>1</v>
      </c>
      <c r="CM70" s="10">
        <v>1</v>
      </c>
      <c r="CN70" s="53">
        <v>1</v>
      </c>
      <c r="CO70" s="53">
        <v>0</v>
      </c>
      <c r="CP70" s="124" t="s">
        <v>1440</v>
      </c>
      <c r="CQ70" s="162"/>
      <c r="CR70" s="162"/>
      <c r="CS70" s="53">
        <v>1</v>
      </c>
    </row>
    <row r="71" spans="1:97" ht="16.5" x14ac:dyDescent="0.15">
      <c r="A71" s="10">
        <v>308</v>
      </c>
      <c r="B71" s="10" t="s">
        <v>352</v>
      </c>
      <c r="C71" s="10">
        <v>2</v>
      </c>
      <c r="D71" s="10">
        <v>5</v>
      </c>
      <c r="E71" s="146">
        <v>1</v>
      </c>
      <c r="F71" s="10">
        <v>0</v>
      </c>
      <c r="G71" s="10">
        <v>100</v>
      </c>
      <c r="H71" s="10">
        <v>1</v>
      </c>
      <c r="I71" s="10">
        <v>3</v>
      </c>
      <c r="J71" s="10">
        <v>8</v>
      </c>
      <c r="K71" s="10">
        <v>308</v>
      </c>
      <c r="L71" s="146">
        <v>91308</v>
      </c>
      <c r="M71" s="19">
        <v>0</v>
      </c>
      <c r="N71" s="10">
        <v>3600</v>
      </c>
      <c r="O71" s="10">
        <v>83</v>
      </c>
      <c r="P71" s="10">
        <v>68</v>
      </c>
      <c r="Q71" s="10">
        <v>20250</v>
      </c>
      <c r="R71" s="10">
        <v>12</v>
      </c>
      <c r="S71" s="10">
        <v>6</v>
      </c>
      <c r="T71" s="10">
        <v>5</v>
      </c>
      <c r="U71" s="10">
        <v>68</v>
      </c>
      <c r="V71" s="10">
        <v>1000</v>
      </c>
      <c r="W71" s="10">
        <v>0</v>
      </c>
      <c r="X71" s="10">
        <v>0</v>
      </c>
      <c r="Y71" s="10">
        <v>0</v>
      </c>
      <c r="Z71" s="10">
        <v>1</v>
      </c>
      <c r="AA71" s="10">
        <v>2</v>
      </c>
      <c r="AB71" s="10">
        <v>307</v>
      </c>
      <c r="AC71" s="51" t="s">
        <v>1317</v>
      </c>
      <c r="AD71" s="55" t="s">
        <v>478</v>
      </c>
      <c r="AE71" s="55" t="s">
        <v>479</v>
      </c>
      <c r="AF71" s="86" t="s">
        <v>1101</v>
      </c>
      <c r="AG71" s="57" t="s">
        <v>840</v>
      </c>
      <c r="AH71" s="55" t="s">
        <v>426</v>
      </c>
      <c r="AI71" s="10">
        <f t="shared" si="0"/>
        <v>308</v>
      </c>
      <c r="AJ71" s="108" t="s">
        <v>1188</v>
      </c>
      <c r="AK71" s="10">
        <v>4001</v>
      </c>
      <c r="AL71" s="10">
        <v>1</v>
      </c>
      <c r="AM71" s="10">
        <v>5</v>
      </c>
      <c r="AN71" s="10">
        <v>0</v>
      </c>
      <c r="AO71" s="10">
        <v>12</v>
      </c>
      <c r="AP71" s="10">
        <v>4</v>
      </c>
      <c r="AQ71" s="10">
        <v>0</v>
      </c>
      <c r="AR71" s="10">
        <v>80</v>
      </c>
      <c r="AS71" s="10">
        <v>1</v>
      </c>
      <c r="AT71" s="10">
        <v>0</v>
      </c>
      <c r="AU71" s="10">
        <v>1600</v>
      </c>
      <c r="AV71" s="10">
        <v>0</v>
      </c>
      <c r="AW71" s="10">
        <v>1308</v>
      </c>
      <c r="AX71" s="10">
        <v>308</v>
      </c>
      <c r="AY71" s="10">
        <v>30801</v>
      </c>
      <c r="AZ71" s="10">
        <v>30802</v>
      </c>
      <c r="BA71" s="10">
        <v>30803</v>
      </c>
      <c r="BB71" s="10">
        <v>30804</v>
      </c>
      <c r="BC71" s="10">
        <v>30805</v>
      </c>
      <c r="BD71" s="10">
        <v>30806</v>
      </c>
      <c r="BE71" s="10">
        <v>30807</v>
      </c>
      <c r="BF71" s="10">
        <v>30808</v>
      </c>
      <c r="BG71" s="10">
        <f t="shared" si="14"/>
        <v>30809</v>
      </c>
      <c r="BH71" s="10">
        <f t="shared" si="14"/>
        <v>30810</v>
      </c>
      <c r="BI71" s="10">
        <v>30851</v>
      </c>
      <c r="BJ71" s="10">
        <v>30852</v>
      </c>
      <c r="BK71" s="10">
        <v>30853</v>
      </c>
      <c r="BL71" s="10">
        <v>30854</v>
      </c>
      <c r="BM71" s="10">
        <v>30855</v>
      </c>
      <c r="BN71" s="10">
        <v>5304</v>
      </c>
      <c r="BO71" s="10">
        <v>5314</v>
      </c>
      <c r="BP71" s="10">
        <v>30861</v>
      </c>
      <c r="BQ71" s="10">
        <v>5404</v>
      </c>
      <c r="BR71" s="10">
        <v>5414</v>
      </c>
      <c r="BS71" s="10">
        <f t="shared" si="7"/>
        <v>5504</v>
      </c>
      <c r="BT71" s="10">
        <f t="shared" si="7"/>
        <v>5514</v>
      </c>
      <c r="BU71" s="10">
        <v>0</v>
      </c>
      <c r="BV71" s="10">
        <v>0</v>
      </c>
      <c r="BW71" s="10">
        <v>0</v>
      </c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>
        <v>1</v>
      </c>
      <c r="CM71" s="10">
        <v>1</v>
      </c>
      <c r="CN71" s="53">
        <v>1</v>
      </c>
      <c r="CO71" s="53">
        <v>0</v>
      </c>
      <c r="CP71" s="124" t="s">
        <v>1419</v>
      </c>
      <c r="CQ71" s="162"/>
      <c r="CR71" s="162"/>
      <c r="CS71" s="53">
        <v>1</v>
      </c>
    </row>
    <row r="72" spans="1:97" ht="16.5" x14ac:dyDescent="0.15">
      <c r="A72" s="10">
        <v>309</v>
      </c>
      <c r="B72" s="10" t="s">
        <v>353</v>
      </c>
      <c r="C72" s="10">
        <v>2</v>
      </c>
      <c r="D72" s="10">
        <v>5</v>
      </c>
      <c r="E72" s="146">
        <v>1</v>
      </c>
      <c r="F72" s="10">
        <v>0</v>
      </c>
      <c r="G72" s="10">
        <v>100</v>
      </c>
      <c r="H72" s="10">
        <v>1</v>
      </c>
      <c r="I72" s="10">
        <v>3</v>
      </c>
      <c r="J72" s="10">
        <v>6</v>
      </c>
      <c r="K72" s="10">
        <v>309</v>
      </c>
      <c r="L72" s="146">
        <v>91309</v>
      </c>
      <c r="M72" s="19">
        <v>0</v>
      </c>
      <c r="N72" s="10">
        <v>2700</v>
      </c>
      <c r="O72" s="10">
        <v>83</v>
      </c>
      <c r="P72" s="10">
        <v>68</v>
      </c>
      <c r="Q72" s="10">
        <v>27000</v>
      </c>
      <c r="R72" s="10">
        <v>9</v>
      </c>
      <c r="S72" s="10">
        <v>6</v>
      </c>
      <c r="T72" s="10">
        <v>5</v>
      </c>
      <c r="U72" s="10">
        <v>90</v>
      </c>
      <c r="V72" s="10">
        <v>1000</v>
      </c>
      <c r="W72" s="10">
        <v>0</v>
      </c>
      <c r="X72" s="10">
        <v>0</v>
      </c>
      <c r="Y72" s="10">
        <v>0</v>
      </c>
      <c r="Z72" s="10">
        <v>1</v>
      </c>
      <c r="AA72" s="10">
        <v>1</v>
      </c>
      <c r="AB72" s="10">
        <v>310</v>
      </c>
      <c r="AC72" s="51" t="s">
        <v>1318</v>
      </c>
      <c r="AD72" s="32" t="s">
        <v>480</v>
      </c>
      <c r="AE72" s="32" t="s">
        <v>481</v>
      </c>
      <c r="AF72" s="86" t="s">
        <v>1104</v>
      </c>
      <c r="AG72" s="52" t="s">
        <v>841</v>
      </c>
      <c r="AH72" s="32" t="s">
        <v>404</v>
      </c>
      <c r="AI72" s="10">
        <f t="shared" si="0"/>
        <v>309</v>
      </c>
      <c r="AJ72" s="32" t="s">
        <v>389</v>
      </c>
      <c r="AK72" s="10">
        <v>4001</v>
      </c>
      <c r="AL72" s="10">
        <v>1</v>
      </c>
      <c r="AM72" s="10">
        <v>5</v>
      </c>
      <c r="AN72" s="10">
        <v>0</v>
      </c>
      <c r="AO72" s="10">
        <v>12</v>
      </c>
      <c r="AP72" s="10">
        <v>4</v>
      </c>
      <c r="AQ72" s="10">
        <v>0</v>
      </c>
      <c r="AR72" s="10">
        <v>80</v>
      </c>
      <c r="AS72" s="10">
        <v>1</v>
      </c>
      <c r="AT72" s="10">
        <v>0</v>
      </c>
      <c r="AU72" s="10">
        <v>1600</v>
      </c>
      <c r="AV72" s="10">
        <v>0</v>
      </c>
      <c r="AW72" s="10">
        <v>1309</v>
      </c>
      <c r="AX72" s="10">
        <v>309</v>
      </c>
      <c r="AY72" s="10">
        <v>30901</v>
      </c>
      <c r="AZ72" s="10">
        <v>30902</v>
      </c>
      <c r="BA72" s="10">
        <v>30903</v>
      </c>
      <c r="BB72" s="10">
        <v>30904</v>
      </c>
      <c r="BC72" s="10">
        <v>30905</v>
      </c>
      <c r="BD72" s="10">
        <v>30906</v>
      </c>
      <c r="BE72" s="10">
        <v>30907</v>
      </c>
      <c r="BF72" s="10">
        <v>30908</v>
      </c>
      <c r="BG72" s="10">
        <f t="shared" si="14"/>
        <v>30909</v>
      </c>
      <c r="BH72" s="10">
        <f t="shared" si="14"/>
        <v>30910</v>
      </c>
      <c r="BI72" s="10">
        <v>30951</v>
      </c>
      <c r="BJ72" s="10">
        <v>30952</v>
      </c>
      <c r="BK72" s="10">
        <v>30953</v>
      </c>
      <c r="BL72" s="10">
        <v>30954</v>
      </c>
      <c r="BM72" s="10">
        <v>30955</v>
      </c>
      <c r="BN72" s="10">
        <v>5301</v>
      </c>
      <c r="BO72" s="10">
        <v>5311</v>
      </c>
      <c r="BP72" s="10">
        <v>30961</v>
      </c>
      <c r="BQ72" s="10">
        <v>5401</v>
      </c>
      <c r="BR72" s="10">
        <v>5411</v>
      </c>
      <c r="BS72" s="10">
        <f t="shared" si="7"/>
        <v>5501</v>
      </c>
      <c r="BT72" s="10">
        <f t="shared" si="7"/>
        <v>5511</v>
      </c>
      <c r="BU72" s="10">
        <v>0</v>
      </c>
      <c r="BV72" s="10">
        <v>0</v>
      </c>
      <c r="BW72" s="10">
        <v>0</v>
      </c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>
        <v>1</v>
      </c>
      <c r="CM72" s="10">
        <v>1</v>
      </c>
      <c r="CN72" s="53">
        <v>1</v>
      </c>
      <c r="CO72" s="53">
        <v>0</v>
      </c>
      <c r="CP72" s="124">
        <v>1</v>
      </c>
      <c r="CQ72" s="162"/>
      <c r="CR72" s="162"/>
      <c r="CS72" s="53">
        <v>1</v>
      </c>
    </row>
    <row r="73" spans="1:97" ht="16.5" x14ac:dyDescent="0.15">
      <c r="A73" s="10">
        <v>310</v>
      </c>
      <c r="B73" s="10" t="s">
        <v>165</v>
      </c>
      <c r="C73" s="10">
        <v>2</v>
      </c>
      <c r="D73" s="10">
        <v>5</v>
      </c>
      <c r="E73" s="146">
        <v>1</v>
      </c>
      <c r="F73" s="10">
        <v>0</v>
      </c>
      <c r="G73" s="10">
        <v>100</v>
      </c>
      <c r="H73" s="10">
        <v>2</v>
      </c>
      <c r="I73" s="10">
        <v>3</v>
      </c>
      <c r="J73" s="10">
        <v>8</v>
      </c>
      <c r="K73" s="10">
        <v>310</v>
      </c>
      <c r="L73" s="146">
        <v>91310</v>
      </c>
      <c r="M73" s="19">
        <v>0</v>
      </c>
      <c r="N73" s="10">
        <v>3600</v>
      </c>
      <c r="O73" s="10">
        <v>68</v>
      </c>
      <c r="P73" s="10">
        <v>83</v>
      </c>
      <c r="Q73" s="10">
        <v>20250</v>
      </c>
      <c r="R73" s="10">
        <v>12</v>
      </c>
      <c r="S73" s="10">
        <v>5</v>
      </c>
      <c r="T73" s="10">
        <v>6</v>
      </c>
      <c r="U73" s="10">
        <v>68</v>
      </c>
      <c r="V73" s="10">
        <v>1000</v>
      </c>
      <c r="W73" s="10">
        <v>0</v>
      </c>
      <c r="X73" s="10">
        <v>0</v>
      </c>
      <c r="Y73" s="10">
        <v>0</v>
      </c>
      <c r="Z73" s="10">
        <v>2</v>
      </c>
      <c r="AA73" s="10">
        <v>2</v>
      </c>
      <c r="AB73" s="10">
        <v>309</v>
      </c>
      <c r="AC73" s="51" t="s">
        <v>1319</v>
      </c>
      <c r="AD73" s="63" t="s">
        <v>603</v>
      </c>
      <c r="AE73" s="63" t="s">
        <v>604</v>
      </c>
      <c r="AF73" s="122" t="s">
        <v>1101</v>
      </c>
      <c r="AG73" s="56" t="s">
        <v>842</v>
      </c>
      <c r="AH73" s="63" t="s">
        <v>605</v>
      </c>
      <c r="AI73" s="10">
        <f t="shared" si="0"/>
        <v>310</v>
      </c>
      <c r="AJ73" s="112" t="s">
        <v>1206</v>
      </c>
      <c r="AK73" s="10">
        <v>4001</v>
      </c>
      <c r="AL73" s="10">
        <v>1</v>
      </c>
      <c r="AM73" s="10">
        <v>5</v>
      </c>
      <c r="AN73" s="10">
        <v>0</v>
      </c>
      <c r="AO73" s="10">
        <v>12</v>
      </c>
      <c r="AP73" s="10">
        <v>4</v>
      </c>
      <c r="AQ73" s="10">
        <v>0</v>
      </c>
      <c r="AR73" s="10">
        <v>80</v>
      </c>
      <c r="AS73" s="10">
        <v>1</v>
      </c>
      <c r="AT73" s="10">
        <v>0</v>
      </c>
      <c r="AU73" s="10">
        <v>1600</v>
      </c>
      <c r="AV73" s="10">
        <v>0</v>
      </c>
      <c r="AW73" s="10">
        <v>1310</v>
      </c>
      <c r="AX73" s="10">
        <v>310</v>
      </c>
      <c r="AY73" s="10">
        <v>31001</v>
      </c>
      <c r="AZ73" s="10">
        <v>31002</v>
      </c>
      <c r="BA73" s="10">
        <v>31003</v>
      </c>
      <c r="BB73" s="10">
        <v>31004</v>
      </c>
      <c r="BC73" s="10">
        <v>31005</v>
      </c>
      <c r="BD73" s="10">
        <v>31006</v>
      </c>
      <c r="BE73" s="10">
        <v>31007</v>
      </c>
      <c r="BF73" s="10">
        <v>31008</v>
      </c>
      <c r="BG73" s="10">
        <f t="shared" si="14"/>
        <v>31009</v>
      </c>
      <c r="BH73" s="10">
        <f t="shared" si="14"/>
        <v>31010</v>
      </c>
      <c r="BI73" s="10">
        <v>31051</v>
      </c>
      <c r="BJ73" s="10">
        <v>31052</v>
      </c>
      <c r="BK73" s="10">
        <v>31053</v>
      </c>
      <c r="BL73" s="10">
        <v>31054</v>
      </c>
      <c r="BM73" s="10">
        <v>31055</v>
      </c>
      <c r="BN73" s="10">
        <v>5303</v>
      </c>
      <c r="BO73" s="10">
        <v>5313</v>
      </c>
      <c r="BP73" s="10">
        <v>31061</v>
      </c>
      <c r="BQ73" s="10">
        <v>5403</v>
      </c>
      <c r="BR73" s="10">
        <v>5413</v>
      </c>
      <c r="BS73" s="10">
        <f t="shared" si="7"/>
        <v>5503</v>
      </c>
      <c r="BT73" s="10">
        <f t="shared" si="7"/>
        <v>5513</v>
      </c>
      <c r="BU73" s="10">
        <v>0</v>
      </c>
      <c r="BV73" s="10">
        <v>0</v>
      </c>
      <c r="BW73" s="10">
        <v>0</v>
      </c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>
        <v>1</v>
      </c>
      <c r="CM73" s="10">
        <v>1</v>
      </c>
      <c r="CN73" s="53">
        <v>1</v>
      </c>
      <c r="CO73" s="53">
        <v>0</v>
      </c>
      <c r="CP73" s="124" t="s">
        <v>1419</v>
      </c>
      <c r="CQ73" s="162"/>
      <c r="CR73" s="162"/>
      <c r="CS73" s="53">
        <v>1</v>
      </c>
    </row>
    <row r="74" spans="1:97" ht="16.5" x14ac:dyDescent="0.15">
      <c r="A74" s="10">
        <v>311</v>
      </c>
      <c r="B74" s="10" t="s">
        <v>166</v>
      </c>
      <c r="C74" s="10">
        <v>2</v>
      </c>
      <c r="D74" s="10">
        <v>5</v>
      </c>
      <c r="E74" s="19">
        <v>1</v>
      </c>
      <c r="F74" s="10">
        <v>0</v>
      </c>
      <c r="G74" s="10">
        <v>100</v>
      </c>
      <c r="H74" s="10">
        <v>1</v>
      </c>
      <c r="I74" s="10">
        <v>3</v>
      </c>
      <c r="J74" s="10">
        <v>7</v>
      </c>
      <c r="K74" s="10">
        <v>311</v>
      </c>
      <c r="L74" s="19">
        <v>91311</v>
      </c>
      <c r="M74" s="19">
        <v>0</v>
      </c>
      <c r="N74" s="10">
        <v>3600</v>
      </c>
      <c r="O74" s="10">
        <v>68</v>
      </c>
      <c r="P74" s="10">
        <v>83</v>
      </c>
      <c r="Q74" s="10">
        <v>20250</v>
      </c>
      <c r="R74" s="10">
        <v>12</v>
      </c>
      <c r="S74" s="10">
        <v>5</v>
      </c>
      <c r="T74" s="10">
        <v>6</v>
      </c>
      <c r="U74" s="10">
        <v>68</v>
      </c>
      <c r="V74" s="10">
        <v>1000</v>
      </c>
      <c r="W74" s="10">
        <v>0</v>
      </c>
      <c r="X74" s="10">
        <v>0</v>
      </c>
      <c r="Y74" s="10">
        <v>0</v>
      </c>
      <c r="Z74" s="10">
        <v>2</v>
      </c>
      <c r="AA74" s="10">
        <v>1</v>
      </c>
      <c r="AB74" s="10">
        <v>312</v>
      </c>
      <c r="AC74" s="51" t="s">
        <v>1320</v>
      </c>
      <c r="AD74" s="32" t="s">
        <v>482</v>
      </c>
      <c r="AE74" s="32" t="s">
        <v>483</v>
      </c>
      <c r="AF74" s="86" t="s">
        <v>1100</v>
      </c>
      <c r="AG74" s="52" t="s">
        <v>843</v>
      </c>
      <c r="AH74" s="32" t="s">
        <v>405</v>
      </c>
      <c r="AI74" s="10">
        <f t="shared" si="0"/>
        <v>311</v>
      </c>
      <c r="AJ74" s="145" t="s">
        <v>1465</v>
      </c>
      <c r="AK74" s="10">
        <v>4001</v>
      </c>
      <c r="AL74" s="10">
        <v>1</v>
      </c>
      <c r="AM74" s="10">
        <v>5</v>
      </c>
      <c r="AN74" s="10">
        <v>0</v>
      </c>
      <c r="AO74" s="10">
        <v>12</v>
      </c>
      <c r="AP74" s="10">
        <v>4</v>
      </c>
      <c r="AQ74" s="10">
        <v>0</v>
      </c>
      <c r="AR74" s="10">
        <v>80</v>
      </c>
      <c r="AS74" s="10">
        <v>1</v>
      </c>
      <c r="AT74" s="10">
        <v>0</v>
      </c>
      <c r="AU74" s="10">
        <v>1600</v>
      </c>
      <c r="AV74" s="10">
        <v>0</v>
      </c>
      <c r="AW74" s="10">
        <v>1311</v>
      </c>
      <c r="AX74" s="10">
        <v>311</v>
      </c>
      <c r="AY74" s="10">
        <v>31101</v>
      </c>
      <c r="AZ74" s="10">
        <v>31102</v>
      </c>
      <c r="BA74" s="10">
        <v>31103</v>
      </c>
      <c r="BB74" s="10">
        <v>31104</v>
      </c>
      <c r="BC74" s="10">
        <v>31105</v>
      </c>
      <c r="BD74" s="10">
        <v>31106</v>
      </c>
      <c r="BE74" s="10">
        <v>31107</v>
      </c>
      <c r="BF74" s="10">
        <v>31108</v>
      </c>
      <c r="BG74" s="10">
        <f t="shared" si="14"/>
        <v>31109</v>
      </c>
      <c r="BH74" s="10">
        <f t="shared" si="14"/>
        <v>31110</v>
      </c>
      <c r="BI74" s="10">
        <v>31151</v>
      </c>
      <c r="BJ74" s="10">
        <v>31152</v>
      </c>
      <c r="BK74" s="10">
        <v>31153</v>
      </c>
      <c r="BL74" s="10">
        <v>31154</v>
      </c>
      <c r="BM74" s="10">
        <v>31155</v>
      </c>
      <c r="BN74" s="10">
        <v>5302</v>
      </c>
      <c r="BO74" s="10">
        <v>5312</v>
      </c>
      <c r="BP74" s="10">
        <v>31161</v>
      </c>
      <c r="BQ74" s="10">
        <v>5402</v>
      </c>
      <c r="BR74" s="10">
        <v>5412</v>
      </c>
      <c r="BS74" s="10">
        <f t="shared" si="7"/>
        <v>5502</v>
      </c>
      <c r="BT74" s="10">
        <f t="shared" si="7"/>
        <v>5512</v>
      </c>
      <c r="BU74" s="10">
        <v>0</v>
      </c>
      <c r="BV74" s="10">
        <v>0</v>
      </c>
      <c r="BW74" s="10">
        <v>0</v>
      </c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>
        <v>1</v>
      </c>
      <c r="CM74" s="10">
        <v>1</v>
      </c>
      <c r="CN74" s="53">
        <v>1</v>
      </c>
      <c r="CO74" s="53">
        <v>0</v>
      </c>
      <c r="CP74" s="124" t="s">
        <v>1441</v>
      </c>
      <c r="CQ74" s="162"/>
      <c r="CR74" s="162"/>
      <c r="CS74" s="53">
        <v>1</v>
      </c>
    </row>
    <row r="75" spans="1:97" ht="16.5" x14ac:dyDescent="0.15">
      <c r="A75" s="10">
        <v>312</v>
      </c>
      <c r="B75" s="10" t="s">
        <v>167</v>
      </c>
      <c r="C75" s="10">
        <v>2</v>
      </c>
      <c r="D75" s="10">
        <v>5</v>
      </c>
      <c r="E75" s="19">
        <v>1</v>
      </c>
      <c r="F75" s="10">
        <v>0</v>
      </c>
      <c r="G75" s="10">
        <v>100</v>
      </c>
      <c r="H75" s="10">
        <v>1</v>
      </c>
      <c r="I75" s="10">
        <v>3</v>
      </c>
      <c r="J75" s="10">
        <v>2</v>
      </c>
      <c r="K75" s="10">
        <v>312</v>
      </c>
      <c r="L75" s="19">
        <v>91312</v>
      </c>
      <c r="M75" s="19">
        <v>0</v>
      </c>
      <c r="N75" s="10">
        <v>3000</v>
      </c>
      <c r="O75" s="10">
        <v>68</v>
      </c>
      <c r="P75" s="10">
        <v>83</v>
      </c>
      <c r="Q75" s="10">
        <v>22500</v>
      </c>
      <c r="R75" s="10">
        <v>10</v>
      </c>
      <c r="S75" s="10">
        <v>5</v>
      </c>
      <c r="T75" s="10">
        <v>6</v>
      </c>
      <c r="U75" s="10">
        <v>75</v>
      </c>
      <c r="V75" s="10">
        <v>1000</v>
      </c>
      <c r="W75" s="10">
        <v>0</v>
      </c>
      <c r="X75" s="10">
        <v>0</v>
      </c>
      <c r="Y75" s="10">
        <v>0</v>
      </c>
      <c r="Z75" s="10">
        <v>2</v>
      </c>
      <c r="AA75" s="10">
        <v>2</v>
      </c>
      <c r="AB75" s="10">
        <v>311</v>
      </c>
      <c r="AC75" s="58" t="s">
        <v>1321</v>
      </c>
      <c r="AD75" s="32" t="s">
        <v>484</v>
      </c>
      <c r="AE75" s="32" t="s">
        <v>485</v>
      </c>
      <c r="AF75" s="122" t="s">
        <v>1414</v>
      </c>
      <c r="AG75" s="52" t="s">
        <v>844</v>
      </c>
      <c r="AH75" s="32" t="s">
        <v>406</v>
      </c>
      <c r="AI75" s="10">
        <f t="shared" si="0"/>
        <v>312</v>
      </c>
      <c r="AJ75" s="108" t="s">
        <v>1189</v>
      </c>
      <c r="AK75" s="10">
        <v>4001</v>
      </c>
      <c r="AL75" s="10">
        <v>1</v>
      </c>
      <c r="AM75" s="10">
        <v>5</v>
      </c>
      <c r="AN75" s="10">
        <v>0</v>
      </c>
      <c r="AO75" s="10">
        <v>12</v>
      </c>
      <c r="AP75" s="10">
        <v>4</v>
      </c>
      <c r="AQ75" s="10">
        <v>0</v>
      </c>
      <c r="AR75" s="10">
        <v>80</v>
      </c>
      <c r="AS75" s="10">
        <v>1</v>
      </c>
      <c r="AT75" s="10">
        <v>0</v>
      </c>
      <c r="AU75" s="10">
        <v>1600</v>
      </c>
      <c r="AV75" s="10">
        <v>0</v>
      </c>
      <c r="AW75" s="10">
        <v>1312</v>
      </c>
      <c r="AX75" s="10">
        <v>312</v>
      </c>
      <c r="AY75" s="10">
        <v>31201</v>
      </c>
      <c r="AZ75" s="10">
        <v>31202</v>
      </c>
      <c r="BA75" s="10">
        <v>31203</v>
      </c>
      <c r="BB75" s="10">
        <v>31204</v>
      </c>
      <c r="BC75" s="10">
        <v>31205</v>
      </c>
      <c r="BD75" s="10">
        <v>31206</v>
      </c>
      <c r="BE75" s="10">
        <v>31207</v>
      </c>
      <c r="BF75" s="10">
        <v>31208</v>
      </c>
      <c r="BG75" s="10">
        <f t="shared" si="14"/>
        <v>31209</v>
      </c>
      <c r="BH75" s="10">
        <f t="shared" si="14"/>
        <v>31210</v>
      </c>
      <c r="BI75" s="10">
        <v>31251</v>
      </c>
      <c r="BJ75" s="10">
        <v>31252</v>
      </c>
      <c r="BK75" s="10">
        <v>31253</v>
      </c>
      <c r="BL75" s="10">
        <v>31254</v>
      </c>
      <c r="BM75" s="10">
        <v>31255</v>
      </c>
      <c r="BN75" s="10">
        <v>5304</v>
      </c>
      <c r="BO75" s="10">
        <v>5314</v>
      </c>
      <c r="BP75" s="10">
        <v>31261</v>
      </c>
      <c r="BQ75" s="10">
        <v>5404</v>
      </c>
      <c r="BR75" s="10">
        <v>5414</v>
      </c>
      <c r="BS75" s="10">
        <f t="shared" si="7"/>
        <v>5504</v>
      </c>
      <c r="BT75" s="10">
        <f t="shared" si="7"/>
        <v>5514</v>
      </c>
      <c r="BU75" s="10">
        <v>0</v>
      </c>
      <c r="BV75" s="10">
        <v>0</v>
      </c>
      <c r="BW75" s="10">
        <v>0</v>
      </c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>
        <v>1</v>
      </c>
      <c r="CM75" s="10">
        <v>1</v>
      </c>
      <c r="CN75" s="53">
        <v>1</v>
      </c>
      <c r="CO75" s="53">
        <v>0</v>
      </c>
      <c r="CP75" s="124" t="s">
        <v>1421</v>
      </c>
      <c r="CQ75" s="162"/>
      <c r="CR75" s="162"/>
      <c r="CS75" s="53">
        <v>1</v>
      </c>
    </row>
    <row r="76" spans="1:97" ht="16.5" x14ac:dyDescent="0.15">
      <c r="A76" s="10">
        <v>313</v>
      </c>
      <c r="B76" s="10" t="s">
        <v>354</v>
      </c>
      <c r="C76" s="10">
        <v>2</v>
      </c>
      <c r="D76" s="10">
        <v>4</v>
      </c>
      <c r="E76" s="10">
        <v>0</v>
      </c>
      <c r="F76" s="10">
        <v>0</v>
      </c>
      <c r="G76" s="10">
        <v>80</v>
      </c>
      <c r="H76" s="10">
        <v>1</v>
      </c>
      <c r="I76" s="10">
        <v>3</v>
      </c>
      <c r="J76" s="10">
        <v>7</v>
      </c>
      <c r="K76" s="10">
        <v>313</v>
      </c>
      <c r="L76" s="10">
        <v>0</v>
      </c>
      <c r="M76" s="10">
        <v>0</v>
      </c>
      <c r="N76" s="10">
        <v>90</v>
      </c>
      <c r="O76" s="10">
        <v>41</v>
      </c>
      <c r="P76" s="10">
        <v>34</v>
      </c>
      <c r="Q76" s="10">
        <v>506</v>
      </c>
      <c r="R76" s="10">
        <v>6</v>
      </c>
      <c r="S76" s="10">
        <v>3</v>
      </c>
      <c r="T76" s="10">
        <v>2</v>
      </c>
      <c r="U76" s="10">
        <v>34</v>
      </c>
      <c r="V76" s="10">
        <v>1000</v>
      </c>
      <c r="W76" s="10">
        <v>0</v>
      </c>
      <c r="X76" s="10">
        <v>0</v>
      </c>
      <c r="Y76" s="10">
        <v>0</v>
      </c>
      <c r="Z76" s="10">
        <v>1</v>
      </c>
      <c r="AA76" s="10">
        <v>1</v>
      </c>
      <c r="AB76" s="10">
        <v>316</v>
      </c>
      <c r="AC76" s="58" t="s">
        <v>1322</v>
      </c>
      <c r="AD76" s="32" t="s">
        <v>486</v>
      </c>
      <c r="AE76" s="32" t="s">
        <v>487</v>
      </c>
      <c r="AF76" s="105" t="s">
        <v>1136</v>
      </c>
      <c r="AG76" s="52" t="s">
        <v>845</v>
      </c>
      <c r="AH76" s="32" t="s">
        <v>407</v>
      </c>
      <c r="AI76" s="10">
        <f t="shared" si="0"/>
        <v>313</v>
      </c>
      <c r="AJ76" s="80" t="s">
        <v>1026</v>
      </c>
      <c r="AK76" s="10">
        <v>4001</v>
      </c>
      <c r="AL76" s="10">
        <v>1</v>
      </c>
      <c r="AM76" s="10">
        <v>4</v>
      </c>
      <c r="AN76" s="10">
        <v>0</v>
      </c>
      <c r="AO76" s="10">
        <v>8</v>
      </c>
      <c r="AP76" s="10">
        <v>3</v>
      </c>
      <c r="AQ76" s="10">
        <v>0</v>
      </c>
      <c r="AR76" s="10">
        <v>80</v>
      </c>
      <c r="AS76" s="10">
        <v>1</v>
      </c>
      <c r="AT76" s="10">
        <v>0</v>
      </c>
      <c r="AU76" s="10">
        <v>400</v>
      </c>
      <c r="AV76" s="10">
        <v>0</v>
      </c>
      <c r="AW76" s="10">
        <v>1313</v>
      </c>
      <c r="AX76" s="10">
        <v>313</v>
      </c>
      <c r="AY76" s="10">
        <v>31301</v>
      </c>
      <c r="AZ76" s="10">
        <v>31302</v>
      </c>
      <c r="BA76" s="10">
        <v>31303</v>
      </c>
      <c r="BB76" s="10">
        <v>31304</v>
      </c>
      <c r="BC76" s="10">
        <v>31305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f>A76*100+51</f>
        <v>31351</v>
      </c>
      <c r="BJ76" s="10">
        <f>A76*100+52</f>
        <v>31352</v>
      </c>
      <c r="BK76" s="10">
        <f>A76*100+53</f>
        <v>31353</v>
      </c>
      <c r="BL76" s="10">
        <f>A76*100+54</f>
        <v>31354</v>
      </c>
      <c r="BM76" s="10">
        <v>5201</v>
      </c>
      <c r="BN76" s="10">
        <v>5211</v>
      </c>
      <c r="BO76" s="10">
        <v>31361</v>
      </c>
      <c r="BP76" s="10">
        <v>0</v>
      </c>
      <c r="BQ76" s="10">
        <v>0</v>
      </c>
      <c r="BR76" s="10">
        <v>0</v>
      </c>
      <c r="BS76" s="10">
        <f t="shared" si="7"/>
        <v>0</v>
      </c>
      <c r="BT76" s="10">
        <f t="shared" si="7"/>
        <v>0</v>
      </c>
      <c r="BU76" s="10">
        <v>0</v>
      </c>
      <c r="BV76" s="10">
        <v>0</v>
      </c>
      <c r="BW76" s="10">
        <v>0</v>
      </c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>
        <v>1</v>
      </c>
      <c r="CM76" s="10">
        <v>1</v>
      </c>
      <c r="CN76" s="53">
        <v>1</v>
      </c>
      <c r="CO76" s="53">
        <v>0</v>
      </c>
      <c r="CP76" s="124" t="s">
        <v>1442</v>
      </c>
      <c r="CQ76" s="162"/>
      <c r="CR76" s="162"/>
      <c r="CS76" s="53">
        <v>0</v>
      </c>
    </row>
    <row r="77" spans="1:97" ht="16.5" x14ac:dyDescent="0.15">
      <c r="A77" s="10">
        <v>314</v>
      </c>
      <c r="B77" s="10" t="s">
        <v>355</v>
      </c>
      <c r="C77" s="10">
        <v>2</v>
      </c>
      <c r="D77" s="10">
        <v>4</v>
      </c>
      <c r="E77" s="10">
        <v>0</v>
      </c>
      <c r="F77" s="10">
        <v>0</v>
      </c>
      <c r="G77" s="10">
        <v>80</v>
      </c>
      <c r="H77" s="10">
        <v>1</v>
      </c>
      <c r="I77" s="10">
        <v>3</v>
      </c>
      <c r="J77" s="10">
        <v>1</v>
      </c>
      <c r="K77" s="10">
        <v>314</v>
      </c>
      <c r="L77" s="10">
        <v>0</v>
      </c>
      <c r="M77" s="10">
        <v>0</v>
      </c>
      <c r="N77" s="10">
        <v>68</v>
      </c>
      <c r="O77" s="10">
        <v>41</v>
      </c>
      <c r="P77" s="10">
        <v>34</v>
      </c>
      <c r="Q77" s="10">
        <v>675</v>
      </c>
      <c r="R77" s="10">
        <v>5</v>
      </c>
      <c r="S77" s="10">
        <v>3</v>
      </c>
      <c r="T77" s="10">
        <v>2</v>
      </c>
      <c r="U77" s="10">
        <v>45</v>
      </c>
      <c r="V77" s="10">
        <v>1000</v>
      </c>
      <c r="W77" s="10">
        <v>0</v>
      </c>
      <c r="X77" s="10">
        <v>0</v>
      </c>
      <c r="Y77" s="10">
        <v>0</v>
      </c>
      <c r="Z77" s="10">
        <v>1</v>
      </c>
      <c r="AA77" s="10">
        <v>0</v>
      </c>
      <c r="AB77" s="10">
        <v>0</v>
      </c>
      <c r="AC77" s="51" t="s">
        <v>1323</v>
      </c>
      <c r="AD77" s="32" t="s">
        <v>488</v>
      </c>
      <c r="AE77" s="32" t="s">
        <v>489</v>
      </c>
      <c r="AF77" s="105" t="s">
        <v>1137</v>
      </c>
      <c r="AG77" s="52" t="s">
        <v>846</v>
      </c>
      <c r="AH77" s="32" t="s">
        <v>408</v>
      </c>
      <c r="AI77" s="10">
        <f t="shared" si="0"/>
        <v>314</v>
      </c>
      <c r="AJ77" s="80" t="s">
        <v>1027</v>
      </c>
      <c r="AK77" s="10">
        <v>4001</v>
      </c>
      <c r="AL77" s="10">
        <v>1</v>
      </c>
      <c r="AM77" s="10">
        <v>4</v>
      </c>
      <c r="AN77" s="10">
        <v>0</v>
      </c>
      <c r="AO77" s="10">
        <v>8</v>
      </c>
      <c r="AP77" s="10">
        <v>3</v>
      </c>
      <c r="AQ77" s="10">
        <v>0</v>
      </c>
      <c r="AR77" s="10">
        <v>80</v>
      </c>
      <c r="AS77" s="10">
        <v>1</v>
      </c>
      <c r="AT77" s="10">
        <v>0</v>
      </c>
      <c r="AU77" s="10">
        <v>400</v>
      </c>
      <c r="AV77" s="10">
        <v>0</v>
      </c>
      <c r="AW77" s="10">
        <v>1314</v>
      </c>
      <c r="AX77" s="10">
        <v>314</v>
      </c>
      <c r="AY77" s="10">
        <v>31401</v>
      </c>
      <c r="AZ77" s="10">
        <v>31402</v>
      </c>
      <c r="BA77" s="10">
        <v>31403</v>
      </c>
      <c r="BB77" s="10">
        <v>31404</v>
      </c>
      <c r="BC77" s="10">
        <v>31405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f t="shared" ref="BI77:BI82" si="16">A77*100+51</f>
        <v>31451</v>
      </c>
      <c r="BJ77" s="10">
        <f t="shared" ref="BJ77:BJ82" si="17">A77*100+52</f>
        <v>31452</v>
      </c>
      <c r="BK77" s="10">
        <f t="shared" ref="BK77:BK82" si="18">A77*100+53</f>
        <v>31453</v>
      </c>
      <c r="BL77" s="10">
        <f t="shared" ref="BL77:BL82" si="19">A77*100+54</f>
        <v>31454</v>
      </c>
      <c r="BM77" s="10">
        <v>5202</v>
      </c>
      <c r="BN77" s="10">
        <v>5212</v>
      </c>
      <c r="BO77" s="10">
        <v>31461</v>
      </c>
      <c r="BP77" s="10">
        <v>0</v>
      </c>
      <c r="BQ77" s="10">
        <v>0</v>
      </c>
      <c r="BR77" s="10">
        <v>0</v>
      </c>
      <c r="BS77" s="10">
        <f t="shared" si="7"/>
        <v>0</v>
      </c>
      <c r="BT77" s="10">
        <f t="shared" si="7"/>
        <v>0</v>
      </c>
      <c r="BU77" s="10">
        <v>0</v>
      </c>
      <c r="BV77" s="10">
        <v>0</v>
      </c>
      <c r="BW77" s="10">
        <v>0</v>
      </c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>
        <v>1</v>
      </c>
      <c r="CM77" s="10">
        <v>1</v>
      </c>
      <c r="CN77" s="53">
        <v>1</v>
      </c>
      <c r="CO77" s="53">
        <v>0</v>
      </c>
      <c r="CP77" s="124">
        <v>1</v>
      </c>
      <c r="CQ77" s="162"/>
      <c r="CR77" s="162"/>
      <c r="CS77" s="53">
        <v>0</v>
      </c>
    </row>
    <row r="78" spans="1:97" ht="16.5" x14ac:dyDescent="0.15">
      <c r="A78" s="10">
        <v>315</v>
      </c>
      <c r="B78" s="10" t="s">
        <v>168</v>
      </c>
      <c r="C78" s="10">
        <v>2</v>
      </c>
      <c r="D78" s="10">
        <v>4</v>
      </c>
      <c r="E78" s="10">
        <v>0</v>
      </c>
      <c r="F78" s="10">
        <v>0</v>
      </c>
      <c r="G78" s="10">
        <v>80</v>
      </c>
      <c r="H78" s="10">
        <v>1</v>
      </c>
      <c r="I78" s="10">
        <v>3</v>
      </c>
      <c r="J78" s="10">
        <v>4</v>
      </c>
      <c r="K78" s="10">
        <v>315</v>
      </c>
      <c r="L78" s="10">
        <v>0</v>
      </c>
      <c r="M78" s="10">
        <v>0</v>
      </c>
      <c r="N78" s="10">
        <v>75</v>
      </c>
      <c r="O78" s="10">
        <v>34</v>
      </c>
      <c r="P78" s="10">
        <v>41</v>
      </c>
      <c r="Q78" s="10">
        <v>563</v>
      </c>
      <c r="R78" s="10">
        <v>5</v>
      </c>
      <c r="S78" s="10">
        <v>2</v>
      </c>
      <c r="T78" s="10">
        <v>3</v>
      </c>
      <c r="U78" s="10">
        <v>38</v>
      </c>
      <c r="V78" s="10">
        <v>1000</v>
      </c>
      <c r="W78" s="10">
        <v>0</v>
      </c>
      <c r="X78" s="10">
        <v>0</v>
      </c>
      <c r="Y78" s="10">
        <v>0</v>
      </c>
      <c r="Z78" s="10">
        <v>2</v>
      </c>
      <c r="AA78" s="10">
        <v>0</v>
      </c>
      <c r="AB78" s="10">
        <v>0</v>
      </c>
      <c r="AC78" s="51" t="s">
        <v>1324</v>
      </c>
      <c r="AD78" s="32" t="s">
        <v>490</v>
      </c>
      <c r="AE78" s="32" t="s">
        <v>491</v>
      </c>
      <c r="AF78" s="105" t="s">
        <v>1138</v>
      </c>
      <c r="AG78" s="52" t="s">
        <v>847</v>
      </c>
      <c r="AH78" s="32" t="s">
        <v>409</v>
      </c>
      <c r="AI78" s="10">
        <f t="shared" si="0"/>
        <v>315</v>
      </c>
      <c r="AJ78" s="80" t="s">
        <v>1028</v>
      </c>
      <c r="AK78" s="10">
        <v>4001</v>
      </c>
      <c r="AL78" s="10">
        <v>1</v>
      </c>
      <c r="AM78" s="10">
        <v>4</v>
      </c>
      <c r="AN78" s="10">
        <v>0</v>
      </c>
      <c r="AO78" s="10">
        <v>8</v>
      </c>
      <c r="AP78" s="10">
        <v>3</v>
      </c>
      <c r="AQ78" s="10">
        <v>0</v>
      </c>
      <c r="AR78" s="10">
        <v>80</v>
      </c>
      <c r="AS78" s="10">
        <v>1</v>
      </c>
      <c r="AT78" s="10">
        <v>0</v>
      </c>
      <c r="AU78" s="10">
        <v>400</v>
      </c>
      <c r="AV78" s="10">
        <v>0</v>
      </c>
      <c r="AW78" s="10">
        <v>1315</v>
      </c>
      <c r="AX78" s="10">
        <v>315</v>
      </c>
      <c r="AY78" s="10">
        <v>31501</v>
      </c>
      <c r="AZ78" s="10">
        <v>31502</v>
      </c>
      <c r="BA78" s="10">
        <v>31503</v>
      </c>
      <c r="BB78" s="10">
        <v>31504</v>
      </c>
      <c r="BC78" s="10">
        <v>31505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f t="shared" si="16"/>
        <v>31551</v>
      </c>
      <c r="BJ78" s="10">
        <f t="shared" si="17"/>
        <v>31552</v>
      </c>
      <c r="BK78" s="10">
        <f t="shared" si="18"/>
        <v>31553</v>
      </c>
      <c r="BL78" s="10">
        <f t="shared" si="19"/>
        <v>31554</v>
      </c>
      <c r="BM78" s="10">
        <v>5203</v>
      </c>
      <c r="BN78" s="10">
        <v>5213</v>
      </c>
      <c r="BO78" s="10">
        <v>31561</v>
      </c>
      <c r="BP78" s="10">
        <v>0</v>
      </c>
      <c r="BQ78" s="10">
        <v>0</v>
      </c>
      <c r="BR78" s="10">
        <v>0</v>
      </c>
      <c r="BS78" s="10">
        <f t="shared" si="7"/>
        <v>0</v>
      </c>
      <c r="BT78" s="10">
        <f t="shared" si="7"/>
        <v>0</v>
      </c>
      <c r="BU78" s="10">
        <v>0</v>
      </c>
      <c r="BV78" s="10">
        <v>0</v>
      </c>
      <c r="BW78" s="10">
        <v>0</v>
      </c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>
        <v>1</v>
      </c>
      <c r="CM78" s="10">
        <v>1</v>
      </c>
      <c r="CN78" s="53">
        <v>1</v>
      </c>
      <c r="CO78" s="53">
        <v>0</v>
      </c>
      <c r="CP78" s="124" t="s">
        <v>1443</v>
      </c>
      <c r="CQ78" s="162"/>
      <c r="CR78" s="162"/>
      <c r="CS78" s="53">
        <v>0</v>
      </c>
    </row>
    <row r="79" spans="1:97" ht="16.5" x14ac:dyDescent="0.15">
      <c r="A79" s="10">
        <v>316</v>
      </c>
      <c r="B79" s="10" t="s">
        <v>356</v>
      </c>
      <c r="C79" s="10">
        <v>2</v>
      </c>
      <c r="D79" s="10">
        <v>4</v>
      </c>
      <c r="E79" s="10">
        <v>0</v>
      </c>
      <c r="F79" s="10">
        <v>0</v>
      </c>
      <c r="G79" s="10">
        <v>80</v>
      </c>
      <c r="H79" s="10">
        <v>1</v>
      </c>
      <c r="I79" s="10">
        <v>3</v>
      </c>
      <c r="J79" s="10">
        <v>8</v>
      </c>
      <c r="K79" s="10">
        <v>316</v>
      </c>
      <c r="L79" s="10">
        <v>0</v>
      </c>
      <c r="M79" s="10">
        <v>0</v>
      </c>
      <c r="N79" s="10">
        <v>90</v>
      </c>
      <c r="O79" s="10">
        <v>41</v>
      </c>
      <c r="P79" s="10">
        <v>34</v>
      </c>
      <c r="Q79" s="10">
        <v>506</v>
      </c>
      <c r="R79" s="10">
        <v>6</v>
      </c>
      <c r="S79" s="10">
        <v>3</v>
      </c>
      <c r="T79" s="10">
        <v>2</v>
      </c>
      <c r="U79" s="10">
        <v>34</v>
      </c>
      <c r="V79" s="10">
        <v>1000</v>
      </c>
      <c r="W79" s="10">
        <v>0</v>
      </c>
      <c r="X79" s="10">
        <v>0</v>
      </c>
      <c r="Y79" s="10">
        <v>0</v>
      </c>
      <c r="Z79" s="10">
        <v>1</v>
      </c>
      <c r="AA79" s="10">
        <v>2</v>
      </c>
      <c r="AB79" s="10">
        <v>313</v>
      </c>
      <c r="AC79" s="51" t="s">
        <v>1325</v>
      </c>
      <c r="AD79" s="32" t="s">
        <v>492</v>
      </c>
      <c r="AE79" s="32" t="s">
        <v>493</v>
      </c>
      <c r="AF79" s="105" t="s">
        <v>1139</v>
      </c>
      <c r="AG79" s="52" t="s">
        <v>848</v>
      </c>
      <c r="AH79" s="32" t="s">
        <v>410</v>
      </c>
      <c r="AI79" s="10">
        <f t="shared" si="0"/>
        <v>316</v>
      </c>
      <c r="AJ79" s="80" t="s">
        <v>1029</v>
      </c>
      <c r="AK79" s="10">
        <v>4001</v>
      </c>
      <c r="AL79" s="10">
        <v>1</v>
      </c>
      <c r="AM79" s="10">
        <v>4</v>
      </c>
      <c r="AN79" s="10">
        <v>0</v>
      </c>
      <c r="AO79" s="10">
        <v>8</v>
      </c>
      <c r="AP79" s="10">
        <v>3</v>
      </c>
      <c r="AQ79" s="10">
        <v>0</v>
      </c>
      <c r="AR79" s="10">
        <v>80</v>
      </c>
      <c r="AS79" s="10">
        <v>1</v>
      </c>
      <c r="AT79" s="10">
        <v>0</v>
      </c>
      <c r="AU79" s="10">
        <v>400</v>
      </c>
      <c r="AV79" s="10">
        <v>0</v>
      </c>
      <c r="AW79" s="10">
        <v>1316</v>
      </c>
      <c r="AX79" s="10">
        <v>316</v>
      </c>
      <c r="AY79" s="10">
        <v>31601</v>
      </c>
      <c r="AZ79" s="10">
        <v>31602</v>
      </c>
      <c r="BA79" s="10">
        <v>31603</v>
      </c>
      <c r="BB79" s="10">
        <v>31604</v>
      </c>
      <c r="BC79" s="10">
        <v>31605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f t="shared" si="16"/>
        <v>31651</v>
      </c>
      <c r="BJ79" s="10">
        <f t="shared" si="17"/>
        <v>31652</v>
      </c>
      <c r="BK79" s="10">
        <f t="shared" si="18"/>
        <v>31653</v>
      </c>
      <c r="BL79" s="10">
        <f t="shared" si="19"/>
        <v>31654</v>
      </c>
      <c r="BM79" s="10">
        <v>5201</v>
      </c>
      <c r="BN79" s="10">
        <v>5213</v>
      </c>
      <c r="BO79" s="10">
        <v>31661</v>
      </c>
      <c r="BP79" s="10">
        <v>0</v>
      </c>
      <c r="BQ79" s="10">
        <v>0</v>
      </c>
      <c r="BR79" s="10">
        <v>0</v>
      </c>
      <c r="BS79" s="10">
        <f t="shared" si="7"/>
        <v>0</v>
      </c>
      <c r="BT79" s="10">
        <f t="shared" si="7"/>
        <v>0</v>
      </c>
      <c r="BU79" s="10">
        <v>0</v>
      </c>
      <c r="BV79" s="10">
        <v>0</v>
      </c>
      <c r="BW79" s="10">
        <v>0</v>
      </c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>
        <v>1</v>
      </c>
      <c r="CM79" s="10">
        <v>1</v>
      </c>
      <c r="CN79" s="53">
        <v>1</v>
      </c>
      <c r="CO79" s="53">
        <v>0</v>
      </c>
      <c r="CP79" s="124" t="s">
        <v>1419</v>
      </c>
      <c r="CQ79" s="162"/>
      <c r="CR79" s="162"/>
      <c r="CS79" s="53">
        <v>0</v>
      </c>
    </row>
    <row r="80" spans="1:97" ht="16.5" x14ac:dyDescent="0.15">
      <c r="A80" s="10">
        <v>317</v>
      </c>
      <c r="B80" s="10" t="s">
        <v>169</v>
      </c>
      <c r="C80" s="10">
        <v>2</v>
      </c>
      <c r="D80" s="10">
        <v>4</v>
      </c>
      <c r="E80" s="10">
        <v>0</v>
      </c>
      <c r="F80" s="10">
        <v>0</v>
      </c>
      <c r="G80" s="10">
        <v>80</v>
      </c>
      <c r="H80" s="10">
        <v>2</v>
      </c>
      <c r="I80" s="10">
        <v>3</v>
      </c>
      <c r="J80" s="10">
        <v>6</v>
      </c>
      <c r="K80" s="10">
        <v>317</v>
      </c>
      <c r="L80" s="10">
        <v>0</v>
      </c>
      <c r="M80" s="10">
        <v>0</v>
      </c>
      <c r="N80" s="10">
        <v>75</v>
      </c>
      <c r="O80" s="10">
        <v>34</v>
      </c>
      <c r="P80" s="10">
        <v>41</v>
      </c>
      <c r="Q80" s="10">
        <v>563</v>
      </c>
      <c r="R80" s="10">
        <v>5</v>
      </c>
      <c r="S80" s="10">
        <v>2</v>
      </c>
      <c r="T80" s="10">
        <v>3</v>
      </c>
      <c r="U80" s="10">
        <v>38</v>
      </c>
      <c r="V80" s="10">
        <v>1000</v>
      </c>
      <c r="W80" s="10">
        <v>0</v>
      </c>
      <c r="X80" s="10">
        <v>0</v>
      </c>
      <c r="Y80" s="10">
        <v>0</v>
      </c>
      <c r="Z80" s="10">
        <v>2</v>
      </c>
      <c r="AA80" s="10">
        <v>0</v>
      </c>
      <c r="AB80" s="10">
        <v>0</v>
      </c>
      <c r="AC80" s="51" t="s">
        <v>1326</v>
      </c>
      <c r="AD80" s="32" t="s">
        <v>702</v>
      </c>
      <c r="AE80" s="32" t="s">
        <v>703</v>
      </c>
      <c r="AF80" s="105" t="s">
        <v>1140</v>
      </c>
      <c r="AG80" s="52" t="s">
        <v>849</v>
      </c>
      <c r="AH80" s="32" t="s">
        <v>704</v>
      </c>
      <c r="AI80" s="10">
        <f t="shared" si="0"/>
        <v>317</v>
      </c>
      <c r="AJ80" s="80" t="s">
        <v>1631</v>
      </c>
      <c r="AK80" s="10">
        <v>4001</v>
      </c>
      <c r="AL80" s="10">
        <v>1</v>
      </c>
      <c r="AM80" s="10">
        <v>4</v>
      </c>
      <c r="AN80" s="10">
        <v>0</v>
      </c>
      <c r="AO80" s="10">
        <v>8</v>
      </c>
      <c r="AP80" s="10">
        <v>3</v>
      </c>
      <c r="AQ80" s="10">
        <v>0</v>
      </c>
      <c r="AR80" s="10">
        <v>80</v>
      </c>
      <c r="AS80" s="10">
        <v>1</v>
      </c>
      <c r="AT80" s="10">
        <v>0</v>
      </c>
      <c r="AU80" s="10">
        <v>400</v>
      </c>
      <c r="AV80" s="10">
        <v>0</v>
      </c>
      <c r="AW80" s="10">
        <v>1317</v>
      </c>
      <c r="AX80" s="10">
        <v>317</v>
      </c>
      <c r="AY80" s="10">
        <v>31701</v>
      </c>
      <c r="AZ80" s="10">
        <v>31702</v>
      </c>
      <c r="BA80" s="10">
        <v>31703</v>
      </c>
      <c r="BB80" s="10">
        <v>31704</v>
      </c>
      <c r="BC80" s="10">
        <v>31705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f t="shared" si="16"/>
        <v>31751</v>
      </c>
      <c r="BJ80" s="10">
        <f>A80*100+52</f>
        <v>31752</v>
      </c>
      <c r="BK80" s="10">
        <f t="shared" si="18"/>
        <v>31753</v>
      </c>
      <c r="BL80" s="10">
        <f t="shared" si="19"/>
        <v>31754</v>
      </c>
      <c r="BM80" s="10">
        <v>5202</v>
      </c>
      <c r="BN80" s="10">
        <v>5212</v>
      </c>
      <c r="BO80" s="10">
        <v>31761</v>
      </c>
      <c r="BP80" s="10">
        <v>0</v>
      </c>
      <c r="BQ80" s="10">
        <v>0</v>
      </c>
      <c r="BR80" s="10">
        <v>0</v>
      </c>
      <c r="BS80" s="10">
        <f t="shared" si="7"/>
        <v>0</v>
      </c>
      <c r="BT80" s="10">
        <f t="shared" si="7"/>
        <v>0</v>
      </c>
      <c r="BU80" s="10">
        <v>0</v>
      </c>
      <c r="BV80" s="10">
        <v>0</v>
      </c>
      <c r="BW80" s="10">
        <v>0</v>
      </c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>
        <v>1</v>
      </c>
      <c r="CM80" s="10">
        <v>1</v>
      </c>
      <c r="CN80" s="53">
        <v>1</v>
      </c>
      <c r="CO80" s="53">
        <v>0</v>
      </c>
      <c r="CP80" s="124" t="s">
        <v>1431</v>
      </c>
      <c r="CQ80" s="162"/>
      <c r="CR80" s="162"/>
      <c r="CS80" s="53">
        <v>0</v>
      </c>
    </row>
    <row r="81" spans="1:97" ht="16.5" x14ac:dyDescent="0.15">
      <c r="A81" s="10">
        <v>318</v>
      </c>
      <c r="B81" s="10" t="s">
        <v>357</v>
      </c>
      <c r="C81" s="10">
        <v>2</v>
      </c>
      <c r="D81" s="10">
        <v>4</v>
      </c>
      <c r="E81" s="10">
        <v>0</v>
      </c>
      <c r="F81" s="10">
        <v>0</v>
      </c>
      <c r="G81" s="10">
        <v>80</v>
      </c>
      <c r="H81" s="10">
        <v>1</v>
      </c>
      <c r="I81" s="10">
        <v>3</v>
      </c>
      <c r="J81" s="10">
        <v>8</v>
      </c>
      <c r="K81" s="10">
        <v>318</v>
      </c>
      <c r="L81" s="10">
        <v>0</v>
      </c>
      <c r="M81" s="10">
        <v>0</v>
      </c>
      <c r="N81" s="10">
        <v>90</v>
      </c>
      <c r="O81" s="10">
        <v>41</v>
      </c>
      <c r="P81" s="10">
        <v>34</v>
      </c>
      <c r="Q81" s="10">
        <v>506</v>
      </c>
      <c r="R81" s="10">
        <v>6</v>
      </c>
      <c r="S81" s="10">
        <v>3</v>
      </c>
      <c r="T81" s="10">
        <v>2</v>
      </c>
      <c r="U81" s="10">
        <v>34</v>
      </c>
      <c r="V81" s="10">
        <v>1000</v>
      </c>
      <c r="W81" s="10">
        <v>0</v>
      </c>
      <c r="X81" s="10">
        <v>0</v>
      </c>
      <c r="Y81" s="10">
        <v>0</v>
      </c>
      <c r="Z81" s="10">
        <v>1</v>
      </c>
      <c r="AA81" s="10">
        <v>0</v>
      </c>
      <c r="AB81" s="10">
        <v>0</v>
      </c>
      <c r="AC81" s="51" t="s">
        <v>1327</v>
      </c>
      <c r="AD81" s="32" t="s">
        <v>494</v>
      </c>
      <c r="AE81" s="32" t="s">
        <v>495</v>
      </c>
      <c r="AF81" s="105" t="s">
        <v>1141</v>
      </c>
      <c r="AG81" s="52" t="s">
        <v>850</v>
      </c>
      <c r="AH81" s="32" t="s">
        <v>411</v>
      </c>
      <c r="AI81" s="10">
        <f t="shared" ref="AI81:AI105" si="20">A81</f>
        <v>318</v>
      </c>
      <c r="AJ81" s="80" t="s">
        <v>1030</v>
      </c>
      <c r="AK81" s="10">
        <v>4001</v>
      </c>
      <c r="AL81" s="10">
        <v>1</v>
      </c>
      <c r="AM81" s="10">
        <v>4</v>
      </c>
      <c r="AN81" s="10">
        <v>0</v>
      </c>
      <c r="AO81" s="10">
        <v>8</v>
      </c>
      <c r="AP81" s="10">
        <v>3</v>
      </c>
      <c r="AQ81" s="10">
        <v>0</v>
      </c>
      <c r="AR81" s="10">
        <v>80</v>
      </c>
      <c r="AS81" s="10">
        <v>1</v>
      </c>
      <c r="AT81" s="10">
        <v>0</v>
      </c>
      <c r="AU81" s="10">
        <v>400</v>
      </c>
      <c r="AV81" s="10">
        <v>0</v>
      </c>
      <c r="AW81" s="10">
        <v>1318</v>
      </c>
      <c r="AX81" s="10">
        <v>318</v>
      </c>
      <c r="AY81" s="10">
        <v>31801</v>
      </c>
      <c r="AZ81" s="10">
        <v>31802</v>
      </c>
      <c r="BA81" s="10">
        <v>31803</v>
      </c>
      <c r="BB81" s="10">
        <v>31804</v>
      </c>
      <c r="BC81" s="10">
        <v>31805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f t="shared" si="16"/>
        <v>31851</v>
      </c>
      <c r="BJ81" s="10">
        <f t="shared" si="17"/>
        <v>31852</v>
      </c>
      <c r="BK81" s="10">
        <f t="shared" si="18"/>
        <v>31853</v>
      </c>
      <c r="BL81" s="10">
        <f t="shared" si="19"/>
        <v>31854</v>
      </c>
      <c r="BM81" s="10">
        <v>5203</v>
      </c>
      <c r="BN81" s="10">
        <v>5211</v>
      </c>
      <c r="BO81" s="10">
        <v>31861</v>
      </c>
      <c r="BP81" s="10">
        <v>0</v>
      </c>
      <c r="BQ81" s="10">
        <v>0</v>
      </c>
      <c r="BR81" s="10">
        <v>0</v>
      </c>
      <c r="BS81" s="10">
        <f t="shared" si="7"/>
        <v>0</v>
      </c>
      <c r="BT81" s="10">
        <f t="shared" si="7"/>
        <v>0</v>
      </c>
      <c r="BU81" s="10">
        <v>0</v>
      </c>
      <c r="BV81" s="10">
        <v>0</v>
      </c>
      <c r="BW81" s="10">
        <v>0</v>
      </c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>
        <v>1</v>
      </c>
      <c r="CM81" s="10">
        <v>1</v>
      </c>
      <c r="CN81" s="53">
        <v>1</v>
      </c>
      <c r="CO81" s="53">
        <v>0</v>
      </c>
      <c r="CP81" s="124">
        <v>1</v>
      </c>
      <c r="CQ81" s="162"/>
      <c r="CR81" s="162"/>
      <c r="CS81" s="53">
        <v>0</v>
      </c>
    </row>
    <row r="82" spans="1:97" ht="16.5" x14ac:dyDescent="0.15">
      <c r="A82" s="10">
        <v>319</v>
      </c>
      <c r="B82" s="10" t="s">
        <v>170</v>
      </c>
      <c r="C82" s="10">
        <v>2</v>
      </c>
      <c r="D82" s="10">
        <v>4</v>
      </c>
      <c r="E82" s="10">
        <v>0</v>
      </c>
      <c r="F82" s="10">
        <v>0</v>
      </c>
      <c r="G82" s="10">
        <v>80</v>
      </c>
      <c r="H82" s="10">
        <v>1</v>
      </c>
      <c r="I82" s="10">
        <v>3</v>
      </c>
      <c r="J82" s="10">
        <v>7</v>
      </c>
      <c r="K82" s="10">
        <v>319</v>
      </c>
      <c r="L82" s="10">
        <v>0</v>
      </c>
      <c r="M82" s="10">
        <v>0</v>
      </c>
      <c r="N82" s="10">
        <v>90</v>
      </c>
      <c r="O82" s="10">
        <v>34</v>
      </c>
      <c r="P82" s="10">
        <v>41</v>
      </c>
      <c r="Q82" s="10">
        <v>506</v>
      </c>
      <c r="R82" s="10">
        <v>6</v>
      </c>
      <c r="S82" s="10">
        <v>2</v>
      </c>
      <c r="T82" s="10">
        <v>3</v>
      </c>
      <c r="U82" s="10">
        <v>34</v>
      </c>
      <c r="V82" s="10">
        <v>1000</v>
      </c>
      <c r="W82" s="10">
        <v>0</v>
      </c>
      <c r="X82" s="10">
        <v>0</v>
      </c>
      <c r="Y82" s="10">
        <v>0</v>
      </c>
      <c r="Z82" s="10">
        <v>2</v>
      </c>
      <c r="AA82" s="10">
        <v>0</v>
      </c>
      <c r="AB82" s="10">
        <v>0</v>
      </c>
      <c r="AC82" s="51" t="s">
        <v>1328</v>
      </c>
      <c r="AD82" s="32" t="s">
        <v>496</v>
      </c>
      <c r="AE82" s="32" t="s">
        <v>497</v>
      </c>
      <c r="AF82" s="105" t="s">
        <v>1142</v>
      </c>
      <c r="AG82" s="52" t="s">
        <v>851</v>
      </c>
      <c r="AH82" s="63" t="s">
        <v>606</v>
      </c>
      <c r="AI82" s="10">
        <f t="shared" si="20"/>
        <v>319</v>
      </c>
      <c r="AJ82" s="80" t="s">
        <v>1031</v>
      </c>
      <c r="AK82" s="10">
        <v>4001</v>
      </c>
      <c r="AL82" s="10">
        <v>1</v>
      </c>
      <c r="AM82" s="10">
        <v>4</v>
      </c>
      <c r="AN82" s="10">
        <v>0</v>
      </c>
      <c r="AO82" s="10">
        <v>8</v>
      </c>
      <c r="AP82" s="10">
        <v>3</v>
      </c>
      <c r="AQ82" s="10">
        <v>0</v>
      </c>
      <c r="AR82" s="10">
        <v>80</v>
      </c>
      <c r="AS82" s="10">
        <v>1</v>
      </c>
      <c r="AT82" s="10">
        <v>0</v>
      </c>
      <c r="AU82" s="10">
        <v>400</v>
      </c>
      <c r="AV82" s="10">
        <v>0</v>
      </c>
      <c r="AW82" s="10">
        <v>1319</v>
      </c>
      <c r="AX82" s="10">
        <v>319</v>
      </c>
      <c r="AY82" s="10">
        <v>31901</v>
      </c>
      <c r="AZ82" s="10">
        <v>31902</v>
      </c>
      <c r="BA82" s="10">
        <v>31903</v>
      </c>
      <c r="BB82" s="10">
        <v>31904</v>
      </c>
      <c r="BC82" s="10">
        <v>31905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f t="shared" si="16"/>
        <v>31951</v>
      </c>
      <c r="BJ82" s="10">
        <f t="shared" si="17"/>
        <v>31952</v>
      </c>
      <c r="BK82" s="10">
        <f t="shared" si="18"/>
        <v>31953</v>
      </c>
      <c r="BL82" s="10">
        <f t="shared" si="19"/>
        <v>31954</v>
      </c>
      <c r="BM82" s="10">
        <v>5203</v>
      </c>
      <c r="BN82" s="10">
        <v>5213</v>
      </c>
      <c r="BO82" s="10">
        <v>31961</v>
      </c>
      <c r="BP82" s="10">
        <v>0</v>
      </c>
      <c r="BQ82" s="10">
        <v>0</v>
      </c>
      <c r="BR82" s="10">
        <v>0</v>
      </c>
      <c r="BS82" s="10">
        <f t="shared" si="7"/>
        <v>0</v>
      </c>
      <c r="BT82" s="10">
        <f t="shared" si="7"/>
        <v>0</v>
      </c>
      <c r="BU82" s="10">
        <v>0</v>
      </c>
      <c r="BV82" s="10">
        <v>0</v>
      </c>
      <c r="BW82" s="10">
        <v>0</v>
      </c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>
        <v>1</v>
      </c>
      <c r="CM82" s="10">
        <v>1</v>
      </c>
      <c r="CN82" s="53">
        <v>1</v>
      </c>
      <c r="CO82" s="53">
        <v>0</v>
      </c>
      <c r="CP82" s="124" t="s">
        <v>1444</v>
      </c>
      <c r="CQ82" s="162"/>
      <c r="CR82" s="162"/>
      <c r="CS82" s="53">
        <v>0</v>
      </c>
    </row>
    <row r="83" spans="1:97" s="157" customFormat="1" ht="16.5" x14ac:dyDescent="0.15">
      <c r="A83" s="13">
        <v>350</v>
      </c>
      <c r="B83" s="151" t="s">
        <v>1495</v>
      </c>
      <c r="C83" s="13">
        <v>2</v>
      </c>
      <c r="D83" s="13">
        <v>7</v>
      </c>
      <c r="E83" s="13">
        <v>0</v>
      </c>
      <c r="F83" s="10">
        <v>0</v>
      </c>
      <c r="G83" s="13">
        <v>225</v>
      </c>
      <c r="H83" s="13">
        <v>2</v>
      </c>
      <c r="I83" s="13">
        <v>3</v>
      </c>
      <c r="J83" s="13">
        <v>8</v>
      </c>
      <c r="K83" s="13">
        <v>350</v>
      </c>
      <c r="L83" s="13">
        <v>0</v>
      </c>
      <c r="M83" s="13">
        <v>0</v>
      </c>
      <c r="N83" s="13">
        <v>14400</v>
      </c>
      <c r="O83" s="13">
        <v>332</v>
      </c>
      <c r="P83" s="13">
        <v>272</v>
      </c>
      <c r="Q83" s="13">
        <v>81000</v>
      </c>
      <c r="R83" s="13">
        <v>0</v>
      </c>
      <c r="S83" s="13">
        <v>0</v>
      </c>
      <c r="T83" s="13">
        <v>0</v>
      </c>
      <c r="U83" s="13">
        <v>0</v>
      </c>
      <c r="V83" s="13">
        <v>1000</v>
      </c>
      <c r="W83" s="13">
        <v>0</v>
      </c>
      <c r="X83" s="13">
        <v>0</v>
      </c>
      <c r="Y83" s="13">
        <v>0</v>
      </c>
      <c r="Z83" s="13">
        <v>1</v>
      </c>
      <c r="AA83" s="13">
        <v>0</v>
      </c>
      <c r="AB83" s="13">
        <v>0</v>
      </c>
      <c r="AC83" s="160" t="s">
        <v>1500</v>
      </c>
      <c r="AD83" s="159" t="s">
        <v>1501</v>
      </c>
      <c r="AE83" s="159" t="s">
        <v>1502</v>
      </c>
      <c r="AF83" s="151" t="s">
        <v>1516</v>
      </c>
      <c r="AG83" s="151" t="s">
        <v>1520</v>
      </c>
      <c r="AH83" s="159" t="s">
        <v>1526</v>
      </c>
      <c r="AI83" s="13">
        <f t="shared" ref="AI83" si="21">A83</f>
        <v>350</v>
      </c>
      <c r="AJ83" s="159" t="s">
        <v>1527</v>
      </c>
      <c r="AK83" s="13">
        <v>4001</v>
      </c>
      <c r="AL83" s="13">
        <v>1</v>
      </c>
      <c r="AM83" s="13">
        <v>7</v>
      </c>
      <c r="AN83" s="13">
        <v>0</v>
      </c>
      <c r="AO83" s="13">
        <v>5</v>
      </c>
      <c r="AP83" s="13">
        <v>3</v>
      </c>
      <c r="AQ83" s="13">
        <v>0</v>
      </c>
      <c r="AR83" s="13">
        <v>80</v>
      </c>
      <c r="AS83" s="13">
        <v>0</v>
      </c>
      <c r="AT83" s="13">
        <v>0</v>
      </c>
      <c r="AU83" s="13">
        <v>400</v>
      </c>
      <c r="AV83" s="13">
        <v>0</v>
      </c>
      <c r="AW83" s="13">
        <v>1350</v>
      </c>
      <c r="AX83" s="13">
        <v>350</v>
      </c>
      <c r="AY83" s="13">
        <v>35001</v>
      </c>
      <c r="AZ83" s="13">
        <v>35002</v>
      </c>
      <c r="BA83" s="13">
        <v>35003</v>
      </c>
      <c r="BB83" s="13">
        <v>35004</v>
      </c>
      <c r="BC83" s="13">
        <v>35005</v>
      </c>
      <c r="BD83" s="13">
        <v>35006</v>
      </c>
      <c r="BE83" s="13">
        <v>35007</v>
      </c>
      <c r="BF83" s="13">
        <v>35008</v>
      </c>
      <c r="BG83" s="10">
        <f t="shared" ref="BG83:BH98" si="22">BF83+1</f>
        <v>35009</v>
      </c>
      <c r="BH83" s="10">
        <f t="shared" si="22"/>
        <v>35010</v>
      </c>
      <c r="BI83" s="13">
        <v>35051</v>
      </c>
      <c r="BJ83" s="13">
        <v>35052</v>
      </c>
      <c r="BK83" s="13">
        <v>35053</v>
      </c>
      <c r="BL83" s="13">
        <v>35054</v>
      </c>
      <c r="BM83" s="13">
        <v>35055</v>
      </c>
      <c r="BN83" s="13">
        <v>5321</v>
      </c>
      <c r="BO83" s="13">
        <v>5331</v>
      </c>
      <c r="BP83" s="13">
        <v>35061</v>
      </c>
      <c r="BQ83" s="13">
        <v>5421</v>
      </c>
      <c r="BR83" s="13">
        <v>5431</v>
      </c>
      <c r="BS83" s="13">
        <f t="shared" si="7"/>
        <v>5521</v>
      </c>
      <c r="BT83" s="13">
        <f t="shared" si="7"/>
        <v>5531</v>
      </c>
      <c r="BU83" s="13">
        <v>0</v>
      </c>
      <c r="BV83" s="13">
        <v>0</v>
      </c>
      <c r="BW83" s="13">
        <v>0</v>
      </c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>
        <v>1</v>
      </c>
      <c r="CM83" s="13">
        <v>1</v>
      </c>
      <c r="CN83" s="22">
        <v>1</v>
      </c>
      <c r="CO83" s="22">
        <v>0</v>
      </c>
      <c r="CP83" s="151" t="s">
        <v>1506</v>
      </c>
      <c r="CQ83" s="22">
        <v>40</v>
      </c>
      <c r="CR83" s="22"/>
      <c r="CS83" s="53">
        <v>3</v>
      </c>
    </row>
    <row r="84" spans="1:97" s="157" customFormat="1" ht="16.5" x14ac:dyDescent="0.15">
      <c r="A84" s="13">
        <v>351</v>
      </c>
      <c r="B84" s="167" t="s">
        <v>1545</v>
      </c>
      <c r="C84" s="13">
        <v>2</v>
      </c>
      <c r="D84" s="13">
        <v>7</v>
      </c>
      <c r="E84" s="13">
        <v>0</v>
      </c>
      <c r="F84" s="10">
        <v>0</v>
      </c>
      <c r="G84" s="13">
        <v>225</v>
      </c>
      <c r="H84" s="13">
        <v>1</v>
      </c>
      <c r="I84" s="13">
        <v>3</v>
      </c>
      <c r="J84" s="13">
        <v>6</v>
      </c>
      <c r="K84" s="13">
        <v>351</v>
      </c>
      <c r="L84" s="13">
        <v>0</v>
      </c>
      <c r="M84" s="13">
        <v>0</v>
      </c>
      <c r="N84" s="13">
        <v>12000</v>
      </c>
      <c r="O84" s="13">
        <v>272</v>
      </c>
      <c r="P84" s="13">
        <v>332</v>
      </c>
      <c r="Q84" s="13">
        <v>90000</v>
      </c>
      <c r="R84" s="13">
        <v>0</v>
      </c>
      <c r="S84" s="13">
        <v>0</v>
      </c>
      <c r="T84" s="13">
        <v>0</v>
      </c>
      <c r="U84" s="13">
        <v>0</v>
      </c>
      <c r="V84" s="13">
        <v>1000</v>
      </c>
      <c r="W84" s="13">
        <v>0</v>
      </c>
      <c r="X84" s="13">
        <v>0</v>
      </c>
      <c r="Y84" s="13">
        <v>0</v>
      </c>
      <c r="Z84" s="13">
        <v>2</v>
      </c>
      <c r="AA84" s="13">
        <v>0</v>
      </c>
      <c r="AB84" s="13">
        <v>0</v>
      </c>
      <c r="AC84" s="168" t="s">
        <v>1569</v>
      </c>
      <c r="AD84" s="169" t="s">
        <v>1546</v>
      </c>
      <c r="AE84" s="169" t="s">
        <v>1547</v>
      </c>
      <c r="AF84" s="167" t="s">
        <v>1548</v>
      </c>
      <c r="AG84" s="167" t="s">
        <v>1549</v>
      </c>
      <c r="AH84" s="169" t="s">
        <v>1550</v>
      </c>
      <c r="AI84" s="13">
        <f t="shared" ref="AI84:AI85" si="23">A84</f>
        <v>351</v>
      </c>
      <c r="AJ84" s="169" t="s">
        <v>1613</v>
      </c>
      <c r="AK84" s="13">
        <v>4001</v>
      </c>
      <c r="AL84" s="13">
        <v>1</v>
      </c>
      <c r="AM84" s="13">
        <v>7</v>
      </c>
      <c r="AN84" s="13">
        <v>0</v>
      </c>
      <c r="AO84" s="13">
        <v>5</v>
      </c>
      <c r="AP84" s="13">
        <v>3</v>
      </c>
      <c r="AQ84" s="13">
        <v>0</v>
      </c>
      <c r="AR84" s="13">
        <v>80</v>
      </c>
      <c r="AS84" s="13">
        <v>0</v>
      </c>
      <c r="AT84" s="13">
        <v>0</v>
      </c>
      <c r="AU84" s="13">
        <v>400</v>
      </c>
      <c r="AV84" s="13">
        <v>0</v>
      </c>
      <c r="AW84" s="13">
        <v>1351</v>
      </c>
      <c r="AX84" s="13">
        <v>351</v>
      </c>
      <c r="AY84" s="13">
        <v>35101</v>
      </c>
      <c r="AZ84" s="13">
        <v>35102</v>
      </c>
      <c r="BA84" s="13">
        <v>35103</v>
      </c>
      <c r="BB84" s="13">
        <v>35104</v>
      </c>
      <c r="BC84" s="13">
        <v>35105</v>
      </c>
      <c r="BD84" s="13">
        <v>35106</v>
      </c>
      <c r="BE84" s="13">
        <v>35107</v>
      </c>
      <c r="BF84" s="13">
        <v>35108</v>
      </c>
      <c r="BG84" s="10">
        <f t="shared" si="22"/>
        <v>35109</v>
      </c>
      <c r="BH84" s="10">
        <f t="shared" si="22"/>
        <v>35110</v>
      </c>
      <c r="BI84" s="13">
        <v>35151</v>
      </c>
      <c r="BJ84" s="13">
        <v>35152</v>
      </c>
      <c r="BK84" s="13">
        <v>35153</v>
      </c>
      <c r="BL84" s="13">
        <v>35154</v>
      </c>
      <c r="BM84" s="13">
        <v>35155</v>
      </c>
      <c r="BN84" s="13">
        <v>5321</v>
      </c>
      <c r="BO84" s="13">
        <v>5332</v>
      </c>
      <c r="BP84" s="13">
        <v>35161</v>
      </c>
      <c r="BQ84" s="13">
        <v>5421</v>
      </c>
      <c r="BR84" s="13">
        <v>5432</v>
      </c>
      <c r="BS84" s="13">
        <f t="shared" si="7"/>
        <v>5521</v>
      </c>
      <c r="BT84" s="13">
        <f t="shared" si="7"/>
        <v>5532</v>
      </c>
      <c r="BU84" s="13">
        <v>0</v>
      </c>
      <c r="BV84" s="13">
        <v>0</v>
      </c>
      <c r="BW84" s="13">
        <v>0</v>
      </c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>
        <v>1</v>
      </c>
      <c r="CM84" s="13">
        <v>1</v>
      </c>
      <c r="CN84" s="22">
        <v>1</v>
      </c>
      <c r="CO84" s="22">
        <v>0</v>
      </c>
      <c r="CP84" s="151" t="s">
        <v>1506</v>
      </c>
      <c r="CQ84" s="22">
        <v>40</v>
      </c>
      <c r="CR84" s="22">
        <v>3</v>
      </c>
      <c r="CS84" s="53">
        <v>3</v>
      </c>
    </row>
    <row r="85" spans="1:97" s="157" customFormat="1" ht="16.5" x14ac:dyDescent="0.15">
      <c r="A85" s="13">
        <v>352</v>
      </c>
      <c r="B85" s="167" t="s">
        <v>1606</v>
      </c>
      <c r="C85" s="13">
        <v>2</v>
      </c>
      <c r="D85" s="13">
        <v>7</v>
      </c>
      <c r="E85" s="13">
        <v>0</v>
      </c>
      <c r="F85" s="10">
        <v>0</v>
      </c>
      <c r="G85" s="13">
        <v>225</v>
      </c>
      <c r="H85" s="13">
        <v>1</v>
      </c>
      <c r="I85" s="13">
        <v>3</v>
      </c>
      <c r="J85" s="13">
        <v>6</v>
      </c>
      <c r="K85" s="13">
        <v>352</v>
      </c>
      <c r="L85" s="13">
        <v>0</v>
      </c>
      <c r="M85" s="13">
        <v>0</v>
      </c>
      <c r="N85" s="13">
        <v>12000</v>
      </c>
      <c r="O85" s="13">
        <v>332</v>
      </c>
      <c r="P85" s="13">
        <v>272</v>
      </c>
      <c r="Q85" s="13">
        <v>90000</v>
      </c>
      <c r="R85" s="13">
        <v>0</v>
      </c>
      <c r="S85" s="13">
        <v>0</v>
      </c>
      <c r="T85" s="13">
        <v>0</v>
      </c>
      <c r="U85" s="13">
        <v>0</v>
      </c>
      <c r="V85" s="13">
        <v>1000</v>
      </c>
      <c r="W85" s="13">
        <v>0</v>
      </c>
      <c r="X85" s="13">
        <v>0</v>
      </c>
      <c r="Y85" s="13">
        <v>0</v>
      </c>
      <c r="Z85" s="13">
        <v>1</v>
      </c>
      <c r="AA85" s="13">
        <v>0</v>
      </c>
      <c r="AB85" s="13">
        <v>0</v>
      </c>
      <c r="AC85" s="168" t="s">
        <v>1607</v>
      </c>
      <c r="AD85" s="169" t="s">
        <v>1608</v>
      </c>
      <c r="AE85" s="169" t="s">
        <v>1609</v>
      </c>
      <c r="AF85" s="167" t="s">
        <v>1610</v>
      </c>
      <c r="AG85" s="167" t="s">
        <v>1611</v>
      </c>
      <c r="AH85" s="169" t="s">
        <v>1612</v>
      </c>
      <c r="AI85" s="13">
        <f t="shared" si="23"/>
        <v>352</v>
      </c>
      <c r="AJ85" s="169" t="s">
        <v>1614</v>
      </c>
      <c r="AK85" s="13">
        <v>4001</v>
      </c>
      <c r="AL85" s="13">
        <v>1</v>
      </c>
      <c r="AM85" s="13">
        <v>7</v>
      </c>
      <c r="AN85" s="13">
        <v>0</v>
      </c>
      <c r="AO85" s="13">
        <v>5</v>
      </c>
      <c r="AP85" s="13">
        <v>3</v>
      </c>
      <c r="AQ85" s="13">
        <v>0</v>
      </c>
      <c r="AR85" s="13">
        <v>80</v>
      </c>
      <c r="AS85" s="13">
        <v>0</v>
      </c>
      <c r="AT85" s="13">
        <v>0</v>
      </c>
      <c r="AU85" s="13">
        <v>400</v>
      </c>
      <c r="AV85" s="13">
        <v>0</v>
      </c>
      <c r="AW85" s="13">
        <v>1352</v>
      </c>
      <c r="AX85" s="13">
        <v>352</v>
      </c>
      <c r="AY85" s="13">
        <v>35201</v>
      </c>
      <c r="AZ85" s="13">
        <v>35202</v>
      </c>
      <c r="BA85" s="13">
        <v>35203</v>
      </c>
      <c r="BB85" s="13">
        <v>35204</v>
      </c>
      <c r="BC85" s="13">
        <v>35205</v>
      </c>
      <c r="BD85" s="13">
        <v>35206</v>
      </c>
      <c r="BE85" s="13">
        <v>35207</v>
      </c>
      <c r="BF85" s="13">
        <v>35208</v>
      </c>
      <c r="BG85" s="10">
        <f t="shared" si="22"/>
        <v>35209</v>
      </c>
      <c r="BH85" s="10">
        <f t="shared" si="22"/>
        <v>35210</v>
      </c>
      <c r="BI85" s="13">
        <v>35251</v>
      </c>
      <c r="BJ85" s="13">
        <v>35252</v>
      </c>
      <c r="BK85" s="13">
        <v>35253</v>
      </c>
      <c r="BL85" s="13">
        <v>35254</v>
      </c>
      <c r="BM85" s="13">
        <v>35255</v>
      </c>
      <c r="BN85" s="13">
        <v>5323</v>
      </c>
      <c r="BO85" s="13">
        <v>5332</v>
      </c>
      <c r="BP85" s="13">
        <v>35261</v>
      </c>
      <c r="BQ85" s="13">
        <v>5423</v>
      </c>
      <c r="BR85" s="13">
        <v>5432</v>
      </c>
      <c r="BS85" s="13">
        <f t="shared" si="7"/>
        <v>5523</v>
      </c>
      <c r="BT85" s="13">
        <f t="shared" si="7"/>
        <v>5532</v>
      </c>
      <c r="BU85" s="13">
        <v>0</v>
      </c>
      <c r="BV85" s="13">
        <v>0</v>
      </c>
      <c r="BW85" s="13">
        <v>0</v>
      </c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>
        <v>1</v>
      </c>
      <c r="CM85" s="13">
        <v>1</v>
      </c>
      <c r="CN85" s="22">
        <v>1</v>
      </c>
      <c r="CO85" s="22">
        <v>0</v>
      </c>
      <c r="CP85" s="151" t="s">
        <v>1506</v>
      </c>
      <c r="CQ85" s="22">
        <v>40</v>
      </c>
      <c r="CR85" s="22">
        <v>3</v>
      </c>
      <c r="CS85" s="53">
        <v>3</v>
      </c>
    </row>
    <row r="86" spans="1:97" s="157" customFormat="1" ht="16.5" x14ac:dyDescent="0.15">
      <c r="A86" s="13">
        <v>353</v>
      </c>
      <c r="B86" s="167" t="s">
        <v>1648</v>
      </c>
      <c r="C86" s="13">
        <v>2</v>
      </c>
      <c r="D86" s="13">
        <v>7</v>
      </c>
      <c r="E86" s="13">
        <v>0</v>
      </c>
      <c r="F86" s="10">
        <v>0</v>
      </c>
      <c r="G86" s="13">
        <v>225</v>
      </c>
      <c r="H86" s="13">
        <v>2</v>
      </c>
      <c r="I86" s="13">
        <v>3</v>
      </c>
      <c r="J86" s="13">
        <v>6</v>
      </c>
      <c r="K86" s="13">
        <v>353</v>
      </c>
      <c r="L86" s="13">
        <v>0</v>
      </c>
      <c r="M86" s="13">
        <v>0</v>
      </c>
      <c r="N86" s="13">
        <v>12000</v>
      </c>
      <c r="O86" s="13">
        <v>272</v>
      </c>
      <c r="P86" s="13">
        <v>332</v>
      </c>
      <c r="Q86" s="13">
        <v>90000</v>
      </c>
      <c r="R86" s="13">
        <v>0</v>
      </c>
      <c r="S86" s="13">
        <v>0</v>
      </c>
      <c r="T86" s="13">
        <v>0</v>
      </c>
      <c r="U86" s="13">
        <v>0</v>
      </c>
      <c r="V86" s="13">
        <v>1000</v>
      </c>
      <c r="W86" s="13">
        <v>0</v>
      </c>
      <c r="X86" s="13">
        <v>0</v>
      </c>
      <c r="Y86" s="13">
        <v>0</v>
      </c>
      <c r="Z86" s="13">
        <v>2</v>
      </c>
      <c r="AA86" s="13">
        <v>0</v>
      </c>
      <c r="AB86" s="13">
        <v>0</v>
      </c>
      <c r="AC86" s="168" t="s">
        <v>1649</v>
      </c>
      <c r="AD86" s="169" t="s">
        <v>1650</v>
      </c>
      <c r="AE86" s="169" t="s">
        <v>1651</v>
      </c>
      <c r="AF86" s="167" t="s">
        <v>1610</v>
      </c>
      <c r="AG86" s="167" t="s">
        <v>1652</v>
      </c>
      <c r="AH86" s="169" t="s">
        <v>1653</v>
      </c>
      <c r="AI86" s="13">
        <f t="shared" ref="AI86" si="24">A86</f>
        <v>353</v>
      </c>
      <c r="AJ86" s="169" t="s">
        <v>1654</v>
      </c>
      <c r="AK86" s="13">
        <v>4001</v>
      </c>
      <c r="AL86" s="13">
        <v>1</v>
      </c>
      <c r="AM86" s="13">
        <v>7</v>
      </c>
      <c r="AN86" s="13">
        <v>0</v>
      </c>
      <c r="AO86" s="13">
        <v>5</v>
      </c>
      <c r="AP86" s="13">
        <v>3</v>
      </c>
      <c r="AQ86" s="13">
        <v>0</v>
      </c>
      <c r="AR86" s="13">
        <v>80</v>
      </c>
      <c r="AS86" s="13">
        <v>0</v>
      </c>
      <c r="AT86" s="13">
        <v>0</v>
      </c>
      <c r="AU86" s="13">
        <v>400</v>
      </c>
      <c r="AV86" s="13">
        <v>0</v>
      </c>
      <c r="AW86" s="13">
        <v>1353</v>
      </c>
      <c r="AX86" s="13">
        <v>353</v>
      </c>
      <c r="AY86" s="13">
        <v>35301</v>
      </c>
      <c r="AZ86" s="13">
        <v>35302</v>
      </c>
      <c r="BA86" s="13">
        <v>35303</v>
      </c>
      <c r="BB86" s="13">
        <v>35304</v>
      </c>
      <c r="BC86" s="13">
        <v>35305</v>
      </c>
      <c r="BD86" s="13">
        <v>35306</v>
      </c>
      <c r="BE86" s="13">
        <v>35307</v>
      </c>
      <c r="BF86" s="13">
        <v>35308</v>
      </c>
      <c r="BG86" s="13">
        <v>35309</v>
      </c>
      <c r="BH86" s="13">
        <v>35310</v>
      </c>
      <c r="BI86" s="13">
        <v>35351</v>
      </c>
      <c r="BJ86" s="13">
        <v>35352</v>
      </c>
      <c r="BK86" s="13">
        <v>35353</v>
      </c>
      <c r="BL86" s="13">
        <v>35354</v>
      </c>
      <c r="BM86" s="13">
        <v>35355</v>
      </c>
      <c r="BN86" s="176">
        <v>5321</v>
      </c>
      <c r="BO86" s="176">
        <v>5334</v>
      </c>
      <c r="BP86" s="13">
        <v>35361</v>
      </c>
      <c r="BQ86" s="176">
        <v>5421</v>
      </c>
      <c r="BR86" s="176">
        <v>5434</v>
      </c>
      <c r="BS86" s="176">
        <f t="shared" ref="BS86" si="25">IF(BQ86&gt;0,BQ86+100,0)</f>
        <v>5521</v>
      </c>
      <c r="BT86" s="176">
        <f t="shared" ref="BT86" si="26">IF(BR86&gt;0,BR86+100,0)</f>
        <v>5534</v>
      </c>
      <c r="BU86" s="13">
        <v>0</v>
      </c>
      <c r="BV86" s="13">
        <v>0</v>
      </c>
      <c r="BW86" s="13">
        <v>0</v>
      </c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>
        <v>1</v>
      </c>
      <c r="CM86" s="13">
        <v>1</v>
      </c>
      <c r="CN86" s="22">
        <v>1</v>
      </c>
      <c r="CO86" s="22">
        <v>0</v>
      </c>
      <c r="CP86" s="151" t="s">
        <v>1506</v>
      </c>
      <c r="CQ86" s="22">
        <v>40</v>
      </c>
      <c r="CR86" s="22">
        <v>3</v>
      </c>
      <c r="CS86" s="53">
        <v>0</v>
      </c>
    </row>
    <row r="87" spans="1:97" ht="16.5" x14ac:dyDescent="0.15">
      <c r="A87" s="87">
        <v>401</v>
      </c>
      <c r="B87" s="87" t="s">
        <v>358</v>
      </c>
      <c r="C87" s="87">
        <v>2</v>
      </c>
      <c r="D87" s="87">
        <v>6</v>
      </c>
      <c r="E87" s="87">
        <v>0</v>
      </c>
      <c r="F87" s="10">
        <v>1</v>
      </c>
      <c r="G87" s="87">
        <v>150</v>
      </c>
      <c r="H87" s="87">
        <v>1</v>
      </c>
      <c r="I87" s="87">
        <v>4</v>
      </c>
      <c r="J87" s="87">
        <v>1</v>
      </c>
      <c r="K87" s="87">
        <v>401</v>
      </c>
      <c r="L87" s="87">
        <v>0</v>
      </c>
      <c r="M87" s="87">
        <v>94401</v>
      </c>
      <c r="N87" s="87">
        <v>6000</v>
      </c>
      <c r="O87" s="87">
        <v>135</v>
      </c>
      <c r="P87" s="87">
        <v>165</v>
      </c>
      <c r="Q87" s="87">
        <v>45000</v>
      </c>
      <c r="R87" s="87">
        <v>20</v>
      </c>
      <c r="S87" s="87">
        <v>9</v>
      </c>
      <c r="T87" s="87">
        <v>11</v>
      </c>
      <c r="U87" s="87">
        <v>150</v>
      </c>
      <c r="V87" s="87">
        <v>1000</v>
      </c>
      <c r="W87" s="87">
        <v>0</v>
      </c>
      <c r="X87" s="87">
        <v>0</v>
      </c>
      <c r="Y87" s="87">
        <v>0</v>
      </c>
      <c r="Z87" s="87">
        <v>2</v>
      </c>
      <c r="AA87" s="87">
        <v>1</v>
      </c>
      <c r="AB87" s="87">
        <v>402</v>
      </c>
      <c r="AC87" s="88" t="s">
        <v>1358</v>
      </c>
      <c r="AD87" s="89" t="s">
        <v>608</v>
      </c>
      <c r="AE87" s="89" t="s">
        <v>607</v>
      </c>
      <c r="AF87" s="104" t="s">
        <v>1121</v>
      </c>
      <c r="AG87" s="91" t="s">
        <v>852</v>
      </c>
      <c r="AH87" s="109" t="s">
        <v>1172</v>
      </c>
      <c r="AI87" s="87">
        <f t="shared" si="20"/>
        <v>401</v>
      </c>
      <c r="AJ87" s="109" t="s">
        <v>1632</v>
      </c>
      <c r="AK87" s="87">
        <v>4001</v>
      </c>
      <c r="AL87" s="87">
        <v>1</v>
      </c>
      <c r="AM87" s="87">
        <v>6</v>
      </c>
      <c r="AN87" s="87">
        <v>0</v>
      </c>
      <c r="AO87" s="87">
        <v>12</v>
      </c>
      <c r="AP87" s="87">
        <v>5</v>
      </c>
      <c r="AQ87" s="87">
        <v>0</v>
      </c>
      <c r="AR87" s="87">
        <v>80</v>
      </c>
      <c r="AS87" s="87">
        <v>3</v>
      </c>
      <c r="AT87" s="87">
        <v>0</v>
      </c>
      <c r="AU87" s="87">
        <v>4500</v>
      </c>
      <c r="AV87" s="87">
        <v>0</v>
      </c>
      <c r="AW87" s="87">
        <v>1401</v>
      </c>
      <c r="AX87" s="87">
        <v>401</v>
      </c>
      <c r="AY87" s="87">
        <v>40101</v>
      </c>
      <c r="AZ87" s="87">
        <v>40102</v>
      </c>
      <c r="BA87" s="87">
        <v>40103</v>
      </c>
      <c r="BB87" s="87">
        <v>40104</v>
      </c>
      <c r="BC87" s="87">
        <v>40105</v>
      </c>
      <c r="BD87" s="87">
        <v>40106</v>
      </c>
      <c r="BE87" s="87">
        <v>40107</v>
      </c>
      <c r="BF87" s="87">
        <v>40108</v>
      </c>
      <c r="BG87" s="10">
        <f t="shared" si="22"/>
        <v>40109</v>
      </c>
      <c r="BH87" s="10">
        <f t="shared" si="22"/>
        <v>40110</v>
      </c>
      <c r="BI87" s="87">
        <f>A87*100+51</f>
        <v>40151</v>
      </c>
      <c r="BJ87" s="87">
        <f>A87*100+52</f>
        <v>40152</v>
      </c>
      <c r="BK87" s="87">
        <f>A87*100+53</f>
        <v>40153</v>
      </c>
      <c r="BL87" s="87">
        <f>A87*100+54</f>
        <v>40154</v>
      </c>
      <c r="BM87" s="87">
        <f>A87*100+55</f>
        <v>40155</v>
      </c>
      <c r="BN87" s="87">
        <v>5303</v>
      </c>
      <c r="BO87" s="87">
        <v>5313</v>
      </c>
      <c r="BP87" s="87">
        <v>40161</v>
      </c>
      <c r="BQ87" s="87">
        <v>5403</v>
      </c>
      <c r="BR87" s="87">
        <v>5413</v>
      </c>
      <c r="BS87" s="87">
        <f t="shared" si="7"/>
        <v>5503</v>
      </c>
      <c r="BT87" s="87">
        <f t="shared" si="7"/>
        <v>5513</v>
      </c>
      <c r="BU87" s="87">
        <v>0</v>
      </c>
      <c r="BV87" s="87">
        <v>0</v>
      </c>
      <c r="BW87" s="87">
        <v>0</v>
      </c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>
        <v>1</v>
      </c>
      <c r="CM87" s="87">
        <v>1</v>
      </c>
      <c r="CN87" s="93">
        <v>1</v>
      </c>
      <c r="CO87" s="93">
        <v>0</v>
      </c>
      <c r="CP87" s="161" t="s">
        <v>1505</v>
      </c>
      <c r="CQ87" s="162"/>
      <c r="CR87" s="162"/>
      <c r="CS87" s="53">
        <v>1</v>
      </c>
    </row>
    <row r="88" spans="1:97" ht="16.5" x14ac:dyDescent="0.15">
      <c r="A88" s="87">
        <v>402</v>
      </c>
      <c r="B88" s="87" t="s">
        <v>171</v>
      </c>
      <c r="C88" s="87">
        <v>2</v>
      </c>
      <c r="D88" s="87">
        <v>5</v>
      </c>
      <c r="E88" s="146">
        <v>1</v>
      </c>
      <c r="F88" s="10">
        <v>0</v>
      </c>
      <c r="G88" s="87">
        <v>100</v>
      </c>
      <c r="H88" s="87">
        <v>1</v>
      </c>
      <c r="I88" s="87">
        <v>4</v>
      </c>
      <c r="J88" s="10">
        <v>9</v>
      </c>
      <c r="K88" s="87">
        <v>402</v>
      </c>
      <c r="L88" s="146">
        <v>91402</v>
      </c>
      <c r="M88" s="146">
        <v>0</v>
      </c>
      <c r="N88" s="87">
        <v>3000</v>
      </c>
      <c r="O88" s="87">
        <v>68</v>
      </c>
      <c r="P88" s="87">
        <v>83</v>
      </c>
      <c r="Q88" s="87">
        <v>22500</v>
      </c>
      <c r="R88" s="87">
        <v>10</v>
      </c>
      <c r="S88" s="87">
        <v>5</v>
      </c>
      <c r="T88" s="87">
        <v>6</v>
      </c>
      <c r="U88" s="87">
        <v>75</v>
      </c>
      <c r="V88" s="87">
        <v>1000</v>
      </c>
      <c r="W88" s="87">
        <v>0</v>
      </c>
      <c r="X88" s="87">
        <v>0</v>
      </c>
      <c r="Y88" s="87">
        <v>0</v>
      </c>
      <c r="Z88" s="87">
        <v>2</v>
      </c>
      <c r="AA88" s="87">
        <v>2</v>
      </c>
      <c r="AB88" s="87">
        <v>401</v>
      </c>
      <c r="AC88" s="88" t="s">
        <v>1359</v>
      </c>
      <c r="AD88" s="95" t="s">
        <v>498</v>
      </c>
      <c r="AE88" s="95" t="s">
        <v>499</v>
      </c>
      <c r="AF88" s="103" t="s">
        <v>1113</v>
      </c>
      <c r="AG88" s="97" t="s">
        <v>853</v>
      </c>
      <c r="AH88" s="113" t="s">
        <v>1213</v>
      </c>
      <c r="AI88" s="87">
        <f t="shared" si="20"/>
        <v>402</v>
      </c>
      <c r="AJ88" s="109" t="s">
        <v>1190</v>
      </c>
      <c r="AK88" s="87">
        <v>4001</v>
      </c>
      <c r="AL88" s="87">
        <v>1</v>
      </c>
      <c r="AM88" s="87">
        <v>5</v>
      </c>
      <c r="AN88" s="87">
        <v>0</v>
      </c>
      <c r="AO88" s="87">
        <v>12</v>
      </c>
      <c r="AP88" s="87">
        <v>4</v>
      </c>
      <c r="AQ88" s="87">
        <v>0</v>
      </c>
      <c r="AR88" s="87">
        <v>80</v>
      </c>
      <c r="AS88" s="87">
        <v>1</v>
      </c>
      <c r="AT88" s="87">
        <v>0</v>
      </c>
      <c r="AU88" s="87">
        <v>1600</v>
      </c>
      <c r="AV88" s="87">
        <v>0</v>
      </c>
      <c r="AW88" s="87">
        <v>1402</v>
      </c>
      <c r="AX88" s="87">
        <v>402</v>
      </c>
      <c r="AY88" s="87">
        <v>40201</v>
      </c>
      <c r="AZ88" s="87">
        <v>40202</v>
      </c>
      <c r="BA88" s="87">
        <v>40203</v>
      </c>
      <c r="BB88" s="87">
        <v>40204</v>
      </c>
      <c r="BC88" s="87">
        <v>40205</v>
      </c>
      <c r="BD88" s="87">
        <v>40206</v>
      </c>
      <c r="BE88" s="87">
        <v>40207</v>
      </c>
      <c r="BF88" s="87">
        <v>40208</v>
      </c>
      <c r="BG88" s="10">
        <f t="shared" si="22"/>
        <v>40209</v>
      </c>
      <c r="BH88" s="10">
        <f t="shared" si="22"/>
        <v>40210</v>
      </c>
      <c r="BI88" s="87">
        <f t="shared" ref="BI88:BI98" si="27">A88*100+51</f>
        <v>40251</v>
      </c>
      <c r="BJ88" s="87">
        <f t="shared" ref="BJ88:BJ98" si="28">A88*100+52</f>
        <v>40252</v>
      </c>
      <c r="BK88" s="87">
        <f>A88*100+53</f>
        <v>40253</v>
      </c>
      <c r="BL88" s="87">
        <f t="shared" ref="BL88:BL98" si="29">A88*100+54</f>
        <v>40254</v>
      </c>
      <c r="BM88" s="87">
        <f t="shared" ref="BM88:BM98" si="30">A88*100+55</f>
        <v>40255</v>
      </c>
      <c r="BN88" s="87">
        <v>5302</v>
      </c>
      <c r="BO88" s="87">
        <v>5311</v>
      </c>
      <c r="BP88" s="87">
        <v>40261</v>
      </c>
      <c r="BQ88" s="87">
        <v>5402</v>
      </c>
      <c r="BR88" s="87">
        <v>5411</v>
      </c>
      <c r="BS88" s="87">
        <f t="shared" si="7"/>
        <v>5502</v>
      </c>
      <c r="BT88" s="87">
        <f t="shared" si="7"/>
        <v>5511</v>
      </c>
      <c r="BU88" s="87">
        <v>0</v>
      </c>
      <c r="BV88" s="87">
        <v>0</v>
      </c>
      <c r="BW88" s="87">
        <v>0</v>
      </c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>
        <v>1</v>
      </c>
      <c r="CM88" s="87">
        <v>1</v>
      </c>
      <c r="CN88" s="93">
        <v>1</v>
      </c>
      <c r="CO88" s="93">
        <v>1</v>
      </c>
      <c r="CP88" s="93" t="s">
        <v>1450</v>
      </c>
      <c r="CQ88" s="162"/>
      <c r="CR88" s="162"/>
      <c r="CS88" s="53">
        <v>1</v>
      </c>
    </row>
    <row r="89" spans="1:97" ht="16.5" x14ac:dyDescent="0.15">
      <c r="A89" s="87">
        <v>403</v>
      </c>
      <c r="B89" s="87" t="s">
        <v>359</v>
      </c>
      <c r="C89" s="87">
        <v>2</v>
      </c>
      <c r="D89" s="87">
        <v>6</v>
      </c>
      <c r="E89" s="87">
        <v>0</v>
      </c>
      <c r="F89" s="10">
        <v>1</v>
      </c>
      <c r="G89" s="87">
        <v>150</v>
      </c>
      <c r="H89" s="87">
        <v>1</v>
      </c>
      <c r="I89" s="87">
        <v>4</v>
      </c>
      <c r="J89" s="87">
        <v>8</v>
      </c>
      <c r="K89" s="87">
        <v>403</v>
      </c>
      <c r="L89" s="87">
        <v>0</v>
      </c>
      <c r="M89" s="87">
        <v>94403</v>
      </c>
      <c r="N89" s="87">
        <v>7200</v>
      </c>
      <c r="O89" s="87">
        <v>165</v>
      </c>
      <c r="P89" s="87">
        <v>135</v>
      </c>
      <c r="Q89" s="87">
        <v>40500</v>
      </c>
      <c r="R89" s="87">
        <v>24</v>
      </c>
      <c r="S89" s="87">
        <v>11</v>
      </c>
      <c r="T89" s="87">
        <v>9</v>
      </c>
      <c r="U89" s="87">
        <v>135</v>
      </c>
      <c r="V89" s="87">
        <v>1000</v>
      </c>
      <c r="W89" s="87">
        <v>0</v>
      </c>
      <c r="X89" s="87">
        <v>0</v>
      </c>
      <c r="Y89" s="87">
        <v>0</v>
      </c>
      <c r="Z89" s="87">
        <v>1</v>
      </c>
      <c r="AA89" s="87">
        <v>1</v>
      </c>
      <c r="AB89" s="87">
        <v>404</v>
      </c>
      <c r="AC89" s="88" t="s">
        <v>1360</v>
      </c>
      <c r="AD89" s="101" t="s">
        <v>549</v>
      </c>
      <c r="AE89" s="101" t="s">
        <v>550</v>
      </c>
      <c r="AF89" s="104" t="s">
        <v>1122</v>
      </c>
      <c r="AG89" s="102" t="s">
        <v>854</v>
      </c>
      <c r="AH89" s="101" t="s">
        <v>551</v>
      </c>
      <c r="AI89" s="87">
        <f t="shared" si="20"/>
        <v>403</v>
      </c>
      <c r="AJ89" s="109" t="s">
        <v>1191</v>
      </c>
      <c r="AK89" s="87">
        <v>4001</v>
      </c>
      <c r="AL89" s="87">
        <v>1</v>
      </c>
      <c r="AM89" s="87">
        <v>6</v>
      </c>
      <c r="AN89" s="87">
        <v>0</v>
      </c>
      <c r="AO89" s="87">
        <v>12</v>
      </c>
      <c r="AP89" s="87">
        <v>5</v>
      </c>
      <c r="AQ89" s="87">
        <v>0</v>
      </c>
      <c r="AR89" s="87">
        <v>80</v>
      </c>
      <c r="AS89" s="87">
        <v>3</v>
      </c>
      <c r="AT89" s="87">
        <v>0</v>
      </c>
      <c r="AU89" s="87">
        <v>4500</v>
      </c>
      <c r="AV89" s="87">
        <v>0</v>
      </c>
      <c r="AW89" s="87">
        <v>1403</v>
      </c>
      <c r="AX89" s="87">
        <v>403</v>
      </c>
      <c r="AY89" s="87">
        <v>40301</v>
      </c>
      <c r="AZ89" s="87">
        <v>40302</v>
      </c>
      <c r="BA89" s="87">
        <v>40303</v>
      </c>
      <c r="BB89" s="87">
        <v>40304</v>
      </c>
      <c r="BC89" s="87">
        <v>40305</v>
      </c>
      <c r="BD89" s="87">
        <v>40306</v>
      </c>
      <c r="BE89" s="87">
        <v>40307</v>
      </c>
      <c r="BF89" s="87">
        <v>40308</v>
      </c>
      <c r="BG89" s="10">
        <f t="shared" si="22"/>
        <v>40309</v>
      </c>
      <c r="BH89" s="10">
        <f t="shared" si="22"/>
        <v>40310</v>
      </c>
      <c r="BI89" s="87">
        <f t="shared" si="27"/>
        <v>40351</v>
      </c>
      <c r="BJ89" s="87">
        <f t="shared" si="28"/>
        <v>40352</v>
      </c>
      <c r="BK89" s="87">
        <f t="shared" ref="BK89:BK98" si="31">A89*100+53</f>
        <v>40353</v>
      </c>
      <c r="BL89" s="87">
        <f t="shared" si="29"/>
        <v>40354</v>
      </c>
      <c r="BM89" s="87">
        <f t="shared" si="30"/>
        <v>40355</v>
      </c>
      <c r="BN89" s="87">
        <v>5304</v>
      </c>
      <c r="BO89" s="87">
        <v>5314</v>
      </c>
      <c r="BP89" s="87">
        <v>40361</v>
      </c>
      <c r="BQ89" s="87">
        <v>5404</v>
      </c>
      <c r="BR89" s="87">
        <v>5414</v>
      </c>
      <c r="BS89" s="87">
        <f t="shared" ref="BS89:BT108" si="32">IF(BQ89&gt;0,BQ89+100,0)</f>
        <v>5504</v>
      </c>
      <c r="BT89" s="87">
        <f t="shared" si="32"/>
        <v>5514</v>
      </c>
      <c r="BU89" s="87">
        <v>0</v>
      </c>
      <c r="BV89" s="87">
        <v>0</v>
      </c>
      <c r="BW89" s="87">
        <v>0</v>
      </c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>
        <v>1</v>
      </c>
      <c r="CM89" s="87">
        <v>1</v>
      </c>
      <c r="CN89" s="93">
        <v>1</v>
      </c>
      <c r="CO89" s="93">
        <v>0</v>
      </c>
      <c r="CP89" s="93" t="s">
        <v>1451</v>
      </c>
      <c r="CQ89" s="162"/>
      <c r="CR89" s="162"/>
      <c r="CS89" s="53">
        <v>1</v>
      </c>
    </row>
    <row r="90" spans="1:97" ht="16.5" x14ac:dyDescent="0.15">
      <c r="A90" s="87">
        <v>404</v>
      </c>
      <c r="B90" s="87" t="s">
        <v>172</v>
      </c>
      <c r="C90" s="87">
        <v>2</v>
      </c>
      <c r="D90" s="87">
        <v>5</v>
      </c>
      <c r="E90" s="19">
        <v>1</v>
      </c>
      <c r="F90" s="10">
        <v>0</v>
      </c>
      <c r="G90" s="87">
        <v>100</v>
      </c>
      <c r="H90" s="87">
        <v>2</v>
      </c>
      <c r="I90" s="87">
        <v>4</v>
      </c>
      <c r="J90" s="87">
        <v>1</v>
      </c>
      <c r="K90" s="87">
        <v>404</v>
      </c>
      <c r="L90" s="19">
        <v>91404</v>
      </c>
      <c r="M90" s="19">
        <v>0</v>
      </c>
      <c r="N90" s="87">
        <v>3000</v>
      </c>
      <c r="O90" s="87">
        <v>68</v>
      </c>
      <c r="P90" s="87">
        <v>83</v>
      </c>
      <c r="Q90" s="87">
        <v>22500</v>
      </c>
      <c r="R90" s="87">
        <v>10</v>
      </c>
      <c r="S90" s="87">
        <v>5</v>
      </c>
      <c r="T90" s="87">
        <v>6</v>
      </c>
      <c r="U90" s="87">
        <v>75</v>
      </c>
      <c r="V90" s="87">
        <v>1000</v>
      </c>
      <c r="W90" s="87">
        <v>0</v>
      </c>
      <c r="X90" s="87">
        <v>0</v>
      </c>
      <c r="Y90" s="87">
        <v>0</v>
      </c>
      <c r="Z90" s="87">
        <v>2</v>
      </c>
      <c r="AA90" s="87">
        <v>2</v>
      </c>
      <c r="AB90" s="87">
        <v>403</v>
      </c>
      <c r="AC90" s="88" t="s">
        <v>1361</v>
      </c>
      <c r="AD90" s="89" t="s">
        <v>609</v>
      </c>
      <c r="AE90" s="89" t="s">
        <v>610</v>
      </c>
      <c r="AF90" s="104" t="s">
        <v>1123</v>
      </c>
      <c r="AG90" s="91" t="s">
        <v>855</v>
      </c>
      <c r="AH90" s="89" t="s">
        <v>611</v>
      </c>
      <c r="AI90" s="87">
        <f>A90</f>
        <v>404</v>
      </c>
      <c r="AJ90" s="89" t="s">
        <v>612</v>
      </c>
      <c r="AK90" s="87">
        <v>4001</v>
      </c>
      <c r="AL90" s="87">
        <v>1</v>
      </c>
      <c r="AM90" s="87">
        <v>5</v>
      </c>
      <c r="AN90" s="87">
        <v>0</v>
      </c>
      <c r="AO90" s="87">
        <v>12</v>
      </c>
      <c r="AP90" s="87">
        <v>4</v>
      </c>
      <c r="AQ90" s="87">
        <v>0</v>
      </c>
      <c r="AR90" s="87">
        <v>80</v>
      </c>
      <c r="AS90" s="87">
        <v>1</v>
      </c>
      <c r="AT90" s="87">
        <v>0</v>
      </c>
      <c r="AU90" s="87">
        <v>1600</v>
      </c>
      <c r="AV90" s="87">
        <v>0</v>
      </c>
      <c r="AW90" s="87">
        <v>1404</v>
      </c>
      <c r="AX90" s="87">
        <v>404</v>
      </c>
      <c r="AY90" s="87">
        <v>40401</v>
      </c>
      <c r="AZ90" s="87">
        <v>40402</v>
      </c>
      <c r="BA90" s="87">
        <v>40403</v>
      </c>
      <c r="BB90" s="87">
        <v>40404</v>
      </c>
      <c r="BC90" s="87">
        <v>40405</v>
      </c>
      <c r="BD90" s="87">
        <v>40406</v>
      </c>
      <c r="BE90" s="87">
        <v>40407</v>
      </c>
      <c r="BF90" s="87">
        <v>40408</v>
      </c>
      <c r="BG90" s="10">
        <f t="shared" si="22"/>
        <v>40409</v>
      </c>
      <c r="BH90" s="10">
        <f t="shared" si="22"/>
        <v>40410</v>
      </c>
      <c r="BI90" s="87">
        <f t="shared" si="27"/>
        <v>40451</v>
      </c>
      <c r="BJ90" s="87">
        <f t="shared" si="28"/>
        <v>40452</v>
      </c>
      <c r="BK90" s="87">
        <f t="shared" si="31"/>
        <v>40453</v>
      </c>
      <c r="BL90" s="87">
        <f t="shared" si="29"/>
        <v>40454</v>
      </c>
      <c r="BM90" s="87">
        <f t="shared" si="30"/>
        <v>40455</v>
      </c>
      <c r="BN90" s="87">
        <v>5301</v>
      </c>
      <c r="BO90" s="87">
        <v>5312</v>
      </c>
      <c r="BP90" s="87">
        <v>40461</v>
      </c>
      <c r="BQ90" s="87">
        <v>5401</v>
      </c>
      <c r="BR90" s="87">
        <v>5412</v>
      </c>
      <c r="BS90" s="87">
        <f t="shared" si="32"/>
        <v>5501</v>
      </c>
      <c r="BT90" s="87">
        <f t="shared" si="32"/>
        <v>5512</v>
      </c>
      <c r="BU90" s="87">
        <v>0</v>
      </c>
      <c r="BV90" s="87">
        <v>0</v>
      </c>
      <c r="BW90" s="87">
        <v>0</v>
      </c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>
        <v>1</v>
      </c>
      <c r="CM90" s="87">
        <v>1</v>
      </c>
      <c r="CN90" s="93">
        <v>1</v>
      </c>
      <c r="CO90" s="93">
        <v>0</v>
      </c>
      <c r="CP90" s="93" t="s">
        <v>1451</v>
      </c>
      <c r="CQ90" s="162"/>
      <c r="CR90" s="162"/>
      <c r="CS90" s="53">
        <v>1</v>
      </c>
    </row>
    <row r="91" spans="1:97" ht="16.5" x14ac:dyDescent="0.15">
      <c r="A91" s="87">
        <v>405</v>
      </c>
      <c r="B91" s="87" t="s">
        <v>360</v>
      </c>
      <c r="C91" s="87">
        <v>2</v>
      </c>
      <c r="D91" s="87">
        <v>5</v>
      </c>
      <c r="E91" s="146">
        <v>1</v>
      </c>
      <c r="F91" s="10">
        <v>0</v>
      </c>
      <c r="G91" s="87">
        <v>100</v>
      </c>
      <c r="H91" s="87">
        <v>1</v>
      </c>
      <c r="I91" s="87">
        <v>4</v>
      </c>
      <c r="J91" s="87">
        <v>6</v>
      </c>
      <c r="K91" s="87">
        <v>405</v>
      </c>
      <c r="L91" s="146">
        <v>91405</v>
      </c>
      <c r="M91" s="19">
        <v>0</v>
      </c>
      <c r="N91" s="87">
        <v>2700</v>
      </c>
      <c r="O91" s="87">
        <v>83</v>
      </c>
      <c r="P91" s="87">
        <v>68</v>
      </c>
      <c r="Q91" s="87">
        <v>27000</v>
      </c>
      <c r="R91" s="87">
        <v>9</v>
      </c>
      <c r="S91" s="87">
        <v>6</v>
      </c>
      <c r="T91" s="87">
        <v>5</v>
      </c>
      <c r="U91" s="87">
        <v>90</v>
      </c>
      <c r="V91" s="87">
        <v>1000</v>
      </c>
      <c r="W91" s="87">
        <v>0</v>
      </c>
      <c r="X91" s="87">
        <v>0</v>
      </c>
      <c r="Y91" s="87">
        <v>0</v>
      </c>
      <c r="Z91" s="87">
        <v>1</v>
      </c>
      <c r="AA91" s="87">
        <v>1</v>
      </c>
      <c r="AB91" s="87">
        <v>406</v>
      </c>
      <c r="AC91" s="88" t="s">
        <v>1362</v>
      </c>
      <c r="AD91" s="95" t="s">
        <v>500</v>
      </c>
      <c r="AE91" s="95" t="s">
        <v>501</v>
      </c>
      <c r="AF91" s="104" t="s">
        <v>1124</v>
      </c>
      <c r="AG91" s="97" t="s">
        <v>856</v>
      </c>
      <c r="AH91" s="95" t="s">
        <v>412</v>
      </c>
      <c r="AI91" s="87">
        <f t="shared" si="20"/>
        <v>405</v>
      </c>
      <c r="AJ91" s="109" t="s">
        <v>1192</v>
      </c>
      <c r="AK91" s="87">
        <v>4001</v>
      </c>
      <c r="AL91" s="87">
        <v>1</v>
      </c>
      <c r="AM91" s="87">
        <v>5</v>
      </c>
      <c r="AN91" s="87">
        <v>0</v>
      </c>
      <c r="AO91" s="87">
        <v>12</v>
      </c>
      <c r="AP91" s="87">
        <v>4</v>
      </c>
      <c r="AQ91" s="87">
        <v>0</v>
      </c>
      <c r="AR91" s="87">
        <v>80</v>
      </c>
      <c r="AS91" s="87">
        <v>1</v>
      </c>
      <c r="AT91" s="87">
        <v>0</v>
      </c>
      <c r="AU91" s="87">
        <v>1600</v>
      </c>
      <c r="AV91" s="87">
        <v>0</v>
      </c>
      <c r="AW91" s="87">
        <v>1405</v>
      </c>
      <c r="AX91" s="87">
        <v>405</v>
      </c>
      <c r="AY91" s="87">
        <v>40501</v>
      </c>
      <c r="AZ91" s="87">
        <v>40502</v>
      </c>
      <c r="BA91" s="87">
        <v>40503</v>
      </c>
      <c r="BB91" s="87">
        <v>40504</v>
      </c>
      <c r="BC91" s="87">
        <v>40505</v>
      </c>
      <c r="BD91" s="87">
        <v>40506</v>
      </c>
      <c r="BE91" s="87">
        <v>40507</v>
      </c>
      <c r="BF91" s="87">
        <v>40508</v>
      </c>
      <c r="BG91" s="10">
        <f t="shared" si="22"/>
        <v>40509</v>
      </c>
      <c r="BH91" s="10">
        <f t="shared" si="22"/>
        <v>40510</v>
      </c>
      <c r="BI91" s="87">
        <f t="shared" si="27"/>
        <v>40551</v>
      </c>
      <c r="BJ91" s="87">
        <f t="shared" si="28"/>
        <v>40552</v>
      </c>
      <c r="BK91" s="87">
        <f t="shared" si="31"/>
        <v>40553</v>
      </c>
      <c r="BL91" s="87">
        <f t="shared" si="29"/>
        <v>40554</v>
      </c>
      <c r="BM91" s="87">
        <f t="shared" si="30"/>
        <v>40555</v>
      </c>
      <c r="BN91" s="87">
        <v>5303</v>
      </c>
      <c r="BO91" s="87">
        <v>5313</v>
      </c>
      <c r="BP91" s="87">
        <v>40561</v>
      </c>
      <c r="BQ91" s="87">
        <v>5403</v>
      </c>
      <c r="BR91" s="87">
        <v>5413</v>
      </c>
      <c r="BS91" s="87">
        <f t="shared" si="32"/>
        <v>5503</v>
      </c>
      <c r="BT91" s="87">
        <f t="shared" si="32"/>
        <v>5513</v>
      </c>
      <c r="BU91" s="87">
        <v>0</v>
      </c>
      <c r="BV91" s="87">
        <v>0</v>
      </c>
      <c r="BW91" s="87">
        <v>0</v>
      </c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>
        <v>1</v>
      </c>
      <c r="CM91" s="87">
        <v>1</v>
      </c>
      <c r="CN91" s="93">
        <v>1</v>
      </c>
      <c r="CO91" s="93">
        <v>0</v>
      </c>
      <c r="CP91" s="93" t="s">
        <v>1452</v>
      </c>
      <c r="CQ91" s="162"/>
      <c r="CR91" s="162"/>
      <c r="CS91" s="53">
        <v>1</v>
      </c>
    </row>
    <row r="92" spans="1:97" ht="16.5" x14ac:dyDescent="0.15">
      <c r="A92" s="87">
        <v>406</v>
      </c>
      <c r="B92" s="87" t="s">
        <v>173</v>
      </c>
      <c r="C92" s="87">
        <v>2</v>
      </c>
      <c r="D92" s="87">
        <v>5</v>
      </c>
      <c r="E92" s="19">
        <v>1</v>
      </c>
      <c r="F92" s="10">
        <v>0</v>
      </c>
      <c r="G92" s="87">
        <v>100</v>
      </c>
      <c r="H92" s="87">
        <v>1</v>
      </c>
      <c r="I92" s="87">
        <v>4</v>
      </c>
      <c r="J92" s="87">
        <v>8</v>
      </c>
      <c r="K92" s="87">
        <v>406</v>
      </c>
      <c r="L92" s="19">
        <v>91406</v>
      </c>
      <c r="M92" s="19">
        <v>0</v>
      </c>
      <c r="N92" s="87">
        <v>3600</v>
      </c>
      <c r="O92" s="87">
        <v>83</v>
      </c>
      <c r="P92" s="87">
        <v>68</v>
      </c>
      <c r="Q92" s="87">
        <v>20250</v>
      </c>
      <c r="R92" s="87">
        <v>12</v>
      </c>
      <c r="S92" s="87">
        <v>6</v>
      </c>
      <c r="T92" s="87">
        <v>5</v>
      </c>
      <c r="U92" s="87">
        <v>68</v>
      </c>
      <c r="V92" s="87">
        <v>1000</v>
      </c>
      <c r="W92" s="87">
        <v>0</v>
      </c>
      <c r="X92" s="87">
        <v>0</v>
      </c>
      <c r="Y92" s="87">
        <v>0</v>
      </c>
      <c r="Z92" s="87">
        <v>1</v>
      </c>
      <c r="AA92" s="87">
        <v>2</v>
      </c>
      <c r="AB92" s="87">
        <v>405</v>
      </c>
      <c r="AC92" s="88" t="s">
        <v>1363</v>
      </c>
      <c r="AD92" s="95" t="s">
        <v>502</v>
      </c>
      <c r="AE92" s="95" t="s">
        <v>503</v>
      </c>
      <c r="AF92" s="104" t="s">
        <v>1122</v>
      </c>
      <c r="AG92" s="97" t="s">
        <v>857</v>
      </c>
      <c r="AH92" s="95" t="s">
        <v>413</v>
      </c>
      <c r="AI92" s="87">
        <f t="shared" si="20"/>
        <v>406</v>
      </c>
      <c r="AJ92" s="109" t="s">
        <v>1193</v>
      </c>
      <c r="AK92" s="87">
        <v>4001</v>
      </c>
      <c r="AL92" s="87">
        <v>1</v>
      </c>
      <c r="AM92" s="87">
        <v>5</v>
      </c>
      <c r="AN92" s="87">
        <v>0</v>
      </c>
      <c r="AO92" s="87">
        <v>12</v>
      </c>
      <c r="AP92" s="87">
        <v>4</v>
      </c>
      <c r="AQ92" s="87">
        <v>0</v>
      </c>
      <c r="AR92" s="87">
        <v>80</v>
      </c>
      <c r="AS92" s="87">
        <v>1</v>
      </c>
      <c r="AT92" s="87">
        <v>0</v>
      </c>
      <c r="AU92" s="87">
        <v>1600</v>
      </c>
      <c r="AV92" s="87">
        <v>0</v>
      </c>
      <c r="AW92" s="87">
        <v>1406</v>
      </c>
      <c r="AX92" s="87">
        <v>406</v>
      </c>
      <c r="AY92" s="87">
        <v>40601</v>
      </c>
      <c r="AZ92" s="87">
        <v>40602</v>
      </c>
      <c r="BA92" s="87">
        <v>40603</v>
      </c>
      <c r="BB92" s="87">
        <v>40604</v>
      </c>
      <c r="BC92" s="87">
        <v>40605</v>
      </c>
      <c r="BD92" s="87">
        <v>40606</v>
      </c>
      <c r="BE92" s="87">
        <v>40607</v>
      </c>
      <c r="BF92" s="87">
        <v>40608</v>
      </c>
      <c r="BG92" s="10">
        <f t="shared" si="22"/>
        <v>40609</v>
      </c>
      <c r="BH92" s="10">
        <f t="shared" si="22"/>
        <v>40610</v>
      </c>
      <c r="BI92" s="87">
        <f t="shared" si="27"/>
        <v>40651</v>
      </c>
      <c r="BJ92" s="87">
        <f t="shared" si="28"/>
        <v>40652</v>
      </c>
      <c r="BK92" s="87">
        <f t="shared" si="31"/>
        <v>40653</v>
      </c>
      <c r="BL92" s="87">
        <f t="shared" si="29"/>
        <v>40654</v>
      </c>
      <c r="BM92" s="87">
        <f t="shared" si="30"/>
        <v>40655</v>
      </c>
      <c r="BN92" s="87">
        <v>5302</v>
      </c>
      <c r="BO92" s="87">
        <v>5311</v>
      </c>
      <c r="BP92" s="87">
        <v>40661</v>
      </c>
      <c r="BQ92" s="87">
        <v>5402</v>
      </c>
      <c r="BR92" s="87">
        <v>5411</v>
      </c>
      <c r="BS92" s="87">
        <f t="shared" si="32"/>
        <v>5502</v>
      </c>
      <c r="BT92" s="87">
        <f t="shared" si="32"/>
        <v>5511</v>
      </c>
      <c r="BU92" s="87">
        <v>0</v>
      </c>
      <c r="BV92" s="87">
        <v>0</v>
      </c>
      <c r="BW92" s="87">
        <v>0</v>
      </c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>
        <v>1</v>
      </c>
      <c r="CM92" s="87">
        <v>1</v>
      </c>
      <c r="CN92" s="93">
        <v>1</v>
      </c>
      <c r="CO92" s="93">
        <v>0</v>
      </c>
      <c r="CP92" s="93" t="s">
        <v>1451</v>
      </c>
      <c r="CQ92" s="162"/>
      <c r="CR92" s="162"/>
      <c r="CS92" s="53">
        <v>1</v>
      </c>
    </row>
    <row r="93" spans="1:97" ht="16.5" x14ac:dyDescent="0.15">
      <c r="A93" s="87">
        <v>407</v>
      </c>
      <c r="B93" s="87" t="s">
        <v>174</v>
      </c>
      <c r="C93" s="87">
        <v>2</v>
      </c>
      <c r="D93" s="87">
        <v>5</v>
      </c>
      <c r="E93" s="146">
        <v>1</v>
      </c>
      <c r="F93" s="10">
        <v>0</v>
      </c>
      <c r="G93" s="87">
        <v>100</v>
      </c>
      <c r="H93" s="87">
        <v>1</v>
      </c>
      <c r="I93" s="87">
        <v>4</v>
      </c>
      <c r="J93" s="87">
        <v>8</v>
      </c>
      <c r="K93" s="87">
        <v>407</v>
      </c>
      <c r="L93" s="146">
        <v>91407</v>
      </c>
      <c r="M93" s="19">
        <v>0</v>
      </c>
      <c r="N93" s="87">
        <v>3600</v>
      </c>
      <c r="O93" s="87">
        <v>68</v>
      </c>
      <c r="P93" s="87">
        <v>83</v>
      </c>
      <c r="Q93" s="87">
        <v>20250</v>
      </c>
      <c r="R93" s="87">
        <v>12</v>
      </c>
      <c r="S93" s="87">
        <v>5</v>
      </c>
      <c r="T93" s="87">
        <v>6</v>
      </c>
      <c r="U93" s="87">
        <v>68</v>
      </c>
      <c r="V93" s="87">
        <v>1000</v>
      </c>
      <c r="W93" s="87">
        <v>0</v>
      </c>
      <c r="X93" s="87">
        <v>0</v>
      </c>
      <c r="Y93" s="87">
        <v>0</v>
      </c>
      <c r="Z93" s="87">
        <v>2</v>
      </c>
      <c r="AA93" s="87">
        <v>1</v>
      </c>
      <c r="AB93" s="87">
        <v>408</v>
      </c>
      <c r="AC93" s="88" t="s">
        <v>1364</v>
      </c>
      <c r="AD93" s="89" t="s">
        <v>613</v>
      </c>
      <c r="AE93" s="89" t="s">
        <v>614</v>
      </c>
      <c r="AF93" s="104" t="s">
        <v>1125</v>
      </c>
      <c r="AG93" s="91" t="s">
        <v>858</v>
      </c>
      <c r="AH93" s="89" t="s">
        <v>615</v>
      </c>
      <c r="AI93" s="87">
        <f t="shared" si="20"/>
        <v>407</v>
      </c>
      <c r="AJ93" s="89" t="s">
        <v>616</v>
      </c>
      <c r="AK93" s="87">
        <v>4001</v>
      </c>
      <c r="AL93" s="87">
        <v>1</v>
      </c>
      <c r="AM93" s="87">
        <v>5</v>
      </c>
      <c r="AN93" s="87">
        <v>0</v>
      </c>
      <c r="AO93" s="87">
        <v>12</v>
      </c>
      <c r="AP93" s="87">
        <v>4</v>
      </c>
      <c r="AQ93" s="87">
        <v>0</v>
      </c>
      <c r="AR93" s="87">
        <v>80</v>
      </c>
      <c r="AS93" s="87">
        <v>1</v>
      </c>
      <c r="AT93" s="87">
        <v>0</v>
      </c>
      <c r="AU93" s="87">
        <v>1600</v>
      </c>
      <c r="AV93" s="87">
        <v>0</v>
      </c>
      <c r="AW93" s="87">
        <v>1407</v>
      </c>
      <c r="AX93" s="87">
        <v>407</v>
      </c>
      <c r="AY93" s="87">
        <v>40701</v>
      </c>
      <c r="AZ93" s="87">
        <v>40702</v>
      </c>
      <c r="BA93" s="87">
        <v>40703</v>
      </c>
      <c r="BB93" s="87">
        <v>40704</v>
      </c>
      <c r="BC93" s="87">
        <v>40705</v>
      </c>
      <c r="BD93" s="87">
        <v>40706</v>
      </c>
      <c r="BE93" s="87">
        <v>40707</v>
      </c>
      <c r="BF93" s="87">
        <v>40708</v>
      </c>
      <c r="BG93" s="10">
        <f t="shared" si="22"/>
        <v>40709</v>
      </c>
      <c r="BH93" s="10">
        <f t="shared" si="22"/>
        <v>40710</v>
      </c>
      <c r="BI93" s="87">
        <f t="shared" si="27"/>
        <v>40751</v>
      </c>
      <c r="BJ93" s="87">
        <f t="shared" si="28"/>
        <v>40752</v>
      </c>
      <c r="BK93" s="87">
        <f t="shared" si="31"/>
        <v>40753</v>
      </c>
      <c r="BL93" s="87">
        <f t="shared" si="29"/>
        <v>40754</v>
      </c>
      <c r="BM93" s="87">
        <f t="shared" si="30"/>
        <v>40755</v>
      </c>
      <c r="BN93" s="87">
        <v>5303</v>
      </c>
      <c r="BO93" s="87">
        <v>5314</v>
      </c>
      <c r="BP93" s="87">
        <v>40761</v>
      </c>
      <c r="BQ93" s="87">
        <v>5403</v>
      </c>
      <c r="BR93" s="87">
        <v>5414</v>
      </c>
      <c r="BS93" s="87">
        <f t="shared" si="32"/>
        <v>5503</v>
      </c>
      <c r="BT93" s="87">
        <f t="shared" si="32"/>
        <v>5514</v>
      </c>
      <c r="BU93" s="87">
        <v>0</v>
      </c>
      <c r="BV93" s="87">
        <v>0</v>
      </c>
      <c r="BW93" s="87">
        <v>0</v>
      </c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>
        <v>1</v>
      </c>
      <c r="CM93" s="87">
        <v>1</v>
      </c>
      <c r="CN93" s="93">
        <v>1</v>
      </c>
      <c r="CO93" s="93">
        <v>0</v>
      </c>
      <c r="CP93" s="93" t="s">
        <v>1453</v>
      </c>
      <c r="CQ93" s="162"/>
      <c r="CR93" s="162"/>
      <c r="CS93" s="53">
        <v>1</v>
      </c>
    </row>
    <row r="94" spans="1:97" ht="16.5" x14ac:dyDescent="0.15">
      <c r="A94" s="87">
        <v>408</v>
      </c>
      <c r="B94" s="87" t="s">
        <v>362</v>
      </c>
      <c r="C94" s="87">
        <v>2</v>
      </c>
      <c r="D94" s="87">
        <v>5</v>
      </c>
      <c r="E94" s="146">
        <v>1</v>
      </c>
      <c r="F94" s="10">
        <v>0</v>
      </c>
      <c r="G94" s="87">
        <v>100</v>
      </c>
      <c r="H94" s="87">
        <v>1</v>
      </c>
      <c r="I94" s="87">
        <v>4</v>
      </c>
      <c r="J94" s="87">
        <v>6</v>
      </c>
      <c r="K94" s="87">
        <v>408</v>
      </c>
      <c r="L94" s="146">
        <v>91408</v>
      </c>
      <c r="M94" s="19">
        <v>0</v>
      </c>
      <c r="N94" s="87">
        <v>3000</v>
      </c>
      <c r="O94" s="87">
        <v>83</v>
      </c>
      <c r="P94" s="87">
        <v>68</v>
      </c>
      <c r="Q94" s="87">
        <v>22500</v>
      </c>
      <c r="R94" s="87">
        <v>10</v>
      </c>
      <c r="S94" s="87">
        <v>6</v>
      </c>
      <c r="T94" s="87">
        <v>5</v>
      </c>
      <c r="U94" s="87">
        <v>75</v>
      </c>
      <c r="V94" s="87">
        <v>1000</v>
      </c>
      <c r="W94" s="87">
        <v>0</v>
      </c>
      <c r="X94" s="87">
        <v>0</v>
      </c>
      <c r="Y94" s="87">
        <v>0</v>
      </c>
      <c r="Z94" s="87">
        <v>1</v>
      </c>
      <c r="AA94" s="87">
        <v>2</v>
      </c>
      <c r="AB94" s="87">
        <v>407</v>
      </c>
      <c r="AC94" s="88" t="s">
        <v>1365</v>
      </c>
      <c r="AD94" s="95" t="s">
        <v>553</v>
      </c>
      <c r="AE94" s="95" t="s">
        <v>552</v>
      </c>
      <c r="AF94" s="104" t="s">
        <v>1126</v>
      </c>
      <c r="AG94" s="97" t="s">
        <v>859</v>
      </c>
      <c r="AH94" s="95" t="s">
        <v>554</v>
      </c>
      <c r="AI94" s="87">
        <f t="shared" si="20"/>
        <v>408</v>
      </c>
      <c r="AJ94" s="109" t="s">
        <v>1194</v>
      </c>
      <c r="AK94" s="87">
        <v>4001</v>
      </c>
      <c r="AL94" s="87">
        <v>1</v>
      </c>
      <c r="AM94" s="87">
        <v>5</v>
      </c>
      <c r="AN94" s="87">
        <v>0</v>
      </c>
      <c r="AO94" s="87">
        <v>12</v>
      </c>
      <c r="AP94" s="87">
        <v>4</v>
      </c>
      <c r="AQ94" s="87">
        <v>0</v>
      </c>
      <c r="AR94" s="87">
        <v>80</v>
      </c>
      <c r="AS94" s="87">
        <v>1</v>
      </c>
      <c r="AT94" s="87">
        <v>0</v>
      </c>
      <c r="AU94" s="87">
        <v>1600</v>
      </c>
      <c r="AV94" s="87">
        <v>0</v>
      </c>
      <c r="AW94" s="87">
        <v>1408</v>
      </c>
      <c r="AX94" s="87">
        <v>408</v>
      </c>
      <c r="AY94" s="87">
        <v>40801</v>
      </c>
      <c r="AZ94" s="87">
        <v>40802</v>
      </c>
      <c r="BA94" s="87">
        <v>40803</v>
      </c>
      <c r="BB94" s="87">
        <v>40804</v>
      </c>
      <c r="BC94" s="87">
        <v>40805</v>
      </c>
      <c r="BD94" s="87">
        <v>40806</v>
      </c>
      <c r="BE94" s="87">
        <v>40807</v>
      </c>
      <c r="BF94" s="87">
        <v>40808</v>
      </c>
      <c r="BG94" s="10">
        <f t="shared" si="22"/>
        <v>40809</v>
      </c>
      <c r="BH94" s="10">
        <f t="shared" si="22"/>
        <v>40810</v>
      </c>
      <c r="BI94" s="87">
        <f t="shared" si="27"/>
        <v>40851</v>
      </c>
      <c r="BJ94" s="87">
        <f t="shared" si="28"/>
        <v>40852</v>
      </c>
      <c r="BK94" s="87">
        <f t="shared" si="31"/>
        <v>40853</v>
      </c>
      <c r="BL94" s="87">
        <f t="shared" si="29"/>
        <v>40854</v>
      </c>
      <c r="BM94" s="87">
        <f t="shared" si="30"/>
        <v>40855</v>
      </c>
      <c r="BN94" s="87">
        <v>5301</v>
      </c>
      <c r="BO94" s="87">
        <v>5312</v>
      </c>
      <c r="BP94" s="87">
        <v>40861</v>
      </c>
      <c r="BQ94" s="87">
        <v>5401</v>
      </c>
      <c r="BR94" s="87">
        <v>5412</v>
      </c>
      <c r="BS94" s="87">
        <f t="shared" si="32"/>
        <v>5501</v>
      </c>
      <c r="BT94" s="87">
        <f t="shared" si="32"/>
        <v>5512</v>
      </c>
      <c r="BU94" s="87">
        <v>0</v>
      </c>
      <c r="BV94" s="87">
        <v>0</v>
      </c>
      <c r="BW94" s="87">
        <v>0</v>
      </c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>
        <v>1</v>
      </c>
      <c r="CM94" s="87">
        <v>1</v>
      </c>
      <c r="CN94" s="93">
        <v>1</v>
      </c>
      <c r="CO94" s="93">
        <v>0</v>
      </c>
      <c r="CP94" s="93" t="s">
        <v>1454</v>
      </c>
      <c r="CQ94" s="162"/>
      <c r="CR94" s="162"/>
      <c r="CS94" s="53">
        <v>1</v>
      </c>
    </row>
    <row r="95" spans="1:97" ht="16.5" x14ac:dyDescent="0.15">
      <c r="A95" s="87">
        <v>409</v>
      </c>
      <c r="B95" s="87" t="s">
        <v>175</v>
      </c>
      <c r="C95" s="87">
        <v>2</v>
      </c>
      <c r="D95" s="87">
        <v>5</v>
      </c>
      <c r="E95" s="19">
        <v>1</v>
      </c>
      <c r="F95" s="10">
        <v>0</v>
      </c>
      <c r="G95" s="87">
        <v>100</v>
      </c>
      <c r="H95" s="87">
        <v>1</v>
      </c>
      <c r="I95" s="87">
        <v>4</v>
      </c>
      <c r="J95" s="87">
        <v>4</v>
      </c>
      <c r="K95" s="87">
        <v>409</v>
      </c>
      <c r="L95" s="19">
        <v>91409</v>
      </c>
      <c r="M95" s="19">
        <v>0</v>
      </c>
      <c r="N95" s="87">
        <v>3000</v>
      </c>
      <c r="O95" s="87">
        <v>68</v>
      </c>
      <c r="P95" s="87">
        <v>83</v>
      </c>
      <c r="Q95" s="87">
        <v>22500</v>
      </c>
      <c r="R95" s="87">
        <v>10</v>
      </c>
      <c r="S95" s="87">
        <v>5</v>
      </c>
      <c r="T95" s="87">
        <v>6</v>
      </c>
      <c r="U95" s="87">
        <v>75</v>
      </c>
      <c r="V95" s="87">
        <v>1000</v>
      </c>
      <c r="W95" s="87">
        <v>0</v>
      </c>
      <c r="X95" s="87">
        <v>0</v>
      </c>
      <c r="Y95" s="87">
        <v>0</v>
      </c>
      <c r="Z95" s="87">
        <v>2</v>
      </c>
      <c r="AA95" s="87">
        <v>1</v>
      </c>
      <c r="AB95" s="87">
        <v>410</v>
      </c>
      <c r="AC95" s="88" t="s">
        <v>1366</v>
      </c>
      <c r="AD95" s="95" t="s">
        <v>504</v>
      </c>
      <c r="AE95" s="95" t="s">
        <v>505</v>
      </c>
      <c r="AF95" s="104" t="s">
        <v>1127</v>
      </c>
      <c r="AG95" s="97" t="s">
        <v>860</v>
      </c>
      <c r="AH95" s="95" t="s">
        <v>414</v>
      </c>
      <c r="AI95" s="87">
        <f t="shared" si="20"/>
        <v>409</v>
      </c>
      <c r="AJ95" s="109" t="s">
        <v>1195</v>
      </c>
      <c r="AK95" s="87">
        <v>4001</v>
      </c>
      <c r="AL95" s="87">
        <v>1</v>
      </c>
      <c r="AM95" s="87">
        <v>5</v>
      </c>
      <c r="AN95" s="87">
        <v>0</v>
      </c>
      <c r="AO95" s="87">
        <v>12</v>
      </c>
      <c r="AP95" s="87">
        <v>4</v>
      </c>
      <c r="AQ95" s="87">
        <v>0</v>
      </c>
      <c r="AR95" s="87">
        <v>80</v>
      </c>
      <c r="AS95" s="87">
        <v>1</v>
      </c>
      <c r="AT95" s="87">
        <v>0</v>
      </c>
      <c r="AU95" s="87">
        <v>1600</v>
      </c>
      <c r="AV95" s="87">
        <v>0</v>
      </c>
      <c r="AW95" s="87">
        <v>1409</v>
      </c>
      <c r="AX95" s="87">
        <v>409</v>
      </c>
      <c r="AY95" s="87">
        <v>40901</v>
      </c>
      <c r="AZ95" s="87">
        <v>40902</v>
      </c>
      <c r="BA95" s="87">
        <v>40903</v>
      </c>
      <c r="BB95" s="87">
        <v>40904</v>
      </c>
      <c r="BC95" s="87">
        <v>40905</v>
      </c>
      <c r="BD95" s="87">
        <v>40906</v>
      </c>
      <c r="BE95" s="87">
        <v>40907</v>
      </c>
      <c r="BF95" s="87">
        <v>40908</v>
      </c>
      <c r="BG95" s="10">
        <f t="shared" si="22"/>
        <v>40909</v>
      </c>
      <c r="BH95" s="10">
        <f t="shared" si="22"/>
        <v>40910</v>
      </c>
      <c r="BI95" s="87">
        <f t="shared" si="27"/>
        <v>40951</v>
      </c>
      <c r="BJ95" s="87">
        <f t="shared" si="28"/>
        <v>40952</v>
      </c>
      <c r="BK95" s="87">
        <f t="shared" si="31"/>
        <v>40953</v>
      </c>
      <c r="BL95" s="87">
        <f t="shared" si="29"/>
        <v>40954</v>
      </c>
      <c r="BM95" s="87">
        <f t="shared" si="30"/>
        <v>40955</v>
      </c>
      <c r="BN95" s="87">
        <v>5304</v>
      </c>
      <c r="BO95" s="87">
        <v>5313</v>
      </c>
      <c r="BP95" s="87">
        <v>40961</v>
      </c>
      <c r="BQ95" s="87">
        <v>5404</v>
      </c>
      <c r="BR95" s="87">
        <v>5413</v>
      </c>
      <c r="BS95" s="87">
        <f t="shared" si="32"/>
        <v>5504</v>
      </c>
      <c r="BT95" s="87">
        <f t="shared" si="32"/>
        <v>5513</v>
      </c>
      <c r="BU95" s="87">
        <v>0</v>
      </c>
      <c r="BV95" s="87">
        <v>0</v>
      </c>
      <c r="BW95" s="87">
        <v>0</v>
      </c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>
        <v>1</v>
      </c>
      <c r="CM95" s="87">
        <v>1</v>
      </c>
      <c r="CN95" s="93">
        <v>1</v>
      </c>
      <c r="CO95" s="93">
        <v>0</v>
      </c>
      <c r="CP95" s="93" t="s">
        <v>1446</v>
      </c>
      <c r="CQ95" s="162"/>
      <c r="CR95" s="162"/>
      <c r="CS95" s="53">
        <v>1</v>
      </c>
    </row>
    <row r="96" spans="1:97" ht="16.5" x14ac:dyDescent="0.15">
      <c r="A96" s="87">
        <v>410</v>
      </c>
      <c r="B96" s="87" t="s">
        <v>176</v>
      </c>
      <c r="C96" s="87">
        <v>2</v>
      </c>
      <c r="D96" s="87">
        <v>5</v>
      </c>
      <c r="E96" s="19">
        <v>1</v>
      </c>
      <c r="F96" s="10">
        <v>0</v>
      </c>
      <c r="G96" s="87">
        <v>100</v>
      </c>
      <c r="H96" s="87">
        <v>1</v>
      </c>
      <c r="I96" s="87">
        <v>4</v>
      </c>
      <c r="J96" s="87">
        <v>8</v>
      </c>
      <c r="K96" s="87">
        <v>410</v>
      </c>
      <c r="L96" s="19">
        <v>91410</v>
      </c>
      <c r="M96" s="19">
        <v>0</v>
      </c>
      <c r="N96" s="87">
        <v>3600</v>
      </c>
      <c r="O96" s="87">
        <v>68</v>
      </c>
      <c r="P96" s="87">
        <v>83</v>
      </c>
      <c r="Q96" s="87">
        <v>20250</v>
      </c>
      <c r="R96" s="87">
        <v>12</v>
      </c>
      <c r="S96" s="87">
        <v>5</v>
      </c>
      <c r="T96" s="87">
        <v>6</v>
      </c>
      <c r="U96" s="87">
        <v>68</v>
      </c>
      <c r="V96" s="87">
        <v>1000</v>
      </c>
      <c r="W96" s="87">
        <v>0</v>
      </c>
      <c r="X96" s="87">
        <v>0</v>
      </c>
      <c r="Y96" s="87">
        <v>0</v>
      </c>
      <c r="Z96" s="87">
        <v>2</v>
      </c>
      <c r="AA96" s="87">
        <v>2</v>
      </c>
      <c r="AB96" s="87">
        <v>409</v>
      </c>
      <c r="AC96" s="88" t="s">
        <v>1367</v>
      </c>
      <c r="AD96" s="95" t="s">
        <v>506</v>
      </c>
      <c r="AE96" s="95" t="s">
        <v>507</v>
      </c>
      <c r="AF96" s="104" t="s">
        <v>1128</v>
      </c>
      <c r="AG96" s="97" t="s">
        <v>861</v>
      </c>
      <c r="AH96" s="95" t="s">
        <v>421</v>
      </c>
      <c r="AI96" s="87">
        <f t="shared" si="20"/>
        <v>410</v>
      </c>
      <c r="AJ96" s="109" t="s">
        <v>1196</v>
      </c>
      <c r="AK96" s="87">
        <v>4001</v>
      </c>
      <c r="AL96" s="87">
        <v>1</v>
      </c>
      <c r="AM96" s="87">
        <v>5</v>
      </c>
      <c r="AN96" s="87">
        <v>0</v>
      </c>
      <c r="AO96" s="87">
        <v>12</v>
      </c>
      <c r="AP96" s="87">
        <v>4</v>
      </c>
      <c r="AQ96" s="87">
        <v>0</v>
      </c>
      <c r="AR96" s="87">
        <v>80</v>
      </c>
      <c r="AS96" s="87">
        <v>1</v>
      </c>
      <c r="AT96" s="87">
        <v>0</v>
      </c>
      <c r="AU96" s="87">
        <v>1600</v>
      </c>
      <c r="AV96" s="87">
        <v>0</v>
      </c>
      <c r="AW96" s="87">
        <v>1410</v>
      </c>
      <c r="AX96" s="87">
        <v>410</v>
      </c>
      <c r="AY96" s="87">
        <v>41001</v>
      </c>
      <c r="AZ96" s="87">
        <v>41002</v>
      </c>
      <c r="BA96" s="87">
        <v>41003</v>
      </c>
      <c r="BB96" s="87">
        <v>41004</v>
      </c>
      <c r="BC96" s="87">
        <v>41005</v>
      </c>
      <c r="BD96" s="87">
        <v>41006</v>
      </c>
      <c r="BE96" s="87">
        <v>41007</v>
      </c>
      <c r="BF96" s="87">
        <v>41008</v>
      </c>
      <c r="BG96" s="10">
        <f t="shared" si="22"/>
        <v>41009</v>
      </c>
      <c r="BH96" s="10">
        <f t="shared" si="22"/>
        <v>41010</v>
      </c>
      <c r="BI96" s="87">
        <f t="shared" si="27"/>
        <v>41051</v>
      </c>
      <c r="BJ96" s="87">
        <f t="shared" si="28"/>
        <v>41052</v>
      </c>
      <c r="BK96" s="87">
        <f t="shared" si="31"/>
        <v>41053</v>
      </c>
      <c r="BL96" s="87">
        <f t="shared" si="29"/>
        <v>41054</v>
      </c>
      <c r="BM96" s="87">
        <f t="shared" si="30"/>
        <v>41055</v>
      </c>
      <c r="BN96" s="87">
        <v>5302</v>
      </c>
      <c r="BO96" s="87">
        <v>5311</v>
      </c>
      <c r="BP96" s="87">
        <v>41061</v>
      </c>
      <c r="BQ96" s="87">
        <v>5402</v>
      </c>
      <c r="BR96" s="87">
        <v>5411</v>
      </c>
      <c r="BS96" s="87">
        <f t="shared" si="32"/>
        <v>5502</v>
      </c>
      <c r="BT96" s="87">
        <f t="shared" si="32"/>
        <v>5511</v>
      </c>
      <c r="BU96" s="87">
        <v>0</v>
      </c>
      <c r="BV96" s="87">
        <v>0</v>
      </c>
      <c r="BW96" s="87">
        <v>0</v>
      </c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>
        <v>1</v>
      </c>
      <c r="CM96" s="87">
        <v>1</v>
      </c>
      <c r="CN96" s="93">
        <v>1</v>
      </c>
      <c r="CO96" s="93">
        <v>0</v>
      </c>
      <c r="CP96" s="93" t="s">
        <v>1455</v>
      </c>
      <c r="CQ96" s="162"/>
      <c r="CR96" s="162"/>
      <c r="CS96" s="53">
        <v>1</v>
      </c>
    </row>
    <row r="97" spans="1:97" ht="16.5" x14ac:dyDescent="0.15">
      <c r="A97" s="87">
        <v>411</v>
      </c>
      <c r="B97" s="87" t="s">
        <v>177</v>
      </c>
      <c r="C97" s="87">
        <v>2</v>
      </c>
      <c r="D97" s="87">
        <v>5</v>
      </c>
      <c r="E97" s="146">
        <v>1</v>
      </c>
      <c r="F97" s="10">
        <v>0</v>
      </c>
      <c r="G97" s="87">
        <v>100</v>
      </c>
      <c r="H97" s="87">
        <v>1</v>
      </c>
      <c r="I97" s="87">
        <v>4</v>
      </c>
      <c r="J97" s="87">
        <v>1</v>
      </c>
      <c r="K97" s="87">
        <v>411</v>
      </c>
      <c r="L97" s="19">
        <v>91411</v>
      </c>
      <c r="M97" s="19">
        <v>0</v>
      </c>
      <c r="N97" s="87">
        <v>3000</v>
      </c>
      <c r="O97" s="87">
        <v>83</v>
      </c>
      <c r="P97" s="87">
        <v>68</v>
      </c>
      <c r="Q97" s="87">
        <v>22500</v>
      </c>
      <c r="R97" s="87">
        <v>10</v>
      </c>
      <c r="S97" s="87">
        <v>6</v>
      </c>
      <c r="T97" s="87">
        <v>5</v>
      </c>
      <c r="U97" s="87">
        <v>75</v>
      </c>
      <c r="V97" s="87">
        <v>1000</v>
      </c>
      <c r="W97" s="87">
        <v>0</v>
      </c>
      <c r="X97" s="87">
        <v>0</v>
      </c>
      <c r="Y97" s="87">
        <v>0</v>
      </c>
      <c r="Z97" s="87">
        <v>1</v>
      </c>
      <c r="AA97" s="87">
        <v>1</v>
      </c>
      <c r="AB97" s="87">
        <v>412</v>
      </c>
      <c r="AC97" s="88" t="s">
        <v>1368</v>
      </c>
      <c r="AD97" s="95" t="s">
        <v>508</v>
      </c>
      <c r="AE97" s="95" t="s">
        <v>509</v>
      </c>
      <c r="AF97" s="104" t="s">
        <v>1129</v>
      </c>
      <c r="AG97" s="97" t="s">
        <v>862</v>
      </c>
      <c r="AH97" s="101" t="s">
        <v>555</v>
      </c>
      <c r="AI97" s="87">
        <f t="shared" si="20"/>
        <v>411</v>
      </c>
      <c r="AJ97" s="113" t="s">
        <v>1207</v>
      </c>
      <c r="AK97" s="87">
        <v>4001</v>
      </c>
      <c r="AL97" s="87">
        <v>1</v>
      </c>
      <c r="AM97" s="87">
        <v>5</v>
      </c>
      <c r="AN97" s="87">
        <v>0</v>
      </c>
      <c r="AO97" s="87">
        <v>12</v>
      </c>
      <c r="AP97" s="87">
        <v>4</v>
      </c>
      <c r="AQ97" s="87">
        <v>0</v>
      </c>
      <c r="AR97" s="87">
        <v>80</v>
      </c>
      <c r="AS97" s="87">
        <v>1</v>
      </c>
      <c r="AT97" s="87">
        <v>0</v>
      </c>
      <c r="AU97" s="87">
        <v>1600</v>
      </c>
      <c r="AV97" s="87">
        <v>0</v>
      </c>
      <c r="AW97" s="87">
        <v>1411</v>
      </c>
      <c r="AX97" s="87">
        <v>411</v>
      </c>
      <c r="AY97" s="87">
        <v>41101</v>
      </c>
      <c r="AZ97" s="87">
        <v>41102</v>
      </c>
      <c r="BA97" s="87">
        <v>41103</v>
      </c>
      <c r="BB97" s="87">
        <v>41104</v>
      </c>
      <c r="BC97" s="87">
        <v>41105</v>
      </c>
      <c r="BD97" s="87">
        <v>41106</v>
      </c>
      <c r="BE97" s="87">
        <v>41107</v>
      </c>
      <c r="BF97" s="87">
        <v>41108</v>
      </c>
      <c r="BG97" s="10">
        <f t="shared" si="22"/>
        <v>41109</v>
      </c>
      <c r="BH97" s="10">
        <f t="shared" si="22"/>
        <v>41110</v>
      </c>
      <c r="BI97" s="87">
        <f t="shared" si="27"/>
        <v>41151</v>
      </c>
      <c r="BJ97" s="87">
        <f t="shared" si="28"/>
        <v>41152</v>
      </c>
      <c r="BK97" s="87">
        <f t="shared" si="31"/>
        <v>41153</v>
      </c>
      <c r="BL97" s="87">
        <f t="shared" si="29"/>
        <v>41154</v>
      </c>
      <c r="BM97" s="87">
        <f t="shared" si="30"/>
        <v>41155</v>
      </c>
      <c r="BN97" s="87">
        <v>5304</v>
      </c>
      <c r="BO97" s="87">
        <v>5314</v>
      </c>
      <c r="BP97" s="87">
        <v>41161</v>
      </c>
      <c r="BQ97" s="87">
        <v>5404</v>
      </c>
      <c r="BR97" s="87">
        <v>5414</v>
      </c>
      <c r="BS97" s="87">
        <f t="shared" si="32"/>
        <v>5504</v>
      </c>
      <c r="BT97" s="87">
        <f t="shared" si="32"/>
        <v>5514</v>
      </c>
      <c r="BU97" s="87">
        <v>0</v>
      </c>
      <c r="BV97" s="87">
        <v>0</v>
      </c>
      <c r="BW97" s="87">
        <v>0</v>
      </c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>
        <v>1</v>
      </c>
      <c r="CM97" s="87">
        <v>1</v>
      </c>
      <c r="CN97" s="93">
        <v>1</v>
      </c>
      <c r="CO97" s="93">
        <v>0</v>
      </c>
      <c r="CP97" s="93" t="s">
        <v>1456</v>
      </c>
      <c r="CQ97" s="162"/>
      <c r="CR97" s="162"/>
      <c r="CS97" s="53">
        <v>1</v>
      </c>
    </row>
    <row r="98" spans="1:97" ht="16.5" x14ac:dyDescent="0.15">
      <c r="A98" s="87">
        <v>412</v>
      </c>
      <c r="B98" s="87" t="s">
        <v>178</v>
      </c>
      <c r="C98" s="87">
        <v>2</v>
      </c>
      <c r="D98" s="87">
        <v>5</v>
      </c>
      <c r="E98" s="19">
        <v>1</v>
      </c>
      <c r="F98" s="10">
        <v>0</v>
      </c>
      <c r="G98" s="87">
        <v>100</v>
      </c>
      <c r="H98" s="87">
        <v>1</v>
      </c>
      <c r="I98" s="87">
        <v>4</v>
      </c>
      <c r="J98" s="87">
        <v>1</v>
      </c>
      <c r="K98" s="87">
        <v>412</v>
      </c>
      <c r="L98" s="19">
        <v>91412</v>
      </c>
      <c r="M98" s="19">
        <v>0</v>
      </c>
      <c r="N98" s="87">
        <v>3000</v>
      </c>
      <c r="O98" s="87">
        <v>83</v>
      </c>
      <c r="P98" s="87">
        <v>68</v>
      </c>
      <c r="Q98" s="87">
        <v>22500</v>
      </c>
      <c r="R98" s="87">
        <v>10</v>
      </c>
      <c r="S98" s="87">
        <v>6</v>
      </c>
      <c r="T98" s="87">
        <v>5</v>
      </c>
      <c r="U98" s="87">
        <v>75</v>
      </c>
      <c r="V98" s="87">
        <v>1000</v>
      </c>
      <c r="W98" s="87">
        <v>0</v>
      </c>
      <c r="X98" s="87">
        <v>0</v>
      </c>
      <c r="Y98" s="87">
        <v>0</v>
      </c>
      <c r="Z98" s="87">
        <v>1</v>
      </c>
      <c r="AA98" s="87">
        <v>2</v>
      </c>
      <c r="AB98" s="87">
        <v>411</v>
      </c>
      <c r="AC98" s="88" t="s">
        <v>1369</v>
      </c>
      <c r="AD98" s="101" t="s">
        <v>558</v>
      </c>
      <c r="AE98" s="101" t="s">
        <v>557</v>
      </c>
      <c r="AF98" s="104" t="s">
        <v>1130</v>
      </c>
      <c r="AG98" s="102" t="s">
        <v>863</v>
      </c>
      <c r="AH98" s="101" t="s">
        <v>556</v>
      </c>
      <c r="AI98" s="87">
        <f t="shared" si="20"/>
        <v>412</v>
      </c>
      <c r="AJ98" s="109" t="s">
        <v>1197</v>
      </c>
      <c r="AK98" s="87">
        <v>4001</v>
      </c>
      <c r="AL98" s="87">
        <v>1</v>
      </c>
      <c r="AM98" s="87">
        <v>5</v>
      </c>
      <c r="AN98" s="87">
        <v>0</v>
      </c>
      <c r="AO98" s="87">
        <v>12</v>
      </c>
      <c r="AP98" s="87">
        <v>4</v>
      </c>
      <c r="AQ98" s="87">
        <v>0</v>
      </c>
      <c r="AR98" s="87">
        <v>80</v>
      </c>
      <c r="AS98" s="87">
        <v>1</v>
      </c>
      <c r="AT98" s="87">
        <v>0</v>
      </c>
      <c r="AU98" s="87">
        <v>1600</v>
      </c>
      <c r="AV98" s="87">
        <v>0</v>
      </c>
      <c r="AW98" s="87">
        <v>1412</v>
      </c>
      <c r="AX98" s="87">
        <v>412</v>
      </c>
      <c r="AY98" s="87">
        <v>41201</v>
      </c>
      <c r="AZ98" s="87">
        <v>41202</v>
      </c>
      <c r="BA98" s="87">
        <v>41203</v>
      </c>
      <c r="BB98" s="87">
        <v>41204</v>
      </c>
      <c r="BC98" s="87">
        <v>41205</v>
      </c>
      <c r="BD98" s="87">
        <v>41206</v>
      </c>
      <c r="BE98" s="87">
        <v>41207</v>
      </c>
      <c r="BF98" s="87">
        <v>41208</v>
      </c>
      <c r="BG98" s="10">
        <f t="shared" si="22"/>
        <v>41209</v>
      </c>
      <c r="BH98" s="10">
        <f t="shared" si="22"/>
        <v>41210</v>
      </c>
      <c r="BI98" s="87">
        <f t="shared" si="27"/>
        <v>41251</v>
      </c>
      <c r="BJ98" s="87">
        <f t="shared" si="28"/>
        <v>41252</v>
      </c>
      <c r="BK98" s="87">
        <f t="shared" si="31"/>
        <v>41253</v>
      </c>
      <c r="BL98" s="87">
        <f t="shared" si="29"/>
        <v>41254</v>
      </c>
      <c r="BM98" s="87">
        <f t="shared" si="30"/>
        <v>41255</v>
      </c>
      <c r="BN98" s="87">
        <v>5301</v>
      </c>
      <c r="BO98" s="87">
        <v>5312</v>
      </c>
      <c r="BP98" s="87">
        <v>41261</v>
      </c>
      <c r="BQ98" s="87">
        <v>5401</v>
      </c>
      <c r="BR98" s="87">
        <v>5412</v>
      </c>
      <c r="BS98" s="87">
        <f t="shared" si="32"/>
        <v>5501</v>
      </c>
      <c r="BT98" s="87">
        <f t="shared" si="32"/>
        <v>5512</v>
      </c>
      <c r="BU98" s="87">
        <v>0</v>
      </c>
      <c r="BV98" s="87">
        <v>0</v>
      </c>
      <c r="BW98" s="87">
        <v>0</v>
      </c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>
        <v>1</v>
      </c>
      <c r="CM98" s="87">
        <v>1</v>
      </c>
      <c r="CN98" s="93">
        <v>1</v>
      </c>
      <c r="CO98" s="93">
        <v>0</v>
      </c>
      <c r="CP98" s="93" t="s">
        <v>1451</v>
      </c>
      <c r="CQ98" s="162"/>
      <c r="CR98" s="162"/>
      <c r="CS98" s="53">
        <v>1</v>
      </c>
    </row>
    <row r="99" spans="1:97" ht="16.5" x14ac:dyDescent="0.15">
      <c r="A99" s="87">
        <v>413</v>
      </c>
      <c r="B99" s="87" t="s">
        <v>179</v>
      </c>
      <c r="C99" s="87">
        <v>2</v>
      </c>
      <c r="D99" s="87">
        <v>4</v>
      </c>
      <c r="E99" s="87">
        <v>0</v>
      </c>
      <c r="F99" s="10">
        <v>0</v>
      </c>
      <c r="G99" s="87">
        <v>80</v>
      </c>
      <c r="H99" s="87">
        <v>1</v>
      </c>
      <c r="I99" s="87">
        <v>4</v>
      </c>
      <c r="J99" s="87">
        <v>8</v>
      </c>
      <c r="K99" s="87">
        <v>413</v>
      </c>
      <c r="L99" s="87">
        <v>0</v>
      </c>
      <c r="M99" s="87">
        <v>0</v>
      </c>
      <c r="N99" s="87">
        <v>90</v>
      </c>
      <c r="O99" s="87">
        <v>41</v>
      </c>
      <c r="P99" s="87">
        <v>34</v>
      </c>
      <c r="Q99" s="87">
        <v>506</v>
      </c>
      <c r="R99" s="87">
        <v>6</v>
      </c>
      <c r="S99" s="87">
        <v>3</v>
      </c>
      <c r="T99" s="87">
        <v>2</v>
      </c>
      <c r="U99" s="87">
        <v>34</v>
      </c>
      <c r="V99" s="87">
        <v>1000</v>
      </c>
      <c r="W99" s="87">
        <v>0</v>
      </c>
      <c r="X99" s="87">
        <v>0</v>
      </c>
      <c r="Y99" s="87">
        <v>0</v>
      </c>
      <c r="Z99" s="87">
        <v>1</v>
      </c>
      <c r="AA99" s="87">
        <v>2</v>
      </c>
      <c r="AB99" s="87">
        <v>414</v>
      </c>
      <c r="AC99" s="88" t="s">
        <v>1370</v>
      </c>
      <c r="AD99" s="95" t="s">
        <v>510</v>
      </c>
      <c r="AE99" s="95" t="s">
        <v>511</v>
      </c>
      <c r="AF99" s="104" t="s">
        <v>1131</v>
      </c>
      <c r="AG99" s="97" t="s">
        <v>864</v>
      </c>
      <c r="AH99" s="95" t="s">
        <v>415</v>
      </c>
      <c r="AI99" s="87">
        <f t="shared" si="20"/>
        <v>413</v>
      </c>
      <c r="AJ99" s="94" t="s">
        <v>1032</v>
      </c>
      <c r="AK99" s="87">
        <v>4001</v>
      </c>
      <c r="AL99" s="87">
        <v>1</v>
      </c>
      <c r="AM99" s="87">
        <v>4</v>
      </c>
      <c r="AN99" s="87">
        <v>0</v>
      </c>
      <c r="AO99" s="87">
        <v>8</v>
      </c>
      <c r="AP99" s="87">
        <v>3</v>
      </c>
      <c r="AQ99" s="87">
        <v>0</v>
      </c>
      <c r="AR99" s="87">
        <v>80</v>
      </c>
      <c r="AS99" s="87">
        <v>1</v>
      </c>
      <c r="AT99" s="87">
        <v>0</v>
      </c>
      <c r="AU99" s="87">
        <v>400</v>
      </c>
      <c r="AV99" s="87">
        <v>0</v>
      </c>
      <c r="AW99" s="87">
        <v>1413</v>
      </c>
      <c r="AX99" s="87">
        <v>413</v>
      </c>
      <c r="AY99" s="87">
        <v>41301</v>
      </c>
      <c r="AZ99" s="87">
        <v>41302</v>
      </c>
      <c r="BA99" s="87">
        <v>41303</v>
      </c>
      <c r="BB99" s="87">
        <v>41304</v>
      </c>
      <c r="BC99" s="87">
        <v>41305</v>
      </c>
      <c r="BD99" s="87">
        <v>0</v>
      </c>
      <c r="BE99" s="87">
        <v>0</v>
      </c>
      <c r="BF99" s="87">
        <v>0</v>
      </c>
      <c r="BG99" s="87">
        <v>0</v>
      </c>
      <c r="BH99" s="87">
        <v>0</v>
      </c>
      <c r="BI99" s="87">
        <f>$A$99*100+51</f>
        <v>41351</v>
      </c>
      <c r="BJ99" s="87">
        <f>A99*100+52</f>
        <v>41352</v>
      </c>
      <c r="BK99" s="87">
        <f>A99*100+53</f>
        <v>41353</v>
      </c>
      <c r="BL99" s="87">
        <f>A99*100+54</f>
        <v>41354</v>
      </c>
      <c r="BM99" s="87">
        <v>5201</v>
      </c>
      <c r="BN99" s="87">
        <v>5211</v>
      </c>
      <c r="BO99" s="87">
        <v>41361</v>
      </c>
      <c r="BP99" s="87">
        <v>0</v>
      </c>
      <c r="BQ99" s="87">
        <v>0</v>
      </c>
      <c r="BR99" s="87">
        <v>0</v>
      </c>
      <c r="BS99" s="87">
        <f t="shared" si="32"/>
        <v>0</v>
      </c>
      <c r="BT99" s="87">
        <f t="shared" si="32"/>
        <v>0</v>
      </c>
      <c r="BU99" s="87">
        <v>0</v>
      </c>
      <c r="BV99" s="87">
        <v>0</v>
      </c>
      <c r="BW99" s="87">
        <v>0</v>
      </c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>
        <v>1</v>
      </c>
      <c r="CM99" s="87">
        <v>1</v>
      </c>
      <c r="CN99" s="93">
        <v>1</v>
      </c>
      <c r="CO99" s="93">
        <v>0</v>
      </c>
      <c r="CP99" s="93" t="s">
        <v>1447</v>
      </c>
      <c r="CQ99" s="162"/>
      <c r="CR99" s="162"/>
      <c r="CS99" s="53">
        <v>0</v>
      </c>
    </row>
    <row r="100" spans="1:97" ht="16.5" x14ac:dyDescent="0.15">
      <c r="A100" s="87">
        <v>414</v>
      </c>
      <c r="B100" s="87" t="s">
        <v>180</v>
      </c>
      <c r="C100" s="87">
        <v>2</v>
      </c>
      <c r="D100" s="87">
        <v>4</v>
      </c>
      <c r="E100" s="87">
        <v>0</v>
      </c>
      <c r="F100" s="10">
        <v>0</v>
      </c>
      <c r="G100" s="87">
        <v>80</v>
      </c>
      <c r="H100" s="87">
        <v>1</v>
      </c>
      <c r="I100" s="87">
        <v>4</v>
      </c>
      <c r="J100" s="87">
        <v>8</v>
      </c>
      <c r="K100" s="87">
        <v>414</v>
      </c>
      <c r="L100" s="87">
        <v>0</v>
      </c>
      <c r="M100" s="87">
        <v>0</v>
      </c>
      <c r="N100" s="87">
        <v>90</v>
      </c>
      <c r="O100" s="87">
        <v>41</v>
      </c>
      <c r="P100" s="87">
        <v>34</v>
      </c>
      <c r="Q100" s="87">
        <v>506</v>
      </c>
      <c r="R100" s="87">
        <v>6</v>
      </c>
      <c r="S100" s="87">
        <v>3</v>
      </c>
      <c r="T100" s="87">
        <v>2</v>
      </c>
      <c r="U100" s="87">
        <v>34</v>
      </c>
      <c r="V100" s="87">
        <v>1000</v>
      </c>
      <c r="W100" s="87">
        <v>0</v>
      </c>
      <c r="X100" s="87">
        <v>0</v>
      </c>
      <c r="Y100" s="87">
        <v>0</v>
      </c>
      <c r="Z100" s="87">
        <v>1</v>
      </c>
      <c r="AA100" s="87">
        <v>1</v>
      </c>
      <c r="AB100" s="87">
        <v>413</v>
      </c>
      <c r="AC100" s="88" t="s">
        <v>1371</v>
      </c>
      <c r="AD100" s="95" t="s">
        <v>512</v>
      </c>
      <c r="AE100" s="95" t="s">
        <v>513</v>
      </c>
      <c r="AF100" s="104" t="s">
        <v>1132</v>
      </c>
      <c r="AG100" s="97" t="s">
        <v>865</v>
      </c>
      <c r="AH100" s="95" t="s">
        <v>416</v>
      </c>
      <c r="AI100" s="87">
        <f t="shared" si="20"/>
        <v>414</v>
      </c>
      <c r="AJ100" s="94" t="s">
        <v>1033</v>
      </c>
      <c r="AK100" s="87">
        <v>4001</v>
      </c>
      <c r="AL100" s="87">
        <v>1</v>
      </c>
      <c r="AM100" s="87">
        <v>4</v>
      </c>
      <c r="AN100" s="87">
        <v>0</v>
      </c>
      <c r="AO100" s="87">
        <v>8</v>
      </c>
      <c r="AP100" s="87">
        <v>3</v>
      </c>
      <c r="AQ100" s="87">
        <v>0</v>
      </c>
      <c r="AR100" s="87">
        <v>80</v>
      </c>
      <c r="AS100" s="87">
        <v>1</v>
      </c>
      <c r="AT100" s="87">
        <v>0</v>
      </c>
      <c r="AU100" s="87">
        <v>400</v>
      </c>
      <c r="AV100" s="87">
        <v>0</v>
      </c>
      <c r="AW100" s="87">
        <v>1414</v>
      </c>
      <c r="AX100" s="87">
        <v>414</v>
      </c>
      <c r="AY100" s="87">
        <v>41401</v>
      </c>
      <c r="AZ100" s="87">
        <v>41402</v>
      </c>
      <c r="BA100" s="87">
        <v>41403</v>
      </c>
      <c r="BB100" s="87">
        <v>41404</v>
      </c>
      <c r="BC100" s="87">
        <v>41405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f t="shared" ref="BI100:BI105" si="33">A100*100+51</f>
        <v>41451</v>
      </c>
      <c r="BJ100" s="87">
        <f t="shared" ref="BJ100:BJ105" si="34">A100*100+52</f>
        <v>41452</v>
      </c>
      <c r="BK100" s="87">
        <f t="shared" ref="BK100:BK105" si="35">A100*100+53</f>
        <v>41453</v>
      </c>
      <c r="BL100" s="87">
        <f t="shared" ref="BL100:BL105" si="36">A100*100+54</f>
        <v>41454</v>
      </c>
      <c r="BM100" s="87">
        <v>5202</v>
      </c>
      <c r="BN100" s="87">
        <v>5212</v>
      </c>
      <c r="BO100" s="87">
        <v>41461</v>
      </c>
      <c r="BP100" s="87">
        <v>0</v>
      </c>
      <c r="BQ100" s="87">
        <v>0</v>
      </c>
      <c r="BR100" s="87">
        <v>0</v>
      </c>
      <c r="BS100" s="87">
        <f t="shared" si="32"/>
        <v>0</v>
      </c>
      <c r="BT100" s="87">
        <f t="shared" si="32"/>
        <v>0</v>
      </c>
      <c r="BU100" s="87">
        <v>0</v>
      </c>
      <c r="BV100" s="87">
        <v>0</v>
      </c>
      <c r="BW100" s="87">
        <v>0</v>
      </c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>
        <v>1</v>
      </c>
      <c r="CM100" s="87">
        <v>1</v>
      </c>
      <c r="CN100" s="93">
        <v>1</v>
      </c>
      <c r="CO100" s="93">
        <v>0</v>
      </c>
      <c r="CP100" s="93" t="s">
        <v>1457</v>
      </c>
      <c r="CQ100" s="162"/>
      <c r="CR100" s="162"/>
      <c r="CS100" s="53">
        <v>0</v>
      </c>
    </row>
    <row r="101" spans="1:97" ht="16.5" x14ac:dyDescent="0.15">
      <c r="A101" s="87">
        <v>415</v>
      </c>
      <c r="B101" s="87" t="s">
        <v>181</v>
      </c>
      <c r="C101" s="87">
        <v>2</v>
      </c>
      <c r="D101" s="87">
        <v>4</v>
      </c>
      <c r="E101" s="87">
        <v>0</v>
      </c>
      <c r="F101" s="10">
        <v>0</v>
      </c>
      <c r="G101" s="87">
        <v>80</v>
      </c>
      <c r="H101" s="87">
        <v>2</v>
      </c>
      <c r="I101" s="87">
        <v>4</v>
      </c>
      <c r="J101" s="87">
        <v>3</v>
      </c>
      <c r="K101" s="87">
        <v>415</v>
      </c>
      <c r="L101" s="87">
        <v>0</v>
      </c>
      <c r="M101" s="87">
        <v>0</v>
      </c>
      <c r="N101" s="87">
        <v>75</v>
      </c>
      <c r="O101" s="87">
        <v>34</v>
      </c>
      <c r="P101" s="87">
        <v>41</v>
      </c>
      <c r="Q101" s="87">
        <v>563</v>
      </c>
      <c r="R101" s="87">
        <v>5</v>
      </c>
      <c r="S101" s="87">
        <v>2</v>
      </c>
      <c r="T101" s="87">
        <v>3</v>
      </c>
      <c r="U101" s="87">
        <v>38</v>
      </c>
      <c r="V101" s="87">
        <v>1000</v>
      </c>
      <c r="W101" s="87">
        <v>0</v>
      </c>
      <c r="X101" s="87">
        <v>0</v>
      </c>
      <c r="Y101" s="87">
        <v>0</v>
      </c>
      <c r="Z101" s="87">
        <v>2</v>
      </c>
      <c r="AA101" s="87">
        <v>0</v>
      </c>
      <c r="AB101" s="87">
        <v>0</v>
      </c>
      <c r="AC101" s="88" t="s">
        <v>1372</v>
      </c>
      <c r="AD101" s="95" t="s">
        <v>514</v>
      </c>
      <c r="AE101" s="95" t="s">
        <v>515</v>
      </c>
      <c r="AF101" s="104" t="s">
        <v>1133</v>
      </c>
      <c r="AG101" s="97" t="s">
        <v>866</v>
      </c>
      <c r="AH101" s="95" t="s">
        <v>417</v>
      </c>
      <c r="AI101" s="87">
        <f t="shared" si="20"/>
        <v>415</v>
      </c>
      <c r="AJ101" s="94" t="s">
        <v>1633</v>
      </c>
      <c r="AK101" s="87">
        <v>4001</v>
      </c>
      <c r="AL101" s="87">
        <v>1</v>
      </c>
      <c r="AM101" s="87">
        <v>4</v>
      </c>
      <c r="AN101" s="87">
        <v>0</v>
      </c>
      <c r="AO101" s="87">
        <v>8</v>
      </c>
      <c r="AP101" s="87">
        <v>3</v>
      </c>
      <c r="AQ101" s="87">
        <v>0</v>
      </c>
      <c r="AR101" s="87">
        <v>80</v>
      </c>
      <c r="AS101" s="87">
        <v>1</v>
      </c>
      <c r="AT101" s="87">
        <v>0</v>
      </c>
      <c r="AU101" s="87">
        <v>400</v>
      </c>
      <c r="AV101" s="87">
        <v>0</v>
      </c>
      <c r="AW101" s="87">
        <v>1415</v>
      </c>
      <c r="AX101" s="87">
        <v>415</v>
      </c>
      <c r="AY101" s="87">
        <v>41501</v>
      </c>
      <c r="AZ101" s="87">
        <v>41502</v>
      </c>
      <c r="BA101" s="87">
        <v>41503</v>
      </c>
      <c r="BB101" s="87">
        <v>41504</v>
      </c>
      <c r="BC101" s="87">
        <v>41505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f t="shared" si="33"/>
        <v>41551</v>
      </c>
      <c r="BJ101" s="87">
        <f t="shared" si="34"/>
        <v>41552</v>
      </c>
      <c r="BK101" s="87">
        <f t="shared" si="35"/>
        <v>41553</v>
      </c>
      <c r="BL101" s="87">
        <f t="shared" si="36"/>
        <v>41554</v>
      </c>
      <c r="BM101" s="87">
        <v>5203</v>
      </c>
      <c r="BN101" s="87">
        <v>5213</v>
      </c>
      <c r="BO101" s="87">
        <v>41561</v>
      </c>
      <c r="BP101" s="87">
        <v>0</v>
      </c>
      <c r="BQ101" s="87">
        <v>0</v>
      </c>
      <c r="BR101" s="87">
        <v>0</v>
      </c>
      <c r="BS101" s="87">
        <f t="shared" si="32"/>
        <v>0</v>
      </c>
      <c r="BT101" s="87">
        <f t="shared" si="32"/>
        <v>0</v>
      </c>
      <c r="BU101" s="87">
        <v>0</v>
      </c>
      <c r="BV101" s="87">
        <v>0</v>
      </c>
      <c r="BW101" s="87">
        <v>0</v>
      </c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>
        <v>1</v>
      </c>
      <c r="CM101" s="87">
        <v>1</v>
      </c>
      <c r="CN101" s="93">
        <v>1</v>
      </c>
      <c r="CO101" s="93">
        <v>0</v>
      </c>
      <c r="CP101" s="93" t="s">
        <v>1458</v>
      </c>
      <c r="CQ101" s="162"/>
      <c r="CR101" s="162"/>
      <c r="CS101" s="53">
        <v>0</v>
      </c>
    </row>
    <row r="102" spans="1:97" ht="16.5" x14ac:dyDescent="0.15">
      <c r="A102" s="87">
        <v>416</v>
      </c>
      <c r="B102" s="87" t="s">
        <v>363</v>
      </c>
      <c r="C102" s="87">
        <v>2</v>
      </c>
      <c r="D102" s="87">
        <v>4</v>
      </c>
      <c r="E102" s="87">
        <v>0</v>
      </c>
      <c r="F102" s="10">
        <v>0</v>
      </c>
      <c r="G102" s="87">
        <v>80</v>
      </c>
      <c r="H102" s="87">
        <v>1</v>
      </c>
      <c r="I102" s="87">
        <v>4</v>
      </c>
      <c r="J102" s="87">
        <v>8</v>
      </c>
      <c r="K102" s="87">
        <v>416</v>
      </c>
      <c r="L102" s="87">
        <v>0</v>
      </c>
      <c r="M102" s="87">
        <v>0</v>
      </c>
      <c r="N102" s="87">
        <v>90</v>
      </c>
      <c r="O102" s="87">
        <v>41</v>
      </c>
      <c r="P102" s="87">
        <v>34</v>
      </c>
      <c r="Q102" s="87">
        <v>506</v>
      </c>
      <c r="R102" s="87">
        <v>6</v>
      </c>
      <c r="S102" s="87">
        <v>3</v>
      </c>
      <c r="T102" s="87">
        <v>2</v>
      </c>
      <c r="U102" s="87">
        <v>34</v>
      </c>
      <c r="V102" s="87">
        <v>1000</v>
      </c>
      <c r="W102" s="87">
        <v>0</v>
      </c>
      <c r="X102" s="87">
        <v>0</v>
      </c>
      <c r="Y102" s="87">
        <v>0</v>
      </c>
      <c r="Z102" s="87">
        <v>1</v>
      </c>
      <c r="AA102" s="87">
        <v>0</v>
      </c>
      <c r="AB102" s="87">
        <v>0</v>
      </c>
      <c r="AC102" s="88" t="s">
        <v>1373</v>
      </c>
      <c r="AD102" s="95" t="s">
        <v>516</v>
      </c>
      <c r="AE102" s="95" t="s">
        <v>517</v>
      </c>
      <c r="AF102" s="104" t="s">
        <v>1134</v>
      </c>
      <c r="AG102" s="97" t="s">
        <v>867</v>
      </c>
      <c r="AH102" s="95" t="s">
        <v>418</v>
      </c>
      <c r="AI102" s="87">
        <f t="shared" si="20"/>
        <v>416</v>
      </c>
      <c r="AJ102" s="95" t="s">
        <v>545</v>
      </c>
      <c r="AK102" s="87">
        <v>4001</v>
      </c>
      <c r="AL102" s="87">
        <v>1</v>
      </c>
      <c r="AM102" s="87">
        <v>4</v>
      </c>
      <c r="AN102" s="87">
        <v>0</v>
      </c>
      <c r="AO102" s="87">
        <v>8</v>
      </c>
      <c r="AP102" s="87">
        <v>3</v>
      </c>
      <c r="AQ102" s="87">
        <v>0</v>
      </c>
      <c r="AR102" s="87">
        <v>80</v>
      </c>
      <c r="AS102" s="87">
        <v>1</v>
      </c>
      <c r="AT102" s="87">
        <v>0</v>
      </c>
      <c r="AU102" s="87">
        <v>400</v>
      </c>
      <c r="AV102" s="87">
        <v>0</v>
      </c>
      <c r="AW102" s="87">
        <v>1416</v>
      </c>
      <c r="AX102" s="87">
        <v>416</v>
      </c>
      <c r="AY102" s="87">
        <v>41601</v>
      </c>
      <c r="AZ102" s="87">
        <v>41602</v>
      </c>
      <c r="BA102" s="87">
        <v>41603</v>
      </c>
      <c r="BB102" s="87">
        <v>41604</v>
      </c>
      <c r="BC102" s="87">
        <v>41605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f t="shared" si="33"/>
        <v>41651</v>
      </c>
      <c r="BJ102" s="87">
        <f t="shared" si="34"/>
        <v>41652</v>
      </c>
      <c r="BK102" s="87">
        <f t="shared" si="35"/>
        <v>41653</v>
      </c>
      <c r="BL102" s="87">
        <f t="shared" si="36"/>
        <v>41654</v>
      </c>
      <c r="BM102" s="87">
        <v>5201</v>
      </c>
      <c r="BN102" s="87">
        <v>5213</v>
      </c>
      <c r="BO102" s="87">
        <v>41661</v>
      </c>
      <c r="BP102" s="87">
        <v>0</v>
      </c>
      <c r="BQ102" s="87">
        <v>0</v>
      </c>
      <c r="BR102" s="87">
        <v>0</v>
      </c>
      <c r="BS102" s="87">
        <f t="shared" si="32"/>
        <v>0</v>
      </c>
      <c r="BT102" s="87">
        <f t="shared" si="32"/>
        <v>0</v>
      </c>
      <c r="BU102" s="87">
        <v>0</v>
      </c>
      <c r="BV102" s="87">
        <v>0</v>
      </c>
      <c r="BW102" s="87">
        <v>0</v>
      </c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>
        <v>1</v>
      </c>
      <c r="CM102" s="87">
        <v>1</v>
      </c>
      <c r="CN102" s="93">
        <v>1</v>
      </c>
      <c r="CO102" s="93">
        <v>0</v>
      </c>
      <c r="CP102" s="93" t="s">
        <v>1457</v>
      </c>
      <c r="CQ102" s="162"/>
      <c r="CR102" s="162"/>
      <c r="CS102" s="53">
        <v>0</v>
      </c>
    </row>
    <row r="103" spans="1:97" ht="16.5" x14ac:dyDescent="0.15">
      <c r="A103" s="87">
        <v>417</v>
      </c>
      <c r="B103" s="87" t="s">
        <v>182</v>
      </c>
      <c r="C103" s="87">
        <v>2</v>
      </c>
      <c r="D103" s="87">
        <v>4</v>
      </c>
      <c r="E103" s="87">
        <v>0</v>
      </c>
      <c r="F103" s="10">
        <v>0</v>
      </c>
      <c r="G103" s="87">
        <v>80</v>
      </c>
      <c r="H103" s="87">
        <v>1</v>
      </c>
      <c r="I103" s="87">
        <v>4</v>
      </c>
      <c r="J103" s="87">
        <v>4</v>
      </c>
      <c r="K103" s="87">
        <v>417</v>
      </c>
      <c r="L103" s="87">
        <v>0</v>
      </c>
      <c r="M103" s="87">
        <v>0</v>
      </c>
      <c r="N103" s="87">
        <v>75</v>
      </c>
      <c r="O103" s="87">
        <v>34</v>
      </c>
      <c r="P103" s="87">
        <v>41</v>
      </c>
      <c r="Q103" s="87">
        <v>563</v>
      </c>
      <c r="R103" s="87">
        <v>5</v>
      </c>
      <c r="S103" s="87">
        <v>2</v>
      </c>
      <c r="T103" s="87">
        <v>3</v>
      </c>
      <c r="U103" s="87">
        <v>38</v>
      </c>
      <c r="V103" s="87">
        <v>1000</v>
      </c>
      <c r="W103" s="87">
        <v>0</v>
      </c>
      <c r="X103" s="87">
        <v>0</v>
      </c>
      <c r="Y103" s="87">
        <v>0</v>
      </c>
      <c r="Z103" s="87">
        <v>2</v>
      </c>
      <c r="AA103" s="87">
        <v>0</v>
      </c>
      <c r="AB103" s="87">
        <v>0</v>
      </c>
      <c r="AC103" s="142" t="s">
        <v>1460</v>
      </c>
      <c r="AD103" s="96" t="s">
        <v>706</v>
      </c>
      <c r="AE103" s="96" t="s">
        <v>707</v>
      </c>
      <c r="AF103" s="104" t="s">
        <v>1123</v>
      </c>
      <c r="AG103" s="100" t="s">
        <v>868</v>
      </c>
      <c r="AH103" s="96" t="s">
        <v>708</v>
      </c>
      <c r="AI103" s="87">
        <f t="shared" si="20"/>
        <v>417</v>
      </c>
      <c r="AJ103" s="94" t="s">
        <v>1034</v>
      </c>
      <c r="AK103" s="87">
        <v>4001</v>
      </c>
      <c r="AL103" s="87">
        <v>1</v>
      </c>
      <c r="AM103" s="87">
        <v>4</v>
      </c>
      <c r="AN103" s="87">
        <v>0</v>
      </c>
      <c r="AO103" s="87">
        <v>8</v>
      </c>
      <c r="AP103" s="87">
        <v>3</v>
      </c>
      <c r="AQ103" s="87">
        <v>0</v>
      </c>
      <c r="AR103" s="87">
        <v>80</v>
      </c>
      <c r="AS103" s="87">
        <v>1</v>
      </c>
      <c r="AT103" s="87">
        <v>0</v>
      </c>
      <c r="AU103" s="87">
        <v>400</v>
      </c>
      <c r="AV103" s="87">
        <v>0</v>
      </c>
      <c r="AW103" s="87">
        <v>1417</v>
      </c>
      <c r="AX103" s="87">
        <v>417</v>
      </c>
      <c r="AY103" s="87">
        <v>41701</v>
      </c>
      <c r="AZ103" s="87">
        <v>41702</v>
      </c>
      <c r="BA103" s="87">
        <v>41703</v>
      </c>
      <c r="BB103" s="87">
        <v>41704</v>
      </c>
      <c r="BC103" s="87">
        <v>41705</v>
      </c>
      <c r="BD103" s="87">
        <v>0</v>
      </c>
      <c r="BE103" s="87">
        <v>0</v>
      </c>
      <c r="BF103" s="87">
        <v>0</v>
      </c>
      <c r="BG103" s="87">
        <v>0</v>
      </c>
      <c r="BH103" s="87">
        <v>0</v>
      </c>
      <c r="BI103" s="87">
        <f t="shared" si="33"/>
        <v>41751</v>
      </c>
      <c r="BJ103" s="87">
        <f t="shared" si="34"/>
        <v>41752</v>
      </c>
      <c r="BK103" s="87">
        <f t="shared" si="35"/>
        <v>41753</v>
      </c>
      <c r="BL103" s="87">
        <f t="shared" si="36"/>
        <v>41754</v>
      </c>
      <c r="BM103" s="87">
        <v>5202</v>
      </c>
      <c r="BN103" s="87">
        <v>5212</v>
      </c>
      <c r="BO103" s="87">
        <v>41761</v>
      </c>
      <c r="BP103" s="87">
        <v>0</v>
      </c>
      <c r="BQ103" s="87">
        <v>0</v>
      </c>
      <c r="BR103" s="87">
        <v>0</v>
      </c>
      <c r="BS103" s="87">
        <f t="shared" si="32"/>
        <v>0</v>
      </c>
      <c r="BT103" s="87">
        <f t="shared" si="32"/>
        <v>0</v>
      </c>
      <c r="BU103" s="87">
        <v>0</v>
      </c>
      <c r="BV103" s="87">
        <v>0</v>
      </c>
      <c r="BW103" s="87">
        <v>0</v>
      </c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>
        <v>1</v>
      </c>
      <c r="CM103" s="87">
        <v>1</v>
      </c>
      <c r="CN103" s="93">
        <v>1</v>
      </c>
      <c r="CO103" s="93">
        <v>0</v>
      </c>
      <c r="CP103" s="93" t="s">
        <v>1451</v>
      </c>
      <c r="CQ103" s="162"/>
      <c r="CR103" s="162"/>
      <c r="CS103" s="53">
        <v>0</v>
      </c>
    </row>
    <row r="104" spans="1:97" ht="16.5" x14ac:dyDescent="0.15">
      <c r="A104" s="87">
        <v>418</v>
      </c>
      <c r="B104" s="100" t="s">
        <v>705</v>
      </c>
      <c r="C104" s="87">
        <v>2</v>
      </c>
      <c r="D104" s="87">
        <v>4</v>
      </c>
      <c r="E104" s="87">
        <v>0</v>
      </c>
      <c r="F104" s="10">
        <v>0</v>
      </c>
      <c r="G104" s="87">
        <v>80</v>
      </c>
      <c r="H104" s="87">
        <v>2</v>
      </c>
      <c r="I104" s="87">
        <v>4</v>
      </c>
      <c r="J104" s="87">
        <v>2</v>
      </c>
      <c r="K104" s="87">
        <v>418</v>
      </c>
      <c r="L104" s="87">
        <v>0</v>
      </c>
      <c r="M104" s="87">
        <v>0</v>
      </c>
      <c r="N104" s="87">
        <v>68</v>
      </c>
      <c r="O104" s="87">
        <v>41</v>
      </c>
      <c r="P104" s="87">
        <v>34</v>
      </c>
      <c r="Q104" s="87">
        <v>675</v>
      </c>
      <c r="R104" s="87">
        <v>5</v>
      </c>
      <c r="S104" s="87">
        <v>3</v>
      </c>
      <c r="T104" s="87">
        <v>2</v>
      </c>
      <c r="U104" s="87">
        <v>45</v>
      </c>
      <c r="V104" s="87">
        <v>1000</v>
      </c>
      <c r="W104" s="87">
        <v>0</v>
      </c>
      <c r="X104" s="87">
        <v>0</v>
      </c>
      <c r="Y104" s="87">
        <v>0</v>
      </c>
      <c r="Z104" s="87">
        <v>1</v>
      </c>
      <c r="AA104" s="87">
        <v>0</v>
      </c>
      <c r="AB104" s="87">
        <v>0</v>
      </c>
      <c r="AC104" s="96" t="s">
        <v>1374</v>
      </c>
      <c r="AD104" s="96" t="s">
        <v>711</v>
      </c>
      <c r="AE104" s="96" t="s">
        <v>709</v>
      </c>
      <c r="AF104" s="104" t="s">
        <v>1135</v>
      </c>
      <c r="AG104" s="100" t="s">
        <v>869</v>
      </c>
      <c r="AH104" s="96" t="s">
        <v>710</v>
      </c>
      <c r="AI104" s="87">
        <f t="shared" si="20"/>
        <v>418</v>
      </c>
      <c r="AJ104" s="94" t="s">
        <v>1035</v>
      </c>
      <c r="AK104" s="87">
        <v>4001</v>
      </c>
      <c r="AL104" s="87">
        <v>1</v>
      </c>
      <c r="AM104" s="87">
        <v>4</v>
      </c>
      <c r="AN104" s="87">
        <v>0</v>
      </c>
      <c r="AO104" s="87">
        <v>8</v>
      </c>
      <c r="AP104" s="87">
        <v>3</v>
      </c>
      <c r="AQ104" s="87">
        <v>0</v>
      </c>
      <c r="AR104" s="87">
        <v>80</v>
      </c>
      <c r="AS104" s="87">
        <v>1</v>
      </c>
      <c r="AT104" s="87">
        <v>0</v>
      </c>
      <c r="AU104" s="87">
        <v>400</v>
      </c>
      <c r="AV104" s="87">
        <v>0</v>
      </c>
      <c r="AW104" s="87">
        <v>1418</v>
      </c>
      <c r="AX104" s="87">
        <v>418</v>
      </c>
      <c r="AY104" s="87">
        <v>41801</v>
      </c>
      <c r="AZ104" s="87">
        <v>41802</v>
      </c>
      <c r="BA104" s="87">
        <v>41803</v>
      </c>
      <c r="BB104" s="87">
        <v>41804</v>
      </c>
      <c r="BC104" s="87">
        <v>41805</v>
      </c>
      <c r="BD104" s="87">
        <v>0</v>
      </c>
      <c r="BE104" s="87">
        <v>0</v>
      </c>
      <c r="BF104" s="87">
        <v>0</v>
      </c>
      <c r="BG104" s="87">
        <v>0</v>
      </c>
      <c r="BH104" s="87">
        <v>0</v>
      </c>
      <c r="BI104" s="87">
        <f t="shared" si="33"/>
        <v>41851</v>
      </c>
      <c r="BJ104" s="87">
        <f t="shared" si="34"/>
        <v>41852</v>
      </c>
      <c r="BK104" s="87">
        <f t="shared" si="35"/>
        <v>41853</v>
      </c>
      <c r="BL104" s="87">
        <f t="shared" si="36"/>
        <v>41854</v>
      </c>
      <c r="BM104" s="87">
        <v>5203</v>
      </c>
      <c r="BN104" s="87">
        <v>5211</v>
      </c>
      <c r="BO104" s="87">
        <v>41861</v>
      </c>
      <c r="BP104" s="87">
        <v>0</v>
      </c>
      <c r="BQ104" s="87">
        <v>0</v>
      </c>
      <c r="BR104" s="87">
        <v>0</v>
      </c>
      <c r="BS104" s="87">
        <f t="shared" si="32"/>
        <v>0</v>
      </c>
      <c r="BT104" s="87">
        <f t="shared" si="32"/>
        <v>0</v>
      </c>
      <c r="BU104" s="87">
        <v>0</v>
      </c>
      <c r="BV104" s="87">
        <v>0</v>
      </c>
      <c r="BW104" s="87">
        <v>0</v>
      </c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>
        <v>1</v>
      </c>
      <c r="CM104" s="87">
        <v>1</v>
      </c>
      <c r="CN104" s="93">
        <v>1</v>
      </c>
      <c r="CO104" s="93">
        <v>0</v>
      </c>
      <c r="CP104" s="93">
        <v>1</v>
      </c>
      <c r="CQ104" s="162"/>
      <c r="CR104" s="162"/>
      <c r="CS104" s="53">
        <v>0</v>
      </c>
    </row>
    <row r="105" spans="1:97" ht="16.5" x14ac:dyDescent="0.15">
      <c r="A105" s="87">
        <v>419</v>
      </c>
      <c r="B105" s="87" t="s">
        <v>364</v>
      </c>
      <c r="C105" s="87">
        <v>2</v>
      </c>
      <c r="D105" s="87">
        <v>4</v>
      </c>
      <c r="E105" s="87">
        <v>0</v>
      </c>
      <c r="F105" s="10">
        <v>0</v>
      </c>
      <c r="G105" s="87">
        <v>80</v>
      </c>
      <c r="H105" s="87">
        <v>1</v>
      </c>
      <c r="I105" s="87">
        <v>4</v>
      </c>
      <c r="J105" s="87">
        <v>4</v>
      </c>
      <c r="K105" s="87">
        <v>419</v>
      </c>
      <c r="L105" s="87">
        <v>0</v>
      </c>
      <c r="M105" s="87">
        <v>0</v>
      </c>
      <c r="N105" s="87">
        <v>75</v>
      </c>
      <c r="O105" s="87">
        <v>41</v>
      </c>
      <c r="P105" s="87">
        <v>34</v>
      </c>
      <c r="Q105" s="87">
        <v>563</v>
      </c>
      <c r="R105" s="87">
        <v>5</v>
      </c>
      <c r="S105" s="87">
        <v>3</v>
      </c>
      <c r="T105" s="87">
        <v>2</v>
      </c>
      <c r="U105" s="87">
        <v>38</v>
      </c>
      <c r="V105" s="87">
        <v>1000</v>
      </c>
      <c r="W105" s="87">
        <v>0</v>
      </c>
      <c r="X105" s="87">
        <v>0</v>
      </c>
      <c r="Y105" s="87">
        <v>0</v>
      </c>
      <c r="Z105" s="87">
        <v>1</v>
      </c>
      <c r="AA105" s="87">
        <v>0</v>
      </c>
      <c r="AB105" s="87">
        <v>0</v>
      </c>
      <c r="AC105" s="99" t="s">
        <v>1375</v>
      </c>
      <c r="AD105" s="95" t="s">
        <v>518</v>
      </c>
      <c r="AE105" s="95" t="s">
        <v>519</v>
      </c>
      <c r="AF105" s="104" t="s">
        <v>1126</v>
      </c>
      <c r="AG105" s="97" t="s">
        <v>420</v>
      </c>
      <c r="AH105" s="95" t="s">
        <v>419</v>
      </c>
      <c r="AI105" s="87">
        <f t="shared" si="20"/>
        <v>419</v>
      </c>
      <c r="AJ105" s="94" t="s">
        <v>1036</v>
      </c>
      <c r="AK105" s="87">
        <v>4001</v>
      </c>
      <c r="AL105" s="87">
        <v>1</v>
      </c>
      <c r="AM105" s="87">
        <v>4</v>
      </c>
      <c r="AN105" s="87">
        <v>0</v>
      </c>
      <c r="AO105" s="87">
        <v>8</v>
      </c>
      <c r="AP105" s="87">
        <v>3</v>
      </c>
      <c r="AQ105" s="87">
        <v>0</v>
      </c>
      <c r="AR105" s="87">
        <v>80</v>
      </c>
      <c r="AS105" s="87">
        <v>1</v>
      </c>
      <c r="AT105" s="87">
        <v>0</v>
      </c>
      <c r="AU105" s="87">
        <v>400</v>
      </c>
      <c r="AV105" s="87">
        <v>0</v>
      </c>
      <c r="AW105" s="87">
        <v>1419</v>
      </c>
      <c r="AX105" s="87">
        <v>419</v>
      </c>
      <c r="AY105" s="87">
        <v>41901</v>
      </c>
      <c r="AZ105" s="87">
        <v>41902</v>
      </c>
      <c r="BA105" s="87">
        <v>41903</v>
      </c>
      <c r="BB105" s="87">
        <v>41904</v>
      </c>
      <c r="BC105" s="87">
        <v>41905</v>
      </c>
      <c r="BD105" s="87">
        <v>0</v>
      </c>
      <c r="BE105" s="87">
        <v>0</v>
      </c>
      <c r="BF105" s="87">
        <v>0</v>
      </c>
      <c r="BG105" s="87">
        <v>0</v>
      </c>
      <c r="BH105" s="87">
        <v>0</v>
      </c>
      <c r="BI105" s="87">
        <f t="shared" si="33"/>
        <v>41951</v>
      </c>
      <c r="BJ105" s="87">
        <f t="shared" si="34"/>
        <v>41952</v>
      </c>
      <c r="BK105" s="87">
        <f t="shared" si="35"/>
        <v>41953</v>
      </c>
      <c r="BL105" s="87">
        <f t="shared" si="36"/>
        <v>41954</v>
      </c>
      <c r="BM105" s="87">
        <v>5201</v>
      </c>
      <c r="BN105" s="87">
        <v>5212</v>
      </c>
      <c r="BO105" s="87">
        <v>41961</v>
      </c>
      <c r="BP105" s="87">
        <v>0</v>
      </c>
      <c r="BQ105" s="87">
        <v>0</v>
      </c>
      <c r="BR105" s="87">
        <v>0</v>
      </c>
      <c r="BS105" s="87">
        <f t="shared" si="32"/>
        <v>0</v>
      </c>
      <c r="BT105" s="87">
        <f t="shared" si="32"/>
        <v>0</v>
      </c>
      <c r="BU105" s="87">
        <v>0</v>
      </c>
      <c r="BV105" s="87">
        <v>0</v>
      </c>
      <c r="BW105" s="87">
        <v>0</v>
      </c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>
        <v>1</v>
      </c>
      <c r="CM105" s="87">
        <v>1</v>
      </c>
      <c r="CN105" s="93">
        <v>1</v>
      </c>
      <c r="CO105" s="93">
        <v>0</v>
      </c>
      <c r="CP105" s="93" t="s">
        <v>1459</v>
      </c>
      <c r="CQ105" s="162"/>
      <c r="CR105" s="162"/>
      <c r="CS105" s="53">
        <v>0</v>
      </c>
    </row>
    <row r="106" spans="1:97" s="157" customFormat="1" ht="16.5" x14ac:dyDescent="0.15">
      <c r="A106" s="13">
        <v>450</v>
      </c>
      <c r="B106" s="151" t="s">
        <v>1496</v>
      </c>
      <c r="C106" s="13">
        <v>2</v>
      </c>
      <c r="D106" s="13">
        <v>7</v>
      </c>
      <c r="E106" s="13">
        <v>0</v>
      </c>
      <c r="F106" s="10">
        <v>0</v>
      </c>
      <c r="G106" s="13">
        <v>225</v>
      </c>
      <c r="H106" s="13">
        <v>1</v>
      </c>
      <c r="I106" s="13">
        <v>4</v>
      </c>
      <c r="J106" s="13">
        <v>8</v>
      </c>
      <c r="K106" s="13">
        <v>450</v>
      </c>
      <c r="L106" s="13">
        <v>0</v>
      </c>
      <c r="M106" s="13">
        <v>0</v>
      </c>
      <c r="N106" s="13">
        <v>14400</v>
      </c>
      <c r="O106" s="13">
        <v>272</v>
      </c>
      <c r="P106" s="13">
        <v>332</v>
      </c>
      <c r="Q106" s="13">
        <v>81000</v>
      </c>
      <c r="R106" s="13">
        <v>0</v>
      </c>
      <c r="S106" s="13">
        <v>0</v>
      </c>
      <c r="T106" s="13">
        <v>0</v>
      </c>
      <c r="U106" s="13">
        <v>0</v>
      </c>
      <c r="V106" s="13">
        <v>1000</v>
      </c>
      <c r="W106" s="13">
        <v>0</v>
      </c>
      <c r="X106" s="13">
        <v>0</v>
      </c>
      <c r="Y106" s="13">
        <v>0</v>
      </c>
      <c r="Z106" s="13">
        <v>2</v>
      </c>
      <c r="AA106" s="13">
        <v>0</v>
      </c>
      <c r="AB106" s="13">
        <v>0</v>
      </c>
      <c r="AC106" s="169" t="s">
        <v>1570</v>
      </c>
      <c r="AD106" s="154" t="s">
        <v>1503</v>
      </c>
      <c r="AE106" s="154" t="s">
        <v>1504</v>
      </c>
      <c r="AF106" s="151" t="s">
        <v>1517</v>
      </c>
      <c r="AG106" s="151" t="s">
        <v>1521</v>
      </c>
      <c r="AH106" s="159" t="s">
        <v>1528</v>
      </c>
      <c r="AI106" s="13">
        <f t="shared" ref="AI106" si="37">A106</f>
        <v>450</v>
      </c>
      <c r="AJ106" s="159" t="s">
        <v>1529</v>
      </c>
      <c r="AK106" s="13">
        <v>4001</v>
      </c>
      <c r="AL106" s="13">
        <v>1</v>
      </c>
      <c r="AM106" s="13">
        <v>7</v>
      </c>
      <c r="AN106" s="13">
        <v>0</v>
      </c>
      <c r="AO106" s="13">
        <v>5</v>
      </c>
      <c r="AP106" s="13">
        <v>3</v>
      </c>
      <c r="AQ106" s="13">
        <v>0</v>
      </c>
      <c r="AR106" s="13">
        <v>80</v>
      </c>
      <c r="AS106" s="13">
        <v>0</v>
      </c>
      <c r="AT106" s="13">
        <v>0</v>
      </c>
      <c r="AU106" s="13">
        <v>400</v>
      </c>
      <c r="AV106" s="13">
        <v>0</v>
      </c>
      <c r="AW106" s="13">
        <v>1450</v>
      </c>
      <c r="AX106" s="13">
        <v>450</v>
      </c>
      <c r="AY106" s="13">
        <v>45001</v>
      </c>
      <c r="AZ106" s="13">
        <v>45002</v>
      </c>
      <c r="BA106" s="13">
        <v>45003</v>
      </c>
      <c r="BB106" s="13">
        <v>45004</v>
      </c>
      <c r="BC106" s="13">
        <v>45005</v>
      </c>
      <c r="BD106" s="13">
        <v>45006</v>
      </c>
      <c r="BE106" s="13">
        <v>45007</v>
      </c>
      <c r="BF106" s="13">
        <v>45008</v>
      </c>
      <c r="BG106" s="10">
        <f t="shared" ref="BG106:BH108" si="38">BF106+1</f>
        <v>45009</v>
      </c>
      <c r="BH106" s="10">
        <f t="shared" si="38"/>
        <v>45010</v>
      </c>
      <c r="BI106" s="13">
        <v>45051</v>
      </c>
      <c r="BJ106" s="13">
        <v>45052</v>
      </c>
      <c r="BK106" s="13">
        <v>45053</v>
      </c>
      <c r="BL106" s="13">
        <v>45054</v>
      </c>
      <c r="BM106" s="13">
        <v>45055</v>
      </c>
      <c r="BN106" s="13">
        <v>5324</v>
      </c>
      <c r="BO106" s="13">
        <v>5334</v>
      </c>
      <c r="BP106" s="13">
        <v>45061</v>
      </c>
      <c r="BQ106" s="13">
        <v>5424</v>
      </c>
      <c r="BR106" s="13">
        <v>5434</v>
      </c>
      <c r="BS106" s="13">
        <f t="shared" si="32"/>
        <v>5524</v>
      </c>
      <c r="BT106" s="13">
        <f t="shared" si="32"/>
        <v>5534</v>
      </c>
      <c r="BU106" s="13">
        <v>0</v>
      </c>
      <c r="BV106" s="13">
        <v>0</v>
      </c>
      <c r="BW106" s="13">
        <v>0</v>
      </c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>
        <v>1</v>
      </c>
      <c r="CM106" s="13">
        <v>1</v>
      </c>
      <c r="CN106" s="22">
        <v>1</v>
      </c>
      <c r="CO106" s="22">
        <v>0</v>
      </c>
      <c r="CP106" s="151" t="s">
        <v>1506</v>
      </c>
      <c r="CQ106" s="22">
        <v>40</v>
      </c>
      <c r="CR106" s="22"/>
      <c r="CS106" s="53">
        <v>3</v>
      </c>
    </row>
    <row r="107" spans="1:97" s="157" customFormat="1" ht="16.5" x14ac:dyDescent="0.15">
      <c r="A107" s="13">
        <v>451</v>
      </c>
      <c r="B107" s="167" t="s">
        <v>1551</v>
      </c>
      <c r="C107" s="13">
        <v>2</v>
      </c>
      <c r="D107" s="13">
        <v>7</v>
      </c>
      <c r="E107" s="13">
        <v>0</v>
      </c>
      <c r="F107" s="10">
        <v>0</v>
      </c>
      <c r="G107" s="13">
        <v>225</v>
      </c>
      <c r="H107" s="13">
        <v>1</v>
      </c>
      <c r="I107" s="13">
        <v>4</v>
      </c>
      <c r="J107" s="13">
        <v>4</v>
      </c>
      <c r="K107" s="13">
        <v>451</v>
      </c>
      <c r="L107" s="13">
        <v>0</v>
      </c>
      <c r="M107" s="13">
        <v>0</v>
      </c>
      <c r="N107" s="13">
        <v>12000</v>
      </c>
      <c r="O107" s="13">
        <v>332</v>
      </c>
      <c r="P107" s="13">
        <v>272</v>
      </c>
      <c r="Q107" s="13">
        <v>90000</v>
      </c>
      <c r="R107" s="13">
        <v>0</v>
      </c>
      <c r="S107" s="13">
        <v>0</v>
      </c>
      <c r="T107" s="13">
        <v>0</v>
      </c>
      <c r="U107" s="13">
        <v>0</v>
      </c>
      <c r="V107" s="13">
        <v>1000</v>
      </c>
      <c r="W107" s="13">
        <v>0</v>
      </c>
      <c r="X107" s="13">
        <v>0</v>
      </c>
      <c r="Y107" s="13">
        <v>0</v>
      </c>
      <c r="Z107" s="13">
        <v>2</v>
      </c>
      <c r="AA107" s="13">
        <v>0</v>
      </c>
      <c r="AB107" s="13">
        <v>0</v>
      </c>
      <c r="AC107" s="169" t="s">
        <v>1571</v>
      </c>
      <c r="AD107" s="169" t="s">
        <v>1552</v>
      </c>
      <c r="AE107" s="169" t="s">
        <v>1553</v>
      </c>
      <c r="AF107" s="167" t="s">
        <v>1554</v>
      </c>
      <c r="AG107" s="167" t="s">
        <v>1555</v>
      </c>
      <c r="AH107" s="169" t="s">
        <v>1556</v>
      </c>
      <c r="AI107" s="13">
        <f t="shared" ref="AI107:AI108" si="39">A107</f>
        <v>451</v>
      </c>
      <c r="AJ107" s="169" t="s">
        <v>1557</v>
      </c>
      <c r="AK107" s="13">
        <v>4001</v>
      </c>
      <c r="AL107" s="13">
        <v>1</v>
      </c>
      <c r="AM107" s="13">
        <v>7</v>
      </c>
      <c r="AN107" s="13">
        <v>0</v>
      </c>
      <c r="AO107" s="13">
        <v>5</v>
      </c>
      <c r="AP107" s="13">
        <v>3</v>
      </c>
      <c r="AQ107" s="13">
        <v>0</v>
      </c>
      <c r="AR107" s="13">
        <v>80</v>
      </c>
      <c r="AS107" s="13">
        <v>0</v>
      </c>
      <c r="AT107" s="13">
        <v>0</v>
      </c>
      <c r="AU107" s="13">
        <v>400</v>
      </c>
      <c r="AV107" s="13">
        <v>0</v>
      </c>
      <c r="AW107" s="13">
        <v>1451</v>
      </c>
      <c r="AX107" s="13">
        <v>451</v>
      </c>
      <c r="AY107" s="13">
        <v>45101</v>
      </c>
      <c r="AZ107" s="13">
        <v>45102</v>
      </c>
      <c r="BA107" s="13">
        <v>45103</v>
      </c>
      <c r="BB107" s="13">
        <v>45104</v>
      </c>
      <c r="BC107" s="13">
        <v>45105</v>
      </c>
      <c r="BD107" s="13">
        <v>45106</v>
      </c>
      <c r="BE107" s="13">
        <v>45107</v>
      </c>
      <c r="BF107" s="13">
        <v>45108</v>
      </c>
      <c r="BG107" s="10">
        <f t="shared" si="38"/>
        <v>45109</v>
      </c>
      <c r="BH107" s="10">
        <f t="shared" si="38"/>
        <v>45110</v>
      </c>
      <c r="BI107" s="13">
        <v>45151</v>
      </c>
      <c r="BJ107" s="13">
        <v>45152</v>
      </c>
      <c r="BK107" s="13">
        <v>45153</v>
      </c>
      <c r="BL107" s="13">
        <v>45154</v>
      </c>
      <c r="BM107" s="13">
        <v>45155</v>
      </c>
      <c r="BN107" s="13">
        <v>5324</v>
      </c>
      <c r="BO107" s="13">
        <v>5333</v>
      </c>
      <c r="BP107" s="13">
        <v>45161</v>
      </c>
      <c r="BQ107" s="13">
        <v>5424</v>
      </c>
      <c r="BR107" s="13">
        <v>5433</v>
      </c>
      <c r="BS107" s="13">
        <f t="shared" si="32"/>
        <v>5524</v>
      </c>
      <c r="BT107" s="13">
        <f t="shared" si="32"/>
        <v>5533</v>
      </c>
      <c r="BU107" s="13">
        <v>0</v>
      </c>
      <c r="BV107" s="13">
        <v>0</v>
      </c>
      <c r="BW107" s="13">
        <v>0</v>
      </c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>
        <v>1</v>
      </c>
      <c r="CM107" s="13">
        <v>1</v>
      </c>
      <c r="CN107" s="22">
        <v>1</v>
      </c>
      <c r="CO107" s="22">
        <v>0</v>
      </c>
      <c r="CP107" s="151" t="s">
        <v>1506</v>
      </c>
      <c r="CQ107" s="22">
        <v>40</v>
      </c>
      <c r="CR107" s="22">
        <v>3</v>
      </c>
      <c r="CS107" s="53">
        <v>3</v>
      </c>
    </row>
    <row r="108" spans="1:97" s="157" customFormat="1" ht="16.5" x14ac:dyDescent="0.15">
      <c r="A108" s="13">
        <v>452</v>
      </c>
      <c r="B108" s="167" t="s">
        <v>1615</v>
      </c>
      <c r="C108" s="13">
        <v>2</v>
      </c>
      <c r="D108" s="13">
        <v>7</v>
      </c>
      <c r="E108" s="13">
        <v>0</v>
      </c>
      <c r="F108" s="10">
        <v>0</v>
      </c>
      <c r="G108" s="13">
        <v>225</v>
      </c>
      <c r="H108" s="13">
        <v>1</v>
      </c>
      <c r="I108" s="13">
        <v>4</v>
      </c>
      <c r="J108" s="13">
        <v>4</v>
      </c>
      <c r="K108" s="13">
        <v>452</v>
      </c>
      <c r="L108" s="13">
        <v>0</v>
      </c>
      <c r="M108" s="13">
        <v>0</v>
      </c>
      <c r="N108" s="13">
        <v>12000</v>
      </c>
      <c r="O108" s="13">
        <v>272</v>
      </c>
      <c r="P108" s="13">
        <v>332</v>
      </c>
      <c r="Q108" s="167">
        <v>90000</v>
      </c>
      <c r="R108" s="13">
        <v>0</v>
      </c>
      <c r="S108" s="13">
        <v>0</v>
      </c>
      <c r="T108" s="13">
        <v>0</v>
      </c>
      <c r="U108" s="13">
        <v>0</v>
      </c>
      <c r="V108" s="13">
        <v>1000</v>
      </c>
      <c r="W108" s="13">
        <v>0</v>
      </c>
      <c r="X108" s="13">
        <v>0</v>
      </c>
      <c r="Y108" s="13">
        <v>0</v>
      </c>
      <c r="Z108" s="13">
        <v>2</v>
      </c>
      <c r="AA108" s="13">
        <v>0</v>
      </c>
      <c r="AB108" s="13">
        <v>0</v>
      </c>
      <c r="AC108" s="169" t="s">
        <v>1616</v>
      </c>
      <c r="AD108" s="169" t="s">
        <v>1618</v>
      </c>
      <c r="AE108" s="169" t="s">
        <v>1617</v>
      </c>
      <c r="AF108" s="167" t="s">
        <v>1619</v>
      </c>
      <c r="AG108" s="167" t="s">
        <v>1620</v>
      </c>
      <c r="AH108" s="169" t="s">
        <v>1621</v>
      </c>
      <c r="AI108" s="13">
        <f t="shared" si="39"/>
        <v>452</v>
      </c>
      <c r="AJ108" s="169" t="s">
        <v>1622</v>
      </c>
      <c r="AK108" s="13">
        <v>4001</v>
      </c>
      <c r="AL108" s="13">
        <v>1</v>
      </c>
      <c r="AM108" s="13">
        <v>7</v>
      </c>
      <c r="AN108" s="13">
        <v>0</v>
      </c>
      <c r="AO108" s="13">
        <v>5</v>
      </c>
      <c r="AP108" s="13">
        <v>3</v>
      </c>
      <c r="AQ108" s="13">
        <v>0</v>
      </c>
      <c r="AR108" s="13">
        <v>80</v>
      </c>
      <c r="AS108" s="13">
        <v>0</v>
      </c>
      <c r="AT108" s="13">
        <v>0</v>
      </c>
      <c r="AU108" s="13">
        <v>400</v>
      </c>
      <c r="AV108" s="13">
        <v>0</v>
      </c>
      <c r="AW108" s="13">
        <v>1452</v>
      </c>
      <c r="AX108" s="13">
        <v>452</v>
      </c>
      <c r="AY108" s="13">
        <v>45201</v>
      </c>
      <c r="AZ108" s="13">
        <v>45202</v>
      </c>
      <c r="BA108" s="13">
        <v>45203</v>
      </c>
      <c r="BB108" s="13">
        <v>45204</v>
      </c>
      <c r="BC108" s="13">
        <v>45205</v>
      </c>
      <c r="BD108" s="13">
        <v>45206</v>
      </c>
      <c r="BE108" s="13">
        <v>45207</v>
      </c>
      <c r="BF108" s="13">
        <v>45208</v>
      </c>
      <c r="BG108" s="10">
        <f t="shared" si="38"/>
        <v>45209</v>
      </c>
      <c r="BH108" s="10">
        <f t="shared" si="38"/>
        <v>45210</v>
      </c>
      <c r="BI108" s="13">
        <v>45251</v>
      </c>
      <c r="BJ108" s="13">
        <v>45252</v>
      </c>
      <c r="BK108" s="13">
        <v>45253</v>
      </c>
      <c r="BL108" s="13">
        <v>45254</v>
      </c>
      <c r="BM108" s="13">
        <v>45255</v>
      </c>
      <c r="BN108" s="13">
        <v>5321</v>
      </c>
      <c r="BO108" s="13">
        <v>5331</v>
      </c>
      <c r="BP108" s="13">
        <v>45261</v>
      </c>
      <c r="BQ108" s="13">
        <v>5421</v>
      </c>
      <c r="BR108" s="13">
        <v>5431</v>
      </c>
      <c r="BS108" s="13">
        <f t="shared" si="32"/>
        <v>5521</v>
      </c>
      <c r="BT108" s="13">
        <f t="shared" si="32"/>
        <v>5531</v>
      </c>
      <c r="BU108" s="13">
        <v>0</v>
      </c>
      <c r="BV108" s="13">
        <v>0</v>
      </c>
      <c r="BW108" s="13">
        <v>0</v>
      </c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>
        <v>1</v>
      </c>
      <c r="CM108" s="13">
        <v>1</v>
      </c>
      <c r="CN108" s="22">
        <v>1</v>
      </c>
      <c r="CO108" s="22">
        <v>0</v>
      </c>
      <c r="CP108" s="151" t="s">
        <v>1506</v>
      </c>
      <c r="CQ108" s="22">
        <v>40</v>
      </c>
      <c r="CR108" s="22">
        <v>3</v>
      </c>
      <c r="CS108" s="53">
        <v>3</v>
      </c>
    </row>
    <row r="109" spans="1:97" s="157" customFormat="1" ht="16.5" x14ac:dyDescent="0.15">
      <c r="A109" s="13">
        <v>453</v>
      </c>
      <c r="B109" s="167" t="s">
        <v>1655</v>
      </c>
      <c r="C109" s="13">
        <v>2</v>
      </c>
      <c r="D109" s="13">
        <v>7</v>
      </c>
      <c r="E109" s="13">
        <v>0</v>
      </c>
      <c r="F109" s="10">
        <v>0</v>
      </c>
      <c r="G109" s="13">
        <v>225</v>
      </c>
      <c r="H109" s="13">
        <v>2</v>
      </c>
      <c r="I109" s="13">
        <v>4</v>
      </c>
      <c r="J109" s="13">
        <v>8</v>
      </c>
      <c r="K109" s="13">
        <v>453</v>
      </c>
      <c r="L109" s="13">
        <v>0</v>
      </c>
      <c r="M109" s="13">
        <v>0</v>
      </c>
      <c r="N109" s="13">
        <v>14400</v>
      </c>
      <c r="O109" s="13">
        <v>332</v>
      </c>
      <c r="P109" s="13">
        <v>272</v>
      </c>
      <c r="Q109" s="13">
        <v>81000</v>
      </c>
      <c r="R109" s="13">
        <v>0</v>
      </c>
      <c r="S109" s="13">
        <v>0</v>
      </c>
      <c r="T109" s="13">
        <v>0</v>
      </c>
      <c r="U109" s="13">
        <v>0</v>
      </c>
      <c r="V109" s="13">
        <v>1000</v>
      </c>
      <c r="W109" s="13">
        <v>0</v>
      </c>
      <c r="X109" s="13">
        <v>0</v>
      </c>
      <c r="Y109" s="13">
        <v>0</v>
      </c>
      <c r="Z109" s="13">
        <v>2</v>
      </c>
      <c r="AA109" s="13">
        <v>0</v>
      </c>
      <c r="AB109" s="13">
        <v>0</v>
      </c>
      <c r="AC109" s="169" t="s">
        <v>1658</v>
      </c>
      <c r="AD109" s="169" t="s">
        <v>1659</v>
      </c>
      <c r="AE109" s="169" t="s">
        <v>1660</v>
      </c>
      <c r="AF109" s="167" t="s">
        <v>1657</v>
      </c>
      <c r="AG109" s="167" t="s">
        <v>1656</v>
      </c>
      <c r="AH109" s="169" t="s">
        <v>1661</v>
      </c>
      <c r="AI109" s="13">
        <f t="shared" ref="AI109" si="40">A109</f>
        <v>453</v>
      </c>
      <c r="AJ109" s="169" t="s">
        <v>1662</v>
      </c>
      <c r="AK109" s="13">
        <v>4001</v>
      </c>
      <c r="AL109" s="13">
        <v>1</v>
      </c>
      <c r="AM109" s="13">
        <v>7</v>
      </c>
      <c r="AN109" s="13">
        <v>0</v>
      </c>
      <c r="AO109" s="13">
        <v>5</v>
      </c>
      <c r="AP109" s="13">
        <v>3</v>
      </c>
      <c r="AQ109" s="13">
        <v>0</v>
      </c>
      <c r="AR109" s="13">
        <v>80</v>
      </c>
      <c r="AS109" s="13">
        <v>0</v>
      </c>
      <c r="AT109" s="13">
        <v>0</v>
      </c>
      <c r="AU109" s="13">
        <v>400</v>
      </c>
      <c r="AV109" s="13">
        <v>0</v>
      </c>
      <c r="AW109" s="13">
        <v>1453</v>
      </c>
      <c r="AX109" s="13">
        <v>453</v>
      </c>
      <c r="AY109" s="13">
        <v>45301</v>
      </c>
      <c r="AZ109" s="13">
        <v>45302</v>
      </c>
      <c r="BA109" s="13">
        <v>45303</v>
      </c>
      <c r="BB109" s="13">
        <v>45304</v>
      </c>
      <c r="BC109" s="13">
        <v>45305</v>
      </c>
      <c r="BD109" s="13">
        <v>45306</v>
      </c>
      <c r="BE109" s="13">
        <v>45307</v>
      </c>
      <c r="BF109" s="13">
        <v>45308</v>
      </c>
      <c r="BG109" s="13">
        <v>45309</v>
      </c>
      <c r="BH109" s="13">
        <v>45310</v>
      </c>
      <c r="BI109" s="13">
        <v>45351</v>
      </c>
      <c r="BJ109" s="13">
        <v>45352</v>
      </c>
      <c r="BK109" s="13">
        <v>45353</v>
      </c>
      <c r="BL109" s="13">
        <v>45354</v>
      </c>
      <c r="BM109" s="13">
        <v>45355</v>
      </c>
      <c r="BN109" s="176">
        <v>5324</v>
      </c>
      <c r="BO109" s="176">
        <v>5331</v>
      </c>
      <c r="BP109" s="13">
        <v>45361</v>
      </c>
      <c r="BQ109" s="176">
        <v>5424</v>
      </c>
      <c r="BR109" s="176">
        <v>5431</v>
      </c>
      <c r="BS109" s="176">
        <f t="shared" ref="BS109" si="41">IF(BQ109&gt;0,BQ109+100,0)</f>
        <v>5524</v>
      </c>
      <c r="BT109" s="176">
        <f t="shared" ref="BT109" si="42">IF(BR109&gt;0,BR109+100,0)</f>
        <v>5531</v>
      </c>
      <c r="BU109" s="13">
        <v>0</v>
      </c>
      <c r="BV109" s="13">
        <v>0</v>
      </c>
      <c r="BW109" s="13">
        <v>0</v>
      </c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>
        <v>1</v>
      </c>
      <c r="CM109" s="13">
        <v>1</v>
      </c>
      <c r="CN109" s="22">
        <v>1</v>
      </c>
      <c r="CO109" s="22">
        <v>0</v>
      </c>
      <c r="CP109" s="151" t="s">
        <v>1506</v>
      </c>
      <c r="CQ109" s="22">
        <v>40</v>
      </c>
      <c r="CR109" s="22">
        <v>3</v>
      </c>
      <c r="CS109" s="53">
        <v>0</v>
      </c>
    </row>
    <row r="110" spans="1:97" ht="16.5" x14ac:dyDescent="0.15">
      <c r="A110" s="75">
        <v>120</v>
      </c>
      <c r="B110" s="10" t="s">
        <v>199</v>
      </c>
      <c r="C110" s="10">
        <v>2</v>
      </c>
      <c r="D110" s="10">
        <v>3</v>
      </c>
      <c r="E110" s="10">
        <v>0</v>
      </c>
      <c r="F110" s="10">
        <v>0</v>
      </c>
      <c r="G110" s="10">
        <v>60</v>
      </c>
      <c r="H110" s="10">
        <v>1</v>
      </c>
      <c r="I110" s="10">
        <v>1</v>
      </c>
      <c r="J110" s="10">
        <v>1</v>
      </c>
      <c r="K110" s="10">
        <v>120</v>
      </c>
      <c r="L110" s="10">
        <v>0</v>
      </c>
      <c r="M110" s="10">
        <v>0</v>
      </c>
      <c r="N110" s="10">
        <v>72</v>
      </c>
      <c r="O110" s="10">
        <v>27</v>
      </c>
      <c r="P110" s="10">
        <v>33</v>
      </c>
      <c r="Q110" s="10">
        <v>405</v>
      </c>
      <c r="R110" s="10">
        <v>5</v>
      </c>
      <c r="S110" s="10">
        <v>2</v>
      </c>
      <c r="T110" s="10">
        <v>2</v>
      </c>
      <c r="U110" s="10">
        <v>27</v>
      </c>
      <c r="V110" s="10">
        <v>1000</v>
      </c>
      <c r="W110" s="10">
        <v>0</v>
      </c>
      <c r="X110" s="10">
        <v>0</v>
      </c>
      <c r="Y110" s="10">
        <v>0</v>
      </c>
      <c r="Z110" s="10">
        <v>2</v>
      </c>
      <c r="AA110" s="10">
        <v>0</v>
      </c>
      <c r="AB110" s="10">
        <v>0</v>
      </c>
      <c r="AC110" s="51" t="s">
        <v>1234</v>
      </c>
      <c r="AD110" s="32" t="s">
        <v>197</v>
      </c>
      <c r="AE110" s="32" t="s">
        <v>197</v>
      </c>
      <c r="AF110" s="52"/>
      <c r="AG110" s="52"/>
      <c r="AH110" s="52"/>
      <c r="AI110" s="10"/>
      <c r="AJ110" s="10"/>
      <c r="AK110" s="10">
        <v>1</v>
      </c>
      <c r="AL110" s="10">
        <v>1</v>
      </c>
      <c r="AM110" s="10">
        <v>3</v>
      </c>
      <c r="AN110" s="10">
        <v>0</v>
      </c>
      <c r="AO110" s="10">
        <v>4</v>
      </c>
      <c r="AP110" s="10">
        <v>2</v>
      </c>
      <c r="AQ110" s="10">
        <v>0</v>
      </c>
      <c r="AR110" s="10">
        <v>0</v>
      </c>
      <c r="AS110" s="10">
        <v>1</v>
      </c>
      <c r="AT110" s="10">
        <v>0</v>
      </c>
      <c r="AU110" s="10">
        <v>50</v>
      </c>
      <c r="AV110" s="10">
        <v>0</v>
      </c>
      <c r="AW110" s="10">
        <v>1120</v>
      </c>
      <c r="AX110" s="10"/>
      <c r="AY110" s="10">
        <f>A110*100+1</f>
        <v>12001</v>
      </c>
      <c r="AZ110" s="10">
        <f>A110*100+2</f>
        <v>12002</v>
      </c>
      <c r="BA110" s="10">
        <f>A110*100+3</f>
        <v>12003</v>
      </c>
      <c r="BB110" s="10">
        <f>A110*100+4</f>
        <v>12004</v>
      </c>
      <c r="BC110" s="10">
        <v>0</v>
      </c>
      <c r="BD110" s="10">
        <v>0</v>
      </c>
      <c r="BE110" s="10">
        <v>0</v>
      </c>
      <c r="BF110" s="10"/>
      <c r="BG110" s="10"/>
      <c r="BH110" s="10"/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>
        <v>1</v>
      </c>
      <c r="CM110" s="10">
        <v>1</v>
      </c>
      <c r="CN110" s="53">
        <v>1</v>
      </c>
      <c r="CO110" s="53">
        <v>1</v>
      </c>
      <c r="CP110" s="124" t="s">
        <v>1445</v>
      </c>
      <c r="CQ110" s="162"/>
      <c r="CR110" s="162"/>
      <c r="CS110" s="53">
        <v>0</v>
      </c>
    </row>
    <row r="111" spans="1:97" ht="16.5" x14ac:dyDescent="0.15">
      <c r="A111" s="75">
        <v>121</v>
      </c>
      <c r="B111" s="10" t="s">
        <v>200</v>
      </c>
      <c r="C111" s="10">
        <v>2</v>
      </c>
      <c r="D111" s="10">
        <v>3</v>
      </c>
      <c r="E111" s="10">
        <v>0</v>
      </c>
      <c r="F111" s="10">
        <v>0</v>
      </c>
      <c r="G111" s="10">
        <v>60</v>
      </c>
      <c r="H111" s="10">
        <v>1</v>
      </c>
      <c r="I111" s="10">
        <v>1</v>
      </c>
      <c r="J111" s="10">
        <v>1</v>
      </c>
      <c r="K111" s="10">
        <v>121</v>
      </c>
      <c r="L111" s="10">
        <v>0</v>
      </c>
      <c r="M111" s="10">
        <v>0</v>
      </c>
      <c r="N111" s="10">
        <v>72</v>
      </c>
      <c r="O111" s="10">
        <v>27</v>
      </c>
      <c r="P111" s="10">
        <v>33</v>
      </c>
      <c r="Q111" s="10">
        <v>405</v>
      </c>
      <c r="R111" s="10">
        <v>5</v>
      </c>
      <c r="S111" s="10">
        <v>2</v>
      </c>
      <c r="T111" s="10">
        <v>2</v>
      </c>
      <c r="U111" s="10">
        <v>27</v>
      </c>
      <c r="V111" s="10">
        <v>1000</v>
      </c>
      <c r="W111" s="10">
        <v>0</v>
      </c>
      <c r="X111" s="10">
        <v>0</v>
      </c>
      <c r="Y111" s="10">
        <v>0</v>
      </c>
      <c r="Z111" s="10">
        <v>2</v>
      </c>
      <c r="AA111" s="10">
        <v>0</v>
      </c>
      <c r="AB111" s="10">
        <v>0</v>
      </c>
      <c r="AC111" s="51" t="s">
        <v>1235</v>
      </c>
      <c r="AD111" s="32" t="s">
        <v>197</v>
      </c>
      <c r="AE111" s="32" t="s">
        <v>197</v>
      </c>
      <c r="AF111" s="52"/>
      <c r="AG111" s="52"/>
      <c r="AH111" s="52"/>
      <c r="AI111" s="10"/>
      <c r="AJ111" s="10"/>
      <c r="AK111" s="10">
        <v>1</v>
      </c>
      <c r="AL111" s="10">
        <v>1</v>
      </c>
      <c r="AM111" s="10">
        <v>3</v>
      </c>
      <c r="AN111" s="10">
        <v>0</v>
      </c>
      <c r="AO111" s="10">
        <v>4</v>
      </c>
      <c r="AP111" s="10">
        <v>2</v>
      </c>
      <c r="AQ111" s="10">
        <v>0</v>
      </c>
      <c r="AR111" s="10">
        <v>0</v>
      </c>
      <c r="AS111" s="10">
        <v>1</v>
      </c>
      <c r="AT111" s="10">
        <v>0</v>
      </c>
      <c r="AU111" s="10">
        <v>50</v>
      </c>
      <c r="AV111" s="10">
        <v>0</v>
      </c>
      <c r="AW111" s="10">
        <v>1121</v>
      </c>
      <c r="AX111" s="10"/>
      <c r="AY111" s="10">
        <f t="shared" ref="AY111:AY179" si="43">A111*100+1</f>
        <v>12101</v>
      </c>
      <c r="AZ111" s="10">
        <f t="shared" ref="AZ111:AZ179" si="44">A111*100+2</f>
        <v>12102</v>
      </c>
      <c r="BA111" s="10">
        <f t="shared" ref="BA111:BA179" si="45">A111*100+3</f>
        <v>12103</v>
      </c>
      <c r="BB111" s="10">
        <f t="shared" ref="BB111:BB179" si="46">A111*100+4</f>
        <v>12104</v>
      </c>
      <c r="BC111" s="10">
        <v>0</v>
      </c>
      <c r="BD111" s="10">
        <v>0</v>
      </c>
      <c r="BE111" s="10">
        <v>0</v>
      </c>
      <c r="BF111" s="10"/>
      <c r="BG111" s="10"/>
      <c r="BH111" s="10"/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>
        <v>1</v>
      </c>
      <c r="CM111" s="10">
        <v>1</v>
      </c>
      <c r="CN111" s="53">
        <v>1</v>
      </c>
      <c r="CO111" s="53">
        <v>1</v>
      </c>
      <c r="CP111" s="124">
        <v>1</v>
      </c>
      <c r="CQ111" s="162"/>
      <c r="CR111" s="162"/>
      <c r="CS111" s="53">
        <v>0</v>
      </c>
    </row>
    <row r="112" spans="1:97" ht="16.5" x14ac:dyDescent="0.15">
      <c r="A112" s="75">
        <v>122</v>
      </c>
      <c r="B112" s="10" t="s">
        <v>201</v>
      </c>
      <c r="C112" s="10">
        <v>2</v>
      </c>
      <c r="D112" s="10">
        <v>3</v>
      </c>
      <c r="E112" s="10">
        <v>0</v>
      </c>
      <c r="F112" s="10">
        <v>0</v>
      </c>
      <c r="G112" s="10">
        <v>60</v>
      </c>
      <c r="H112" s="10">
        <v>1</v>
      </c>
      <c r="I112" s="10">
        <v>1</v>
      </c>
      <c r="J112" s="10">
        <v>1</v>
      </c>
      <c r="K112" s="10">
        <v>122</v>
      </c>
      <c r="L112" s="10">
        <v>0</v>
      </c>
      <c r="M112" s="10">
        <v>0</v>
      </c>
      <c r="N112" s="10">
        <v>72</v>
      </c>
      <c r="O112" s="10">
        <v>33</v>
      </c>
      <c r="P112" s="10">
        <v>27</v>
      </c>
      <c r="Q112" s="10">
        <v>405</v>
      </c>
      <c r="R112" s="10">
        <v>5</v>
      </c>
      <c r="S112" s="10">
        <v>2</v>
      </c>
      <c r="T112" s="10">
        <v>2</v>
      </c>
      <c r="U112" s="10">
        <v>27</v>
      </c>
      <c r="V112" s="10">
        <v>1000</v>
      </c>
      <c r="W112" s="10">
        <v>0</v>
      </c>
      <c r="X112" s="10">
        <v>0</v>
      </c>
      <c r="Y112" s="10">
        <v>0</v>
      </c>
      <c r="Z112" s="10">
        <v>1</v>
      </c>
      <c r="AA112" s="10">
        <v>0</v>
      </c>
      <c r="AB112" s="10">
        <v>0</v>
      </c>
      <c r="AC112" s="54" t="s">
        <v>1236</v>
      </c>
      <c r="AD112" s="32" t="s">
        <v>197</v>
      </c>
      <c r="AE112" s="32" t="s">
        <v>197</v>
      </c>
      <c r="AF112" s="52"/>
      <c r="AG112" s="52"/>
      <c r="AH112" s="52"/>
      <c r="AI112" s="10"/>
      <c r="AJ112" s="10"/>
      <c r="AK112" s="10">
        <v>1</v>
      </c>
      <c r="AL112" s="10">
        <v>1</v>
      </c>
      <c r="AM112" s="10">
        <v>3</v>
      </c>
      <c r="AN112" s="10">
        <v>0</v>
      </c>
      <c r="AO112" s="10">
        <v>4</v>
      </c>
      <c r="AP112" s="10">
        <v>2</v>
      </c>
      <c r="AQ112" s="10">
        <v>0</v>
      </c>
      <c r="AR112" s="10">
        <v>0</v>
      </c>
      <c r="AS112" s="10">
        <v>1</v>
      </c>
      <c r="AT112" s="10">
        <v>0</v>
      </c>
      <c r="AU112" s="10">
        <v>50</v>
      </c>
      <c r="AV112" s="10">
        <v>0</v>
      </c>
      <c r="AW112" s="10">
        <v>1122</v>
      </c>
      <c r="AX112" s="10"/>
      <c r="AY112" s="10">
        <f t="shared" si="43"/>
        <v>12201</v>
      </c>
      <c r="AZ112" s="10">
        <f t="shared" si="44"/>
        <v>12202</v>
      </c>
      <c r="BA112" s="10">
        <f t="shared" si="45"/>
        <v>12203</v>
      </c>
      <c r="BB112" s="10">
        <f t="shared" si="46"/>
        <v>12204</v>
      </c>
      <c r="BC112" s="10">
        <v>0</v>
      </c>
      <c r="BD112" s="10">
        <v>0</v>
      </c>
      <c r="BE112" s="10">
        <v>0</v>
      </c>
      <c r="BF112" s="10"/>
      <c r="BG112" s="10"/>
      <c r="BH112" s="10"/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>
        <v>1</v>
      </c>
      <c r="CM112" s="10">
        <v>1</v>
      </c>
      <c r="CN112" s="53">
        <v>1</v>
      </c>
      <c r="CO112" s="53">
        <v>0</v>
      </c>
      <c r="CP112" s="124">
        <v>1</v>
      </c>
      <c r="CQ112" s="162"/>
      <c r="CR112" s="162"/>
      <c r="CS112" s="53">
        <v>0</v>
      </c>
    </row>
    <row r="113" spans="1:97" ht="16.5" x14ac:dyDescent="0.15">
      <c r="A113" s="75">
        <v>123</v>
      </c>
      <c r="B113" s="10" t="s">
        <v>623</v>
      </c>
      <c r="C113" s="10">
        <v>2</v>
      </c>
      <c r="D113" s="10">
        <v>3</v>
      </c>
      <c r="E113" s="10">
        <v>0</v>
      </c>
      <c r="F113" s="10">
        <v>0</v>
      </c>
      <c r="G113" s="10">
        <v>60</v>
      </c>
      <c r="H113" s="10">
        <v>2</v>
      </c>
      <c r="I113" s="10">
        <v>1</v>
      </c>
      <c r="J113" s="10">
        <v>1</v>
      </c>
      <c r="K113" s="10">
        <v>123</v>
      </c>
      <c r="L113" s="10">
        <v>0</v>
      </c>
      <c r="M113" s="10">
        <v>0</v>
      </c>
      <c r="N113" s="10">
        <v>72</v>
      </c>
      <c r="O113" s="10">
        <v>27</v>
      </c>
      <c r="P113" s="10">
        <v>33</v>
      </c>
      <c r="Q113" s="10">
        <v>405</v>
      </c>
      <c r="R113" s="10">
        <v>5</v>
      </c>
      <c r="S113" s="10">
        <v>2</v>
      </c>
      <c r="T113" s="10">
        <v>2</v>
      </c>
      <c r="U113" s="10">
        <v>27</v>
      </c>
      <c r="V113" s="10">
        <v>1000</v>
      </c>
      <c r="W113" s="10">
        <v>0</v>
      </c>
      <c r="X113" s="10">
        <v>0</v>
      </c>
      <c r="Y113" s="10">
        <v>0</v>
      </c>
      <c r="Z113" s="10">
        <v>1</v>
      </c>
      <c r="AA113" s="10">
        <v>0</v>
      </c>
      <c r="AB113" s="10">
        <v>0</v>
      </c>
      <c r="AC113" s="55" t="s">
        <v>1237</v>
      </c>
      <c r="AD113" s="32" t="s">
        <v>197</v>
      </c>
      <c r="AE113" s="32" t="s">
        <v>197</v>
      </c>
      <c r="AF113" s="52"/>
      <c r="AG113" s="52"/>
      <c r="AH113" s="52"/>
      <c r="AI113" s="10"/>
      <c r="AJ113" s="10"/>
      <c r="AK113" s="10">
        <v>1</v>
      </c>
      <c r="AL113" s="10">
        <v>1</v>
      </c>
      <c r="AM113" s="10">
        <v>3</v>
      </c>
      <c r="AN113" s="10">
        <v>0</v>
      </c>
      <c r="AO113" s="10">
        <v>4</v>
      </c>
      <c r="AP113" s="10">
        <v>2</v>
      </c>
      <c r="AQ113" s="10">
        <v>0</v>
      </c>
      <c r="AR113" s="10">
        <v>0</v>
      </c>
      <c r="AS113" s="10">
        <v>1</v>
      </c>
      <c r="AT113" s="10">
        <v>0</v>
      </c>
      <c r="AU113" s="10">
        <v>50</v>
      </c>
      <c r="AV113" s="10">
        <v>0</v>
      </c>
      <c r="AW113" s="10">
        <v>1123</v>
      </c>
      <c r="AX113" s="10"/>
      <c r="AY113" s="10">
        <f t="shared" si="43"/>
        <v>12301</v>
      </c>
      <c r="AZ113" s="10">
        <f t="shared" si="44"/>
        <v>12302</v>
      </c>
      <c r="BA113" s="10">
        <f t="shared" si="45"/>
        <v>12303</v>
      </c>
      <c r="BB113" s="10">
        <f t="shared" si="46"/>
        <v>12304</v>
      </c>
      <c r="BC113" s="10">
        <v>0</v>
      </c>
      <c r="BD113" s="10">
        <v>0</v>
      </c>
      <c r="BE113" s="10">
        <v>0</v>
      </c>
      <c r="BF113" s="10"/>
      <c r="BG113" s="10"/>
      <c r="BH113" s="10"/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>
        <v>1</v>
      </c>
      <c r="CM113" s="10">
        <v>1</v>
      </c>
      <c r="CN113" s="53">
        <v>1</v>
      </c>
      <c r="CO113" s="53">
        <v>0</v>
      </c>
      <c r="CP113" s="124">
        <v>1</v>
      </c>
      <c r="CQ113" s="162"/>
      <c r="CR113" s="162"/>
      <c r="CS113" s="53">
        <v>0</v>
      </c>
    </row>
    <row r="114" spans="1:97" ht="16.5" x14ac:dyDescent="0.15">
      <c r="A114" s="75">
        <v>124</v>
      </c>
      <c r="B114" s="56" t="s">
        <v>673</v>
      </c>
      <c r="C114" s="10">
        <v>2</v>
      </c>
      <c r="D114" s="10">
        <v>3</v>
      </c>
      <c r="E114" s="10">
        <v>0</v>
      </c>
      <c r="F114" s="10">
        <v>0</v>
      </c>
      <c r="G114" s="10">
        <v>60</v>
      </c>
      <c r="H114" s="10">
        <v>1</v>
      </c>
      <c r="I114" s="10">
        <v>1</v>
      </c>
      <c r="J114" s="10">
        <v>1</v>
      </c>
      <c r="K114" s="10">
        <v>124</v>
      </c>
      <c r="L114" s="10">
        <v>0</v>
      </c>
      <c r="M114" s="10">
        <v>0</v>
      </c>
      <c r="N114" s="10">
        <v>72</v>
      </c>
      <c r="O114" s="10">
        <v>27</v>
      </c>
      <c r="P114" s="10">
        <v>33</v>
      </c>
      <c r="Q114" s="10">
        <v>405</v>
      </c>
      <c r="R114" s="10">
        <v>5</v>
      </c>
      <c r="S114" s="10">
        <v>2</v>
      </c>
      <c r="T114" s="10">
        <v>2</v>
      </c>
      <c r="U114" s="10">
        <v>27</v>
      </c>
      <c r="V114" s="10">
        <v>1000</v>
      </c>
      <c r="W114" s="10">
        <v>0</v>
      </c>
      <c r="X114" s="10">
        <v>0</v>
      </c>
      <c r="Y114" s="10">
        <v>0</v>
      </c>
      <c r="Z114" s="10">
        <v>1</v>
      </c>
      <c r="AA114" s="10">
        <v>0</v>
      </c>
      <c r="AB114" s="10">
        <v>0</v>
      </c>
      <c r="AC114" s="51" t="s">
        <v>1238</v>
      </c>
      <c r="AD114" s="32" t="s">
        <v>197</v>
      </c>
      <c r="AE114" s="32" t="s">
        <v>197</v>
      </c>
      <c r="AF114" s="52"/>
      <c r="AG114" s="52"/>
      <c r="AH114" s="52"/>
      <c r="AI114" s="10"/>
      <c r="AJ114" s="10"/>
      <c r="AK114" s="10">
        <v>1</v>
      </c>
      <c r="AL114" s="10">
        <v>1</v>
      </c>
      <c r="AM114" s="10">
        <v>3</v>
      </c>
      <c r="AN114" s="10">
        <v>0</v>
      </c>
      <c r="AO114" s="10">
        <v>4</v>
      </c>
      <c r="AP114" s="10">
        <v>2</v>
      </c>
      <c r="AQ114" s="10">
        <v>0</v>
      </c>
      <c r="AR114" s="10">
        <v>0</v>
      </c>
      <c r="AS114" s="10">
        <v>1</v>
      </c>
      <c r="AT114" s="10">
        <v>0</v>
      </c>
      <c r="AU114" s="10">
        <v>50</v>
      </c>
      <c r="AV114" s="10">
        <v>0</v>
      </c>
      <c r="AW114" s="10">
        <v>1124</v>
      </c>
      <c r="AX114" s="10"/>
      <c r="AY114" s="10">
        <f t="shared" si="43"/>
        <v>12401</v>
      </c>
      <c r="AZ114" s="10">
        <f t="shared" si="44"/>
        <v>12402</v>
      </c>
      <c r="BA114" s="10">
        <f t="shared" si="45"/>
        <v>12403</v>
      </c>
      <c r="BB114" s="10">
        <f t="shared" si="46"/>
        <v>12404</v>
      </c>
      <c r="BC114" s="10">
        <v>0</v>
      </c>
      <c r="BD114" s="10">
        <v>0</v>
      </c>
      <c r="BE114" s="10">
        <v>0</v>
      </c>
      <c r="BF114" s="10"/>
      <c r="BG114" s="10"/>
      <c r="BH114" s="10"/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>
        <v>1</v>
      </c>
      <c r="CM114" s="10">
        <v>1</v>
      </c>
      <c r="CN114" s="53">
        <v>1</v>
      </c>
      <c r="CO114" s="53">
        <v>0</v>
      </c>
      <c r="CP114" s="124">
        <v>1</v>
      </c>
      <c r="CQ114" s="162"/>
      <c r="CR114" s="162"/>
      <c r="CS114" s="53">
        <v>0</v>
      </c>
    </row>
    <row r="115" spans="1:97" ht="16.5" x14ac:dyDescent="0.15">
      <c r="A115" s="75">
        <v>125</v>
      </c>
      <c r="B115" s="10" t="s">
        <v>619</v>
      </c>
      <c r="C115" s="10">
        <v>2</v>
      </c>
      <c r="D115" s="10">
        <v>3</v>
      </c>
      <c r="E115" s="10">
        <v>0</v>
      </c>
      <c r="F115" s="10">
        <v>0</v>
      </c>
      <c r="G115" s="10">
        <v>60</v>
      </c>
      <c r="H115" s="10">
        <v>2</v>
      </c>
      <c r="I115" s="10">
        <v>1</v>
      </c>
      <c r="J115" s="10">
        <v>1</v>
      </c>
      <c r="K115" s="10">
        <v>125</v>
      </c>
      <c r="L115" s="10">
        <v>0</v>
      </c>
      <c r="M115" s="10">
        <v>0</v>
      </c>
      <c r="N115" s="10">
        <v>72</v>
      </c>
      <c r="O115" s="10">
        <v>27</v>
      </c>
      <c r="P115" s="10">
        <v>33</v>
      </c>
      <c r="Q115" s="10">
        <v>405</v>
      </c>
      <c r="R115" s="10">
        <v>5</v>
      </c>
      <c r="S115" s="10">
        <v>2</v>
      </c>
      <c r="T115" s="10">
        <v>2</v>
      </c>
      <c r="U115" s="10">
        <v>27</v>
      </c>
      <c r="V115" s="10">
        <v>1000</v>
      </c>
      <c r="W115" s="10">
        <v>0</v>
      </c>
      <c r="X115" s="10">
        <v>0</v>
      </c>
      <c r="Y115" s="10">
        <v>0</v>
      </c>
      <c r="Z115" s="10">
        <v>2</v>
      </c>
      <c r="AA115" s="10">
        <v>0</v>
      </c>
      <c r="AB115" s="10">
        <v>0</v>
      </c>
      <c r="AC115" s="51" t="s">
        <v>1239</v>
      </c>
      <c r="AD115" s="32" t="s">
        <v>197</v>
      </c>
      <c r="AE115" s="32" t="s">
        <v>197</v>
      </c>
      <c r="AF115" s="52"/>
      <c r="AG115" s="52"/>
      <c r="AH115" s="52"/>
      <c r="AI115" s="10"/>
      <c r="AJ115" s="10"/>
      <c r="AK115" s="10">
        <v>1</v>
      </c>
      <c r="AL115" s="10">
        <v>1</v>
      </c>
      <c r="AM115" s="10">
        <v>3</v>
      </c>
      <c r="AN115" s="10">
        <v>0</v>
      </c>
      <c r="AO115" s="10">
        <v>4</v>
      </c>
      <c r="AP115" s="10">
        <v>2</v>
      </c>
      <c r="AQ115" s="10">
        <v>0</v>
      </c>
      <c r="AR115" s="10">
        <v>0</v>
      </c>
      <c r="AS115" s="10">
        <v>1</v>
      </c>
      <c r="AT115" s="10">
        <v>0</v>
      </c>
      <c r="AU115" s="10">
        <v>50</v>
      </c>
      <c r="AV115" s="10">
        <v>0</v>
      </c>
      <c r="AW115" s="10">
        <v>1125</v>
      </c>
      <c r="AX115" s="10"/>
      <c r="AY115" s="10">
        <f t="shared" si="43"/>
        <v>12501</v>
      </c>
      <c r="AZ115" s="10">
        <f t="shared" si="44"/>
        <v>12502</v>
      </c>
      <c r="BA115" s="10">
        <f t="shared" si="45"/>
        <v>12503</v>
      </c>
      <c r="BB115" s="10">
        <f t="shared" si="46"/>
        <v>12504</v>
      </c>
      <c r="BC115" s="10">
        <v>0</v>
      </c>
      <c r="BD115" s="10">
        <v>0</v>
      </c>
      <c r="BE115" s="10">
        <v>0</v>
      </c>
      <c r="BF115" s="10"/>
      <c r="BG115" s="10"/>
      <c r="BH115" s="10"/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>
        <v>1</v>
      </c>
      <c r="CM115" s="10">
        <v>1</v>
      </c>
      <c r="CN115" s="53">
        <v>1</v>
      </c>
      <c r="CO115" s="53">
        <v>0</v>
      </c>
      <c r="CP115" s="124">
        <v>1</v>
      </c>
      <c r="CQ115" s="162"/>
      <c r="CR115" s="162"/>
      <c r="CS115" s="53">
        <v>0</v>
      </c>
    </row>
    <row r="116" spans="1:97" ht="16.5" x14ac:dyDescent="0.15">
      <c r="A116" s="75">
        <v>126</v>
      </c>
      <c r="B116" s="10" t="s">
        <v>659</v>
      </c>
      <c r="C116" s="10">
        <v>2</v>
      </c>
      <c r="D116" s="10">
        <v>3</v>
      </c>
      <c r="E116" s="10">
        <v>0</v>
      </c>
      <c r="F116" s="10">
        <v>0</v>
      </c>
      <c r="G116" s="10">
        <v>60</v>
      </c>
      <c r="H116" s="10">
        <v>1</v>
      </c>
      <c r="I116" s="10">
        <v>1</v>
      </c>
      <c r="J116" s="10">
        <v>1</v>
      </c>
      <c r="K116" s="10">
        <v>126</v>
      </c>
      <c r="L116" s="10">
        <v>0</v>
      </c>
      <c r="M116" s="10">
        <v>0</v>
      </c>
      <c r="N116" s="10">
        <v>72</v>
      </c>
      <c r="O116" s="10">
        <v>33</v>
      </c>
      <c r="P116" s="10">
        <v>27</v>
      </c>
      <c r="Q116" s="10">
        <v>405</v>
      </c>
      <c r="R116" s="10">
        <v>5</v>
      </c>
      <c r="S116" s="10">
        <v>2</v>
      </c>
      <c r="T116" s="10">
        <v>2</v>
      </c>
      <c r="U116" s="10">
        <v>27</v>
      </c>
      <c r="V116" s="10">
        <v>1000</v>
      </c>
      <c r="W116" s="10">
        <v>0</v>
      </c>
      <c r="X116" s="10">
        <v>0</v>
      </c>
      <c r="Y116" s="10">
        <v>0</v>
      </c>
      <c r="Z116" s="10">
        <v>2</v>
      </c>
      <c r="AA116" s="10">
        <v>0</v>
      </c>
      <c r="AB116" s="10">
        <v>0</v>
      </c>
      <c r="AC116" s="51" t="s">
        <v>1240</v>
      </c>
      <c r="AD116" s="32" t="s">
        <v>197</v>
      </c>
      <c r="AE116" s="32" t="s">
        <v>197</v>
      </c>
      <c r="AF116" s="52"/>
      <c r="AG116" s="52"/>
      <c r="AH116" s="52"/>
      <c r="AI116" s="10"/>
      <c r="AJ116" s="10"/>
      <c r="AK116" s="10">
        <v>1</v>
      </c>
      <c r="AL116" s="10">
        <v>1</v>
      </c>
      <c r="AM116" s="10">
        <v>3</v>
      </c>
      <c r="AN116" s="10">
        <v>0</v>
      </c>
      <c r="AO116" s="10">
        <v>4</v>
      </c>
      <c r="AP116" s="10">
        <v>2</v>
      </c>
      <c r="AQ116" s="10">
        <v>0</v>
      </c>
      <c r="AR116" s="10">
        <v>0</v>
      </c>
      <c r="AS116" s="10">
        <v>1</v>
      </c>
      <c r="AT116" s="10">
        <v>0</v>
      </c>
      <c r="AU116" s="10">
        <v>50</v>
      </c>
      <c r="AV116" s="10">
        <v>0</v>
      </c>
      <c r="AW116" s="10">
        <v>1126</v>
      </c>
      <c r="AX116" s="10"/>
      <c r="AY116" s="10">
        <f t="shared" si="43"/>
        <v>12601</v>
      </c>
      <c r="AZ116" s="10">
        <f t="shared" si="44"/>
        <v>12602</v>
      </c>
      <c r="BA116" s="10">
        <f t="shared" si="45"/>
        <v>12603</v>
      </c>
      <c r="BB116" s="10">
        <f t="shared" si="46"/>
        <v>12604</v>
      </c>
      <c r="BC116" s="10">
        <v>0</v>
      </c>
      <c r="BD116" s="10">
        <v>0</v>
      </c>
      <c r="BE116" s="10">
        <v>0</v>
      </c>
      <c r="BF116" s="10"/>
      <c r="BG116" s="10"/>
      <c r="BH116" s="10"/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>
        <v>1</v>
      </c>
      <c r="CM116" s="10">
        <v>1</v>
      </c>
      <c r="CN116" s="53">
        <v>1</v>
      </c>
      <c r="CO116" s="53">
        <v>0</v>
      </c>
      <c r="CP116" s="124">
        <v>1</v>
      </c>
      <c r="CQ116" s="162"/>
      <c r="CR116" s="162"/>
      <c r="CS116" s="53">
        <v>0</v>
      </c>
    </row>
    <row r="117" spans="1:97" ht="16.5" x14ac:dyDescent="0.15">
      <c r="A117" s="75">
        <v>127</v>
      </c>
      <c r="B117" s="10" t="s">
        <v>202</v>
      </c>
      <c r="C117" s="10">
        <v>2</v>
      </c>
      <c r="D117" s="10">
        <v>3</v>
      </c>
      <c r="E117" s="10">
        <v>0</v>
      </c>
      <c r="F117" s="10">
        <v>0</v>
      </c>
      <c r="G117" s="10">
        <v>60</v>
      </c>
      <c r="H117" s="10">
        <v>1</v>
      </c>
      <c r="I117" s="10">
        <v>1</v>
      </c>
      <c r="J117" s="10">
        <v>1</v>
      </c>
      <c r="K117" s="10">
        <v>127</v>
      </c>
      <c r="L117" s="10">
        <v>0</v>
      </c>
      <c r="M117" s="10">
        <v>0</v>
      </c>
      <c r="N117" s="10">
        <v>72</v>
      </c>
      <c r="O117" s="10">
        <v>27</v>
      </c>
      <c r="P117" s="10">
        <v>33</v>
      </c>
      <c r="Q117" s="10">
        <v>405</v>
      </c>
      <c r="R117" s="10">
        <v>5</v>
      </c>
      <c r="S117" s="10">
        <v>2</v>
      </c>
      <c r="T117" s="10">
        <v>2</v>
      </c>
      <c r="U117" s="10">
        <v>27</v>
      </c>
      <c r="V117" s="10">
        <v>1000</v>
      </c>
      <c r="W117" s="10">
        <v>0</v>
      </c>
      <c r="X117" s="10">
        <v>0</v>
      </c>
      <c r="Y117" s="10">
        <v>0</v>
      </c>
      <c r="Z117" s="10">
        <v>2</v>
      </c>
      <c r="AA117" s="10">
        <v>0</v>
      </c>
      <c r="AB117" s="10">
        <v>0</v>
      </c>
      <c r="AC117" s="51" t="s">
        <v>1241</v>
      </c>
      <c r="AD117" s="32" t="s">
        <v>197</v>
      </c>
      <c r="AE117" s="32" t="s">
        <v>197</v>
      </c>
      <c r="AF117" s="52"/>
      <c r="AG117" s="52"/>
      <c r="AH117" s="52"/>
      <c r="AI117" s="10"/>
      <c r="AJ117" s="10"/>
      <c r="AK117" s="10">
        <v>1</v>
      </c>
      <c r="AL117" s="10">
        <v>1</v>
      </c>
      <c r="AM117" s="10">
        <v>3</v>
      </c>
      <c r="AN117" s="10">
        <v>0</v>
      </c>
      <c r="AO117" s="10">
        <v>4</v>
      </c>
      <c r="AP117" s="10">
        <v>2</v>
      </c>
      <c r="AQ117" s="10">
        <v>0</v>
      </c>
      <c r="AR117" s="10">
        <v>0</v>
      </c>
      <c r="AS117" s="10">
        <v>1</v>
      </c>
      <c r="AT117" s="10">
        <v>0</v>
      </c>
      <c r="AU117" s="10">
        <v>50</v>
      </c>
      <c r="AV117" s="10">
        <v>0</v>
      </c>
      <c r="AW117" s="10">
        <v>1127</v>
      </c>
      <c r="AX117" s="10"/>
      <c r="AY117" s="10">
        <f t="shared" si="43"/>
        <v>12701</v>
      </c>
      <c r="AZ117" s="10">
        <f t="shared" si="44"/>
        <v>12702</v>
      </c>
      <c r="BA117" s="10">
        <f t="shared" si="45"/>
        <v>12703</v>
      </c>
      <c r="BB117" s="10">
        <f t="shared" si="46"/>
        <v>12704</v>
      </c>
      <c r="BC117" s="10">
        <v>0</v>
      </c>
      <c r="BD117" s="10">
        <v>0</v>
      </c>
      <c r="BE117" s="10">
        <v>0</v>
      </c>
      <c r="BF117" s="10"/>
      <c r="BG117" s="10"/>
      <c r="BH117" s="10"/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>
        <v>1</v>
      </c>
      <c r="CM117" s="10">
        <v>1</v>
      </c>
      <c r="CN117" s="53">
        <v>1</v>
      </c>
      <c r="CO117" s="53">
        <v>1</v>
      </c>
      <c r="CP117" s="124">
        <v>1</v>
      </c>
      <c r="CQ117" s="162"/>
      <c r="CR117" s="162"/>
      <c r="CS117" s="53">
        <v>0</v>
      </c>
    </row>
    <row r="118" spans="1:97" ht="16.5" x14ac:dyDescent="0.15">
      <c r="A118" s="75">
        <v>128</v>
      </c>
      <c r="B118" s="57" t="s">
        <v>526</v>
      </c>
      <c r="C118" s="10">
        <v>2</v>
      </c>
      <c r="D118" s="10">
        <v>3</v>
      </c>
      <c r="E118" s="10">
        <v>0</v>
      </c>
      <c r="F118" s="10">
        <v>0</v>
      </c>
      <c r="G118" s="10">
        <v>60</v>
      </c>
      <c r="H118" s="10">
        <v>1</v>
      </c>
      <c r="I118" s="10">
        <v>1</v>
      </c>
      <c r="J118" s="10">
        <v>1</v>
      </c>
      <c r="K118" s="10">
        <v>128</v>
      </c>
      <c r="L118" s="10">
        <v>0</v>
      </c>
      <c r="M118" s="10">
        <v>0</v>
      </c>
      <c r="N118" s="10">
        <v>72</v>
      </c>
      <c r="O118" s="10">
        <v>27</v>
      </c>
      <c r="P118" s="10">
        <v>33</v>
      </c>
      <c r="Q118" s="10">
        <v>405</v>
      </c>
      <c r="R118" s="10">
        <v>5</v>
      </c>
      <c r="S118" s="10">
        <v>2</v>
      </c>
      <c r="T118" s="10">
        <v>2</v>
      </c>
      <c r="U118" s="10">
        <v>27</v>
      </c>
      <c r="V118" s="10">
        <v>1000</v>
      </c>
      <c r="W118" s="10">
        <v>0</v>
      </c>
      <c r="X118" s="10">
        <v>0</v>
      </c>
      <c r="Y118" s="10">
        <v>0</v>
      </c>
      <c r="Z118" s="10">
        <v>1</v>
      </c>
      <c r="AA118" s="10">
        <v>0</v>
      </c>
      <c r="AB118" s="10">
        <v>0</v>
      </c>
      <c r="AC118" s="58" t="s">
        <v>1242</v>
      </c>
      <c r="AD118" s="32" t="s">
        <v>197</v>
      </c>
      <c r="AE118" s="32" t="s">
        <v>197</v>
      </c>
      <c r="AF118" s="52"/>
      <c r="AG118" s="52"/>
      <c r="AH118" s="52"/>
      <c r="AI118" s="10"/>
      <c r="AJ118" s="10"/>
      <c r="AK118" s="10">
        <v>1</v>
      </c>
      <c r="AL118" s="10">
        <v>1</v>
      </c>
      <c r="AM118" s="10">
        <v>3</v>
      </c>
      <c r="AN118" s="10">
        <v>0</v>
      </c>
      <c r="AO118" s="10">
        <v>4</v>
      </c>
      <c r="AP118" s="10">
        <v>2</v>
      </c>
      <c r="AQ118" s="10">
        <v>0</v>
      </c>
      <c r="AR118" s="10">
        <v>0</v>
      </c>
      <c r="AS118" s="10">
        <v>1</v>
      </c>
      <c r="AT118" s="10">
        <v>0</v>
      </c>
      <c r="AU118" s="10">
        <v>50</v>
      </c>
      <c r="AV118" s="10">
        <v>0</v>
      </c>
      <c r="AW118" s="10">
        <v>1128</v>
      </c>
      <c r="AX118" s="10"/>
      <c r="AY118" s="10">
        <f t="shared" si="43"/>
        <v>12801</v>
      </c>
      <c r="AZ118" s="10">
        <f t="shared" si="44"/>
        <v>12802</v>
      </c>
      <c r="BA118" s="10">
        <f t="shared" si="45"/>
        <v>12803</v>
      </c>
      <c r="BB118" s="10">
        <f t="shared" si="46"/>
        <v>12804</v>
      </c>
      <c r="BC118" s="10">
        <v>0</v>
      </c>
      <c r="BD118" s="10">
        <v>0</v>
      </c>
      <c r="BE118" s="10">
        <v>0</v>
      </c>
      <c r="BF118" s="10"/>
      <c r="BG118" s="10"/>
      <c r="BH118" s="10"/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>
        <v>1</v>
      </c>
      <c r="CM118" s="10">
        <v>1</v>
      </c>
      <c r="CN118" s="53">
        <v>1</v>
      </c>
      <c r="CO118" s="53">
        <v>0</v>
      </c>
      <c r="CP118" s="124">
        <v>1</v>
      </c>
      <c r="CQ118" s="162"/>
      <c r="CR118" s="162"/>
      <c r="CS118" s="53">
        <v>0</v>
      </c>
    </row>
    <row r="119" spans="1:97" ht="16.5" x14ac:dyDescent="0.15">
      <c r="A119" s="75">
        <v>129</v>
      </c>
      <c r="B119" s="10" t="s">
        <v>203</v>
      </c>
      <c r="C119" s="10">
        <v>2</v>
      </c>
      <c r="D119" s="10">
        <v>3</v>
      </c>
      <c r="E119" s="10">
        <v>0</v>
      </c>
      <c r="F119" s="10">
        <v>0</v>
      </c>
      <c r="G119" s="10">
        <v>60</v>
      </c>
      <c r="H119" s="10">
        <v>1</v>
      </c>
      <c r="I119" s="10">
        <v>1</v>
      </c>
      <c r="J119" s="10">
        <v>1</v>
      </c>
      <c r="K119" s="10">
        <v>129</v>
      </c>
      <c r="L119" s="10">
        <v>0</v>
      </c>
      <c r="M119" s="10">
        <v>0</v>
      </c>
      <c r="N119" s="10">
        <v>72</v>
      </c>
      <c r="O119" s="10">
        <v>33</v>
      </c>
      <c r="P119" s="10">
        <v>27</v>
      </c>
      <c r="Q119" s="10">
        <v>405</v>
      </c>
      <c r="R119" s="10">
        <v>5</v>
      </c>
      <c r="S119" s="10">
        <v>2</v>
      </c>
      <c r="T119" s="10">
        <v>2</v>
      </c>
      <c r="U119" s="10">
        <v>27</v>
      </c>
      <c r="V119" s="10">
        <v>1000</v>
      </c>
      <c r="W119" s="10">
        <v>0</v>
      </c>
      <c r="X119" s="10">
        <v>0</v>
      </c>
      <c r="Y119" s="10">
        <v>0</v>
      </c>
      <c r="Z119" s="10">
        <v>1</v>
      </c>
      <c r="AA119" s="10">
        <v>0</v>
      </c>
      <c r="AB119" s="10">
        <v>0</v>
      </c>
      <c r="AC119" s="51" t="s">
        <v>1243</v>
      </c>
      <c r="AD119" s="32" t="s">
        <v>197</v>
      </c>
      <c r="AE119" s="32" t="s">
        <v>197</v>
      </c>
      <c r="AF119" s="52"/>
      <c r="AG119" s="52"/>
      <c r="AH119" s="52"/>
      <c r="AI119" s="10"/>
      <c r="AJ119" s="10"/>
      <c r="AK119" s="10">
        <v>1</v>
      </c>
      <c r="AL119" s="10">
        <v>1</v>
      </c>
      <c r="AM119" s="10">
        <v>3</v>
      </c>
      <c r="AN119" s="10">
        <v>0</v>
      </c>
      <c r="AO119" s="10">
        <v>4</v>
      </c>
      <c r="AP119" s="10">
        <v>2</v>
      </c>
      <c r="AQ119" s="10">
        <v>0</v>
      </c>
      <c r="AR119" s="10">
        <v>0</v>
      </c>
      <c r="AS119" s="10">
        <v>1</v>
      </c>
      <c r="AT119" s="10">
        <v>0</v>
      </c>
      <c r="AU119" s="10">
        <v>50</v>
      </c>
      <c r="AV119" s="10">
        <v>0</v>
      </c>
      <c r="AW119" s="10">
        <v>1129</v>
      </c>
      <c r="AX119" s="10"/>
      <c r="AY119" s="10">
        <f t="shared" si="43"/>
        <v>12901</v>
      </c>
      <c r="AZ119" s="10">
        <f t="shared" si="44"/>
        <v>12902</v>
      </c>
      <c r="BA119" s="10">
        <f t="shared" si="45"/>
        <v>12903</v>
      </c>
      <c r="BB119" s="10">
        <f t="shared" si="46"/>
        <v>12904</v>
      </c>
      <c r="BC119" s="10">
        <v>0</v>
      </c>
      <c r="BD119" s="10">
        <v>0</v>
      </c>
      <c r="BE119" s="10">
        <v>0</v>
      </c>
      <c r="BF119" s="10"/>
      <c r="BG119" s="10"/>
      <c r="BH119" s="10"/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>
        <v>1</v>
      </c>
      <c r="CM119" s="10">
        <v>1</v>
      </c>
      <c r="CN119" s="53">
        <v>1</v>
      </c>
      <c r="CO119" s="53">
        <v>0</v>
      </c>
      <c r="CP119" s="124">
        <v>1</v>
      </c>
      <c r="CQ119" s="162"/>
      <c r="CR119" s="162"/>
      <c r="CS119" s="53">
        <v>0</v>
      </c>
    </row>
    <row r="120" spans="1:97" ht="16.5" x14ac:dyDescent="0.15">
      <c r="A120" s="75">
        <v>130</v>
      </c>
      <c r="B120" s="10" t="s">
        <v>527</v>
      </c>
      <c r="C120" s="10">
        <v>2</v>
      </c>
      <c r="D120" s="10">
        <v>3</v>
      </c>
      <c r="E120" s="10">
        <v>0</v>
      </c>
      <c r="F120" s="10">
        <v>0</v>
      </c>
      <c r="G120" s="10">
        <v>60</v>
      </c>
      <c r="H120" s="10">
        <v>2</v>
      </c>
      <c r="I120" s="10">
        <v>1</v>
      </c>
      <c r="J120" s="10">
        <v>1</v>
      </c>
      <c r="K120" s="10">
        <v>130</v>
      </c>
      <c r="L120" s="10">
        <v>0</v>
      </c>
      <c r="M120" s="10">
        <v>0</v>
      </c>
      <c r="N120" s="10">
        <v>72</v>
      </c>
      <c r="O120" s="10">
        <v>27</v>
      </c>
      <c r="P120" s="10">
        <v>33</v>
      </c>
      <c r="Q120" s="10">
        <v>405</v>
      </c>
      <c r="R120" s="10">
        <v>5</v>
      </c>
      <c r="S120" s="10">
        <v>2</v>
      </c>
      <c r="T120" s="10">
        <v>2</v>
      </c>
      <c r="U120" s="10">
        <v>27</v>
      </c>
      <c r="V120" s="10">
        <v>1000</v>
      </c>
      <c r="W120" s="10">
        <v>0</v>
      </c>
      <c r="X120" s="10">
        <v>0</v>
      </c>
      <c r="Y120" s="10">
        <v>0</v>
      </c>
      <c r="Z120" s="10">
        <v>2</v>
      </c>
      <c r="AA120" s="10">
        <v>0</v>
      </c>
      <c r="AB120" s="10">
        <v>0</v>
      </c>
      <c r="AC120" s="118" t="s">
        <v>1410</v>
      </c>
      <c r="AD120" s="32" t="s">
        <v>197</v>
      </c>
      <c r="AE120" s="32" t="s">
        <v>197</v>
      </c>
      <c r="AF120" s="52"/>
      <c r="AG120" s="52"/>
      <c r="AH120" s="52"/>
      <c r="AI120" s="10"/>
      <c r="AJ120" s="10"/>
      <c r="AK120" s="10">
        <v>1</v>
      </c>
      <c r="AL120" s="10">
        <v>1</v>
      </c>
      <c r="AM120" s="10">
        <v>3</v>
      </c>
      <c r="AN120" s="10">
        <v>0</v>
      </c>
      <c r="AO120" s="10">
        <v>4</v>
      </c>
      <c r="AP120" s="10">
        <v>2</v>
      </c>
      <c r="AQ120" s="10">
        <v>0</v>
      </c>
      <c r="AR120" s="10">
        <v>0</v>
      </c>
      <c r="AS120" s="10">
        <v>1</v>
      </c>
      <c r="AT120" s="10">
        <v>0</v>
      </c>
      <c r="AU120" s="10">
        <v>50</v>
      </c>
      <c r="AV120" s="10">
        <v>0</v>
      </c>
      <c r="AW120" s="10">
        <v>1130</v>
      </c>
      <c r="AX120" s="10"/>
      <c r="AY120" s="10">
        <f t="shared" si="43"/>
        <v>13001</v>
      </c>
      <c r="AZ120" s="10">
        <f t="shared" si="44"/>
        <v>13002</v>
      </c>
      <c r="BA120" s="10">
        <f t="shared" si="45"/>
        <v>13003</v>
      </c>
      <c r="BB120" s="10">
        <f t="shared" si="46"/>
        <v>13004</v>
      </c>
      <c r="BC120" s="10">
        <v>0</v>
      </c>
      <c r="BD120" s="10">
        <v>0</v>
      </c>
      <c r="BE120" s="10">
        <v>0</v>
      </c>
      <c r="BF120" s="10"/>
      <c r="BG120" s="10"/>
      <c r="BH120" s="10"/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>
        <v>1</v>
      </c>
      <c r="CM120" s="10">
        <v>1</v>
      </c>
      <c r="CN120" s="53">
        <v>1</v>
      </c>
      <c r="CO120" s="53">
        <v>0</v>
      </c>
      <c r="CP120" s="124">
        <v>1</v>
      </c>
      <c r="CQ120" s="162"/>
      <c r="CR120" s="162"/>
      <c r="CS120" s="53">
        <v>0</v>
      </c>
    </row>
    <row r="121" spans="1:97" ht="17.25" thickBot="1" x14ac:dyDescent="0.2">
      <c r="A121" s="76">
        <v>131</v>
      </c>
      <c r="B121" s="59" t="s">
        <v>204</v>
      </c>
      <c r="C121" s="59">
        <v>2</v>
      </c>
      <c r="D121" s="59">
        <v>3</v>
      </c>
      <c r="E121" s="59">
        <v>0</v>
      </c>
      <c r="F121" s="10">
        <v>0</v>
      </c>
      <c r="G121" s="59">
        <v>60</v>
      </c>
      <c r="H121" s="59">
        <v>1</v>
      </c>
      <c r="I121" s="59">
        <v>1</v>
      </c>
      <c r="J121" s="59">
        <v>1</v>
      </c>
      <c r="K121" s="59">
        <v>131</v>
      </c>
      <c r="L121" s="59">
        <v>0</v>
      </c>
      <c r="M121" s="10">
        <v>0</v>
      </c>
      <c r="N121" s="59">
        <v>72</v>
      </c>
      <c r="O121" s="59">
        <v>27</v>
      </c>
      <c r="P121" s="59">
        <v>33</v>
      </c>
      <c r="Q121" s="59">
        <v>405</v>
      </c>
      <c r="R121" s="59">
        <v>5</v>
      </c>
      <c r="S121" s="59">
        <v>2</v>
      </c>
      <c r="T121" s="59">
        <v>2</v>
      </c>
      <c r="U121" s="59">
        <v>27</v>
      </c>
      <c r="V121" s="59">
        <v>1000</v>
      </c>
      <c r="W121" s="59">
        <v>0</v>
      </c>
      <c r="X121" s="59">
        <v>0</v>
      </c>
      <c r="Y121" s="59">
        <v>0</v>
      </c>
      <c r="Z121" s="59">
        <v>1</v>
      </c>
      <c r="AA121" s="59">
        <v>0</v>
      </c>
      <c r="AB121" s="59">
        <v>0</v>
      </c>
      <c r="AC121" s="74" t="s">
        <v>1244</v>
      </c>
      <c r="AD121" s="66" t="s">
        <v>197</v>
      </c>
      <c r="AE121" s="66" t="s">
        <v>197</v>
      </c>
      <c r="AF121" s="67"/>
      <c r="AG121" s="67"/>
      <c r="AH121" s="67"/>
      <c r="AI121" s="59"/>
      <c r="AJ121" s="59"/>
      <c r="AK121" s="59">
        <v>1</v>
      </c>
      <c r="AL121" s="59">
        <v>1</v>
      </c>
      <c r="AM121" s="59">
        <v>3</v>
      </c>
      <c r="AN121" s="59">
        <v>0</v>
      </c>
      <c r="AO121" s="59">
        <v>4</v>
      </c>
      <c r="AP121" s="59">
        <v>2</v>
      </c>
      <c r="AQ121" s="59">
        <v>0</v>
      </c>
      <c r="AR121" s="59">
        <v>0</v>
      </c>
      <c r="AS121" s="59">
        <v>1</v>
      </c>
      <c r="AT121" s="59">
        <v>0</v>
      </c>
      <c r="AU121" s="59">
        <v>50</v>
      </c>
      <c r="AV121" s="59">
        <v>0</v>
      </c>
      <c r="AW121" s="59">
        <v>1131</v>
      </c>
      <c r="AX121" s="59"/>
      <c r="AY121" s="59">
        <v>13101</v>
      </c>
      <c r="AZ121" s="59">
        <v>13102</v>
      </c>
      <c r="BA121" s="59">
        <v>13103</v>
      </c>
      <c r="BB121" s="59">
        <v>13104</v>
      </c>
      <c r="BC121" s="59">
        <v>0</v>
      </c>
      <c r="BD121" s="59">
        <v>0</v>
      </c>
      <c r="BE121" s="10">
        <v>0</v>
      </c>
      <c r="BF121" s="172"/>
      <c r="BG121" s="172"/>
      <c r="BH121" s="172"/>
      <c r="BI121" s="59">
        <v>0</v>
      </c>
      <c r="BJ121" s="59">
        <v>0</v>
      </c>
      <c r="BK121" s="59">
        <v>0</v>
      </c>
      <c r="BL121" s="59">
        <v>0</v>
      </c>
      <c r="BM121" s="59">
        <v>0</v>
      </c>
      <c r="BN121" s="59">
        <v>0</v>
      </c>
      <c r="BO121" s="59">
        <v>0</v>
      </c>
      <c r="BP121" s="59">
        <v>0</v>
      </c>
      <c r="BQ121" s="59">
        <v>0</v>
      </c>
      <c r="BR121" s="59">
        <v>0</v>
      </c>
      <c r="BS121" s="59">
        <v>0</v>
      </c>
      <c r="BT121" s="59">
        <v>0</v>
      </c>
      <c r="BU121" s="59">
        <v>0</v>
      </c>
      <c r="BV121" s="59">
        <v>0</v>
      </c>
      <c r="BW121" s="59">
        <v>0</v>
      </c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>
        <v>1</v>
      </c>
      <c r="CM121" s="59">
        <v>1</v>
      </c>
      <c r="CN121" s="68">
        <v>1</v>
      </c>
      <c r="CO121" s="68">
        <v>0</v>
      </c>
      <c r="CP121" s="68">
        <v>1</v>
      </c>
      <c r="CQ121" s="162"/>
      <c r="CR121" s="162"/>
      <c r="CS121" s="53">
        <v>0</v>
      </c>
    </row>
    <row r="122" spans="1:97" ht="16.5" x14ac:dyDescent="0.15">
      <c r="A122" s="77">
        <v>132</v>
      </c>
      <c r="B122" s="60" t="s">
        <v>205</v>
      </c>
      <c r="C122" s="60">
        <v>2</v>
      </c>
      <c r="D122" s="60">
        <v>2</v>
      </c>
      <c r="E122" s="60">
        <v>0</v>
      </c>
      <c r="F122" s="10">
        <v>0</v>
      </c>
      <c r="G122" s="60">
        <v>40</v>
      </c>
      <c r="H122" s="60">
        <v>2</v>
      </c>
      <c r="I122" s="60">
        <v>1</v>
      </c>
      <c r="J122" s="60">
        <v>1</v>
      </c>
      <c r="K122" s="60">
        <v>132</v>
      </c>
      <c r="L122" s="60">
        <v>0</v>
      </c>
      <c r="M122" s="60">
        <v>0</v>
      </c>
      <c r="N122" s="60">
        <v>54</v>
      </c>
      <c r="O122" s="60">
        <v>20</v>
      </c>
      <c r="P122" s="60">
        <v>25</v>
      </c>
      <c r="Q122" s="60">
        <v>304</v>
      </c>
      <c r="R122" s="60">
        <v>4</v>
      </c>
      <c r="S122" s="60">
        <v>1</v>
      </c>
      <c r="T122" s="60">
        <v>2</v>
      </c>
      <c r="U122" s="60">
        <v>20</v>
      </c>
      <c r="V122" s="60">
        <v>1000</v>
      </c>
      <c r="W122" s="60">
        <v>0</v>
      </c>
      <c r="X122" s="60">
        <v>0</v>
      </c>
      <c r="Y122" s="60">
        <v>0</v>
      </c>
      <c r="Z122" s="60">
        <v>2</v>
      </c>
      <c r="AA122" s="60">
        <v>0</v>
      </c>
      <c r="AB122" s="60">
        <v>0</v>
      </c>
      <c r="AC122" s="69" t="s">
        <v>1245</v>
      </c>
      <c r="AD122" s="70" t="s">
        <v>198</v>
      </c>
      <c r="AE122" s="70" t="s">
        <v>198</v>
      </c>
      <c r="AF122" s="71"/>
      <c r="AG122" s="71"/>
      <c r="AH122" s="71"/>
      <c r="AI122" s="60"/>
      <c r="AJ122" s="60"/>
      <c r="AK122" s="60">
        <v>1</v>
      </c>
      <c r="AL122" s="60">
        <v>1</v>
      </c>
      <c r="AM122" s="60">
        <v>2</v>
      </c>
      <c r="AN122" s="60">
        <v>0</v>
      </c>
      <c r="AO122" s="60">
        <v>0</v>
      </c>
      <c r="AP122" s="60">
        <v>0</v>
      </c>
      <c r="AQ122" s="60">
        <v>0</v>
      </c>
      <c r="AR122" s="60">
        <v>0</v>
      </c>
      <c r="AS122" s="60">
        <v>1</v>
      </c>
      <c r="AT122" s="60">
        <v>0</v>
      </c>
      <c r="AU122" s="60">
        <v>5</v>
      </c>
      <c r="AV122" s="60">
        <v>0</v>
      </c>
      <c r="AW122" s="60">
        <v>1132</v>
      </c>
      <c r="AX122" s="60"/>
      <c r="AY122" s="60">
        <v>13201</v>
      </c>
      <c r="AZ122" s="60">
        <v>13202</v>
      </c>
      <c r="BA122" s="60">
        <v>13203</v>
      </c>
      <c r="BB122" s="60">
        <v>0</v>
      </c>
      <c r="BC122" s="60">
        <v>0</v>
      </c>
      <c r="BD122" s="60">
        <v>0</v>
      </c>
      <c r="BE122" s="60">
        <v>0</v>
      </c>
      <c r="BF122" s="60"/>
      <c r="BG122" s="60"/>
      <c r="BH122" s="60"/>
      <c r="BI122" s="60">
        <v>0</v>
      </c>
      <c r="BJ122" s="60">
        <v>0</v>
      </c>
      <c r="BK122" s="60">
        <v>0</v>
      </c>
      <c r="BL122" s="60">
        <v>0</v>
      </c>
      <c r="BM122" s="60">
        <v>0</v>
      </c>
      <c r="BN122" s="60">
        <v>0</v>
      </c>
      <c r="BO122" s="60">
        <v>0</v>
      </c>
      <c r="BP122" s="60">
        <v>0</v>
      </c>
      <c r="BQ122" s="60">
        <v>0</v>
      </c>
      <c r="BR122" s="60">
        <v>0</v>
      </c>
      <c r="BS122" s="60">
        <v>0</v>
      </c>
      <c r="BT122" s="60">
        <v>0</v>
      </c>
      <c r="BU122" s="60">
        <v>0</v>
      </c>
      <c r="BV122" s="60">
        <v>0</v>
      </c>
      <c r="BW122" s="60">
        <v>0</v>
      </c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>
        <v>1</v>
      </c>
      <c r="CM122" s="60">
        <v>1</v>
      </c>
      <c r="CN122" s="72">
        <v>1</v>
      </c>
      <c r="CO122" s="72">
        <v>0</v>
      </c>
      <c r="CP122" s="124"/>
      <c r="CQ122" s="162"/>
      <c r="CR122" s="162"/>
      <c r="CS122" s="53">
        <v>0</v>
      </c>
    </row>
    <row r="123" spans="1:97" ht="16.5" x14ac:dyDescent="0.15">
      <c r="A123" s="78">
        <v>133</v>
      </c>
      <c r="B123" s="56" t="s">
        <v>620</v>
      </c>
      <c r="C123" s="10">
        <v>2</v>
      </c>
      <c r="D123" s="10">
        <v>2</v>
      </c>
      <c r="E123" s="10">
        <v>0</v>
      </c>
      <c r="F123" s="10">
        <v>0</v>
      </c>
      <c r="G123" s="10">
        <v>40</v>
      </c>
      <c r="H123" s="10">
        <v>1</v>
      </c>
      <c r="I123" s="10">
        <v>1</v>
      </c>
      <c r="J123" s="10">
        <v>1</v>
      </c>
      <c r="K123" s="10">
        <v>133</v>
      </c>
      <c r="L123" s="10">
        <v>0</v>
      </c>
      <c r="M123" s="60">
        <v>0</v>
      </c>
      <c r="N123" s="10">
        <v>54</v>
      </c>
      <c r="O123" s="10">
        <v>25</v>
      </c>
      <c r="P123" s="10">
        <v>20</v>
      </c>
      <c r="Q123" s="10">
        <v>304</v>
      </c>
      <c r="R123" s="10">
        <v>4</v>
      </c>
      <c r="S123" s="10">
        <v>2</v>
      </c>
      <c r="T123" s="10">
        <v>1</v>
      </c>
      <c r="U123" s="10">
        <v>20</v>
      </c>
      <c r="V123" s="10">
        <v>1000</v>
      </c>
      <c r="W123" s="10">
        <v>0</v>
      </c>
      <c r="X123" s="10">
        <v>0</v>
      </c>
      <c r="Y123" s="10">
        <v>0</v>
      </c>
      <c r="Z123" s="10">
        <v>2</v>
      </c>
      <c r="AA123" s="10">
        <v>0</v>
      </c>
      <c r="AB123" s="10">
        <v>0</v>
      </c>
      <c r="AC123" s="51" t="s">
        <v>1246</v>
      </c>
      <c r="AD123" s="32" t="s">
        <v>198</v>
      </c>
      <c r="AE123" s="32" t="s">
        <v>198</v>
      </c>
      <c r="AF123" s="52"/>
      <c r="AG123" s="52"/>
      <c r="AH123" s="52"/>
      <c r="AI123" s="10"/>
      <c r="AJ123" s="10"/>
      <c r="AK123" s="10">
        <v>1</v>
      </c>
      <c r="AL123" s="10">
        <v>1</v>
      </c>
      <c r="AM123" s="10">
        <v>2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60">
        <v>1</v>
      </c>
      <c r="AT123" s="10">
        <v>0</v>
      </c>
      <c r="AU123" s="10">
        <v>5</v>
      </c>
      <c r="AV123" s="10">
        <v>0</v>
      </c>
      <c r="AW123" s="10">
        <v>1133</v>
      </c>
      <c r="AX123" s="10"/>
      <c r="AY123" s="10">
        <v>13301</v>
      </c>
      <c r="AZ123" s="10">
        <v>13302</v>
      </c>
      <c r="BA123" s="10">
        <v>13303</v>
      </c>
      <c r="BB123" s="10">
        <v>0</v>
      </c>
      <c r="BC123" s="10">
        <v>0</v>
      </c>
      <c r="BD123" s="10">
        <v>0</v>
      </c>
      <c r="BE123" s="60">
        <v>0</v>
      </c>
      <c r="BF123" s="60"/>
      <c r="BG123" s="60"/>
      <c r="BH123" s="60"/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>
        <v>1</v>
      </c>
      <c r="CM123" s="10">
        <v>1</v>
      </c>
      <c r="CN123" s="53">
        <v>1</v>
      </c>
      <c r="CO123" s="53">
        <v>0</v>
      </c>
      <c r="CP123" s="124"/>
      <c r="CQ123" s="162"/>
      <c r="CR123" s="162"/>
      <c r="CS123" s="53">
        <v>0</v>
      </c>
    </row>
    <row r="124" spans="1:97" ht="16.5" x14ac:dyDescent="0.15">
      <c r="A124" s="78">
        <v>134</v>
      </c>
      <c r="B124" s="10" t="s">
        <v>206</v>
      </c>
      <c r="C124" s="10">
        <v>2</v>
      </c>
      <c r="D124" s="10">
        <v>2</v>
      </c>
      <c r="E124" s="10">
        <v>0</v>
      </c>
      <c r="F124" s="10">
        <v>0</v>
      </c>
      <c r="G124" s="10">
        <v>40</v>
      </c>
      <c r="H124" s="10">
        <v>1</v>
      </c>
      <c r="I124" s="10">
        <v>1</v>
      </c>
      <c r="J124" s="10">
        <v>1</v>
      </c>
      <c r="K124" s="10">
        <v>134</v>
      </c>
      <c r="L124" s="10">
        <v>0</v>
      </c>
      <c r="M124" s="60">
        <v>0</v>
      </c>
      <c r="N124" s="10">
        <v>54</v>
      </c>
      <c r="O124" s="10">
        <v>25</v>
      </c>
      <c r="P124" s="10">
        <v>20</v>
      </c>
      <c r="Q124" s="10">
        <v>304</v>
      </c>
      <c r="R124" s="10">
        <v>4</v>
      </c>
      <c r="S124" s="10">
        <v>2</v>
      </c>
      <c r="T124" s="10">
        <v>1</v>
      </c>
      <c r="U124" s="10">
        <v>20</v>
      </c>
      <c r="V124" s="10">
        <v>1000</v>
      </c>
      <c r="W124" s="10">
        <v>0</v>
      </c>
      <c r="X124" s="10">
        <v>0</v>
      </c>
      <c r="Y124" s="10">
        <v>0</v>
      </c>
      <c r="Z124" s="10">
        <v>1</v>
      </c>
      <c r="AA124" s="10">
        <v>0</v>
      </c>
      <c r="AB124" s="10">
        <v>0</v>
      </c>
      <c r="AC124" s="51" t="s">
        <v>1247</v>
      </c>
      <c r="AD124" s="32" t="s">
        <v>198</v>
      </c>
      <c r="AE124" s="32" t="s">
        <v>198</v>
      </c>
      <c r="AF124" s="52"/>
      <c r="AG124" s="52"/>
      <c r="AH124" s="52"/>
      <c r="AI124" s="10"/>
      <c r="AJ124" s="10"/>
      <c r="AK124" s="10">
        <v>1</v>
      </c>
      <c r="AL124" s="10">
        <v>1</v>
      </c>
      <c r="AM124" s="10">
        <v>2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60">
        <v>1</v>
      </c>
      <c r="AT124" s="10">
        <v>0</v>
      </c>
      <c r="AU124" s="10">
        <v>5</v>
      </c>
      <c r="AV124" s="10">
        <v>0</v>
      </c>
      <c r="AW124" s="10">
        <v>1134</v>
      </c>
      <c r="AX124" s="10"/>
      <c r="AY124" s="10">
        <v>13401</v>
      </c>
      <c r="AZ124" s="10">
        <v>13402</v>
      </c>
      <c r="BA124" s="10">
        <v>13403</v>
      </c>
      <c r="BB124" s="10">
        <v>0</v>
      </c>
      <c r="BC124" s="10">
        <v>0</v>
      </c>
      <c r="BD124" s="10">
        <v>0</v>
      </c>
      <c r="BE124" s="60">
        <v>0</v>
      </c>
      <c r="BF124" s="60"/>
      <c r="BG124" s="60"/>
      <c r="BH124" s="60"/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>
        <v>1</v>
      </c>
      <c r="CM124" s="10">
        <v>1</v>
      </c>
      <c r="CN124" s="53">
        <v>1</v>
      </c>
      <c r="CO124" s="53">
        <v>0</v>
      </c>
      <c r="CP124" s="124"/>
      <c r="CQ124" s="162"/>
      <c r="CR124" s="162"/>
      <c r="CS124" s="53">
        <v>0</v>
      </c>
    </row>
    <row r="125" spans="1:97" ht="16.5" x14ac:dyDescent="0.15">
      <c r="A125" s="78">
        <v>135</v>
      </c>
      <c r="B125" s="10" t="s">
        <v>207</v>
      </c>
      <c r="C125" s="10">
        <v>2</v>
      </c>
      <c r="D125" s="10">
        <v>2</v>
      </c>
      <c r="E125" s="10">
        <v>0</v>
      </c>
      <c r="F125" s="10">
        <v>0</v>
      </c>
      <c r="G125" s="10">
        <v>40</v>
      </c>
      <c r="H125" s="10">
        <v>1</v>
      </c>
      <c r="I125" s="10">
        <v>1</v>
      </c>
      <c r="J125" s="10">
        <v>1</v>
      </c>
      <c r="K125" s="10">
        <v>135</v>
      </c>
      <c r="L125" s="10">
        <v>0</v>
      </c>
      <c r="M125" s="60">
        <v>0</v>
      </c>
      <c r="N125" s="10">
        <v>54</v>
      </c>
      <c r="O125" s="10">
        <v>25</v>
      </c>
      <c r="P125" s="10">
        <v>20</v>
      </c>
      <c r="Q125" s="10">
        <v>304</v>
      </c>
      <c r="R125" s="10">
        <v>4</v>
      </c>
      <c r="S125" s="10">
        <v>2</v>
      </c>
      <c r="T125" s="10">
        <v>1</v>
      </c>
      <c r="U125" s="10">
        <v>20</v>
      </c>
      <c r="V125" s="10">
        <v>1000</v>
      </c>
      <c r="W125" s="10">
        <v>0</v>
      </c>
      <c r="X125" s="10">
        <v>0</v>
      </c>
      <c r="Y125" s="10">
        <v>0</v>
      </c>
      <c r="Z125" s="10">
        <v>1</v>
      </c>
      <c r="AA125" s="10">
        <v>0</v>
      </c>
      <c r="AB125" s="10">
        <v>0</v>
      </c>
      <c r="AC125" s="51" t="s">
        <v>1248</v>
      </c>
      <c r="AD125" s="32" t="s">
        <v>198</v>
      </c>
      <c r="AE125" s="32" t="s">
        <v>198</v>
      </c>
      <c r="AF125" s="52"/>
      <c r="AG125" s="52"/>
      <c r="AH125" s="52"/>
      <c r="AI125" s="10"/>
      <c r="AJ125" s="10"/>
      <c r="AK125" s="10">
        <v>1</v>
      </c>
      <c r="AL125" s="10">
        <v>1</v>
      </c>
      <c r="AM125" s="10">
        <v>2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60">
        <v>1</v>
      </c>
      <c r="AT125" s="10">
        <v>0</v>
      </c>
      <c r="AU125" s="10">
        <v>5</v>
      </c>
      <c r="AV125" s="10">
        <v>0</v>
      </c>
      <c r="AW125" s="10">
        <v>1135</v>
      </c>
      <c r="AX125" s="10"/>
      <c r="AY125" s="10">
        <v>13501</v>
      </c>
      <c r="AZ125" s="10">
        <v>13502</v>
      </c>
      <c r="BA125" s="10">
        <v>13503</v>
      </c>
      <c r="BB125" s="10">
        <v>0</v>
      </c>
      <c r="BC125" s="10">
        <v>0</v>
      </c>
      <c r="BD125" s="10">
        <v>0</v>
      </c>
      <c r="BE125" s="60">
        <v>0</v>
      </c>
      <c r="BF125" s="60"/>
      <c r="BG125" s="60"/>
      <c r="BH125" s="60"/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>
        <v>1</v>
      </c>
      <c r="CM125" s="10">
        <v>1</v>
      </c>
      <c r="CN125" s="53">
        <v>1</v>
      </c>
      <c r="CO125" s="53">
        <v>0</v>
      </c>
      <c r="CP125" s="124"/>
      <c r="CQ125" s="162"/>
      <c r="CR125" s="162"/>
      <c r="CS125" s="53">
        <v>0</v>
      </c>
    </row>
    <row r="126" spans="1:97" ht="16.5" x14ac:dyDescent="0.15">
      <c r="A126" s="78">
        <v>136</v>
      </c>
      <c r="B126" s="56" t="s">
        <v>621</v>
      </c>
      <c r="C126" s="10">
        <v>2</v>
      </c>
      <c r="D126" s="10">
        <v>2</v>
      </c>
      <c r="E126" s="10">
        <v>0</v>
      </c>
      <c r="F126" s="10">
        <v>0</v>
      </c>
      <c r="G126" s="10">
        <v>40</v>
      </c>
      <c r="H126" s="10">
        <v>1</v>
      </c>
      <c r="I126" s="10">
        <v>1</v>
      </c>
      <c r="J126" s="10">
        <v>1</v>
      </c>
      <c r="K126" s="10">
        <v>136</v>
      </c>
      <c r="L126" s="10">
        <v>0</v>
      </c>
      <c r="M126" s="60">
        <v>0</v>
      </c>
      <c r="N126" s="10">
        <v>54</v>
      </c>
      <c r="O126" s="10">
        <v>20</v>
      </c>
      <c r="P126" s="10">
        <v>25</v>
      </c>
      <c r="Q126" s="10">
        <v>304</v>
      </c>
      <c r="R126" s="10">
        <v>4</v>
      </c>
      <c r="S126" s="10">
        <v>1</v>
      </c>
      <c r="T126" s="10">
        <v>2</v>
      </c>
      <c r="U126" s="10">
        <v>20</v>
      </c>
      <c r="V126" s="10">
        <v>1000</v>
      </c>
      <c r="W126" s="10">
        <v>0</v>
      </c>
      <c r="X126" s="10">
        <v>0</v>
      </c>
      <c r="Y126" s="10">
        <v>0</v>
      </c>
      <c r="Z126" s="10">
        <v>1</v>
      </c>
      <c r="AA126" s="10">
        <v>0</v>
      </c>
      <c r="AB126" s="10">
        <v>0</v>
      </c>
      <c r="AC126" s="51" t="s">
        <v>1249</v>
      </c>
      <c r="AD126" s="32" t="s">
        <v>198</v>
      </c>
      <c r="AE126" s="32" t="s">
        <v>198</v>
      </c>
      <c r="AF126" s="52"/>
      <c r="AG126" s="52"/>
      <c r="AH126" s="52"/>
      <c r="AI126" s="10"/>
      <c r="AJ126" s="10"/>
      <c r="AK126" s="10">
        <v>1</v>
      </c>
      <c r="AL126" s="10">
        <v>1</v>
      </c>
      <c r="AM126" s="10">
        <v>2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60">
        <v>1</v>
      </c>
      <c r="AT126" s="10">
        <v>0</v>
      </c>
      <c r="AU126" s="10">
        <v>5</v>
      </c>
      <c r="AV126" s="10">
        <v>0</v>
      </c>
      <c r="AW126" s="10">
        <v>1136</v>
      </c>
      <c r="AX126" s="10"/>
      <c r="AY126" s="10">
        <v>13601</v>
      </c>
      <c r="AZ126" s="10">
        <v>13602</v>
      </c>
      <c r="BA126" s="10">
        <v>13603</v>
      </c>
      <c r="BB126" s="10">
        <v>0</v>
      </c>
      <c r="BC126" s="10">
        <v>0</v>
      </c>
      <c r="BD126" s="10">
        <v>0</v>
      </c>
      <c r="BE126" s="60">
        <v>0</v>
      </c>
      <c r="BF126" s="60"/>
      <c r="BG126" s="60"/>
      <c r="BH126" s="60"/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>
        <v>1</v>
      </c>
      <c r="CM126" s="10">
        <v>1</v>
      </c>
      <c r="CN126" s="53">
        <v>1</v>
      </c>
      <c r="CO126" s="53">
        <v>0</v>
      </c>
      <c r="CP126" s="124"/>
      <c r="CQ126" s="162"/>
      <c r="CR126" s="162"/>
      <c r="CS126" s="53">
        <v>0</v>
      </c>
    </row>
    <row r="127" spans="1:97" ht="16.5" x14ac:dyDescent="0.15">
      <c r="A127" s="78">
        <v>137</v>
      </c>
      <c r="B127" s="57" t="s">
        <v>528</v>
      </c>
      <c r="C127" s="10">
        <v>2</v>
      </c>
      <c r="D127" s="10">
        <v>2</v>
      </c>
      <c r="E127" s="10">
        <v>0</v>
      </c>
      <c r="F127" s="10">
        <v>0</v>
      </c>
      <c r="G127" s="10">
        <v>40</v>
      </c>
      <c r="H127" s="10">
        <v>1</v>
      </c>
      <c r="I127" s="10">
        <v>1</v>
      </c>
      <c r="J127" s="10">
        <v>1</v>
      </c>
      <c r="K127" s="10">
        <v>137</v>
      </c>
      <c r="L127" s="10">
        <v>0</v>
      </c>
      <c r="M127" s="60">
        <v>0</v>
      </c>
      <c r="N127" s="10">
        <v>54</v>
      </c>
      <c r="O127" s="10">
        <v>20</v>
      </c>
      <c r="P127" s="10">
        <v>25</v>
      </c>
      <c r="Q127" s="10">
        <v>304</v>
      </c>
      <c r="R127" s="10">
        <v>4</v>
      </c>
      <c r="S127" s="10">
        <v>1</v>
      </c>
      <c r="T127" s="10">
        <v>2</v>
      </c>
      <c r="U127" s="10">
        <v>20</v>
      </c>
      <c r="V127" s="10">
        <v>1000</v>
      </c>
      <c r="W127" s="10">
        <v>0</v>
      </c>
      <c r="X127" s="10">
        <v>0</v>
      </c>
      <c r="Y127" s="10">
        <v>0</v>
      </c>
      <c r="Z127" s="10">
        <v>2</v>
      </c>
      <c r="AA127" s="10">
        <v>0</v>
      </c>
      <c r="AB127" s="10">
        <v>0</v>
      </c>
      <c r="AC127" s="58" t="s">
        <v>1250</v>
      </c>
      <c r="AD127" s="32" t="s">
        <v>198</v>
      </c>
      <c r="AE127" s="32" t="s">
        <v>198</v>
      </c>
      <c r="AF127" s="52"/>
      <c r="AG127" s="52"/>
      <c r="AH127" s="52"/>
      <c r="AI127" s="10"/>
      <c r="AJ127" s="10"/>
      <c r="AK127" s="10">
        <v>1</v>
      </c>
      <c r="AL127" s="10">
        <v>1</v>
      </c>
      <c r="AM127" s="10">
        <v>2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60">
        <v>1</v>
      </c>
      <c r="AT127" s="10">
        <v>0</v>
      </c>
      <c r="AU127" s="10">
        <v>5</v>
      </c>
      <c r="AV127" s="10">
        <v>0</v>
      </c>
      <c r="AW127" s="10">
        <v>1137</v>
      </c>
      <c r="AX127" s="10"/>
      <c r="AY127" s="10">
        <v>13701</v>
      </c>
      <c r="AZ127" s="10">
        <v>13702</v>
      </c>
      <c r="BA127" s="10">
        <v>13703</v>
      </c>
      <c r="BB127" s="10">
        <v>0</v>
      </c>
      <c r="BC127" s="10">
        <v>0</v>
      </c>
      <c r="BD127" s="10">
        <v>0</v>
      </c>
      <c r="BE127" s="60">
        <v>0</v>
      </c>
      <c r="BF127" s="60"/>
      <c r="BG127" s="60"/>
      <c r="BH127" s="60"/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>
        <v>1</v>
      </c>
      <c r="CM127" s="10">
        <v>1</v>
      </c>
      <c r="CN127" s="53">
        <v>1</v>
      </c>
      <c r="CO127" s="53">
        <v>0</v>
      </c>
      <c r="CP127" s="124"/>
      <c r="CQ127" s="162"/>
      <c r="CR127" s="162"/>
      <c r="CS127" s="53">
        <v>0</v>
      </c>
    </row>
    <row r="128" spans="1:97" ht="16.5" x14ac:dyDescent="0.15">
      <c r="A128" s="78">
        <v>138</v>
      </c>
      <c r="B128" s="57" t="s">
        <v>674</v>
      </c>
      <c r="C128" s="10">
        <v>2</v>
      </c>
      <c r="D128" s="10">
        <v>2</v>
      </c>
      <c r="E128" s="10">
        <v>0</v>
      </c>
      <c r="F128" s="10">
        <v>0</v>
      </c>
      <c r="G128" s="10">
        <v>40</v>
      </c>
      <c r="H128" s="10">
        <v>1</v>
      </c>
      <c r="I128" s="10">
        <v>1</v>
      </c>
      <c r="J128" s="10">
        <v>1</v>
      </c>
      <c r="K128" s="10">
        <v>138</v>
      </c>
      <c r="L128" s="10">
        <v>0</v>
      </c>
      <c r="M128" s="60">
        <v>0</v>
      </c>
      <c r="N128" s="10">
        <v>54</v>
      </c>
      <c r="O128" s="10">
        <v>25</v>
      </c>
      <c r="P128" s="10">
        <v>20</v>
      </c>
      <c r="Q128" s="10">
        <v>304</v>
      </c>
      <c r="R128" s="10">
        <v>4</v>
      </c>
      <c r="S128" s="10">
        <v>2</v>
      </c>
      <c r="T128" s="10">
        <v>1</v>
      </c>
      <c r="U128" s="10">
        <v>20</v>
      </c>
      <c r="V128" s="10">
        <v>1000</v>
      </c>
      <c r="W128" s="10">
        <v>0</v>
      </c>
      <c r="X128" s="10">
        <v>0</v>
      </c>
      <c r="Y128" s="10">
        <v>0</v>
      </c>
      <c r="Z128" s="10">
        <v>2</v>
      </c>
      <c r="AA128" s="10">
        <v>0</v>
      </c>
      <c r="AB128" s="10">
        <v>0</v>
      </c>
      <c r="AC128" s="51" t="s">
        <v>1251</v>
      </c>
      <c r="AD128" s="32" t="s">
        <v>198</v>
      </c>
      <c r="AE128" s="32" t="s">
        <v>198</v>
      </c>
      <c r="AF128" s="52"/>
      <c r="AG128" s="52"/>
      <c r="AH128" s="52"/>
      <c r="AI128" s="10"/>
      <c r="AJ128" s="10"/>
      <c r="AK128" s="10">
        <v>1</v>
      </c>
      <c r="AL128" s="10">
        <v>1</v>
      </c>
      <c r="AM128" s="10">
        <v>2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60">
        <v>1</v>
      </c>
      <c r="AT128" s="10">
        <v>0</v>
      </c>
      <c r="AU128" s="10">
        <v>5</v>
      </c>
      <c r="AV128" s="10">
        <v>0</v>
      </c>
      <c r="AW128" s="10">
        <v>1138</v>
      </c>
      <c r="AX128" s="10"/>
      <c r="AY128" s="10">
        <v>13801</v>
      </c>
      <c r="AZ128" s="10">
        <v>13802</v>
      </c>
      <c r="BA128" s="10">
        <v>13803</v>
      </c>
      <c r="BB128" s="10">
        <v>0</v>
      </c>
      <c r="BC128" s="10">
        <v>0</v>
      </c>
      <c r="BD128" s="10">
        <v>0</v>
      </c>
      <c r="BE128" s="60">
        <v>0</v>
      </c>
      <c r="BF128" s="60"/>
      <c r="BG128" s="60"/>
      <c r="BH128" s="60"/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>
        <v>1</v>
      </c>
      <c r="CM128" s="10">
        <v>1</v>
      </c>
      <c r="CN128" s="53">
        <v>1</v>
      </c>
      <c r="CO128" s="53">
        <v>1</v>
      </c>
      <c r="CP128" s="124"/>
      <c r="CQ128" s="162"/>
      <c r="CR128" s="162"/>
      <c r="CS128" s="53">
        <v>0</v>
      </c>
    </row>
    <row r="129" spans="1:97" ht="16.5" x14ac:dyDescent="0.15">
      <c r="A129" s="78">
        <v>139</v>
      </c>
      <c r="B129" s="10" t="s">
        <v>622</v>
      </c>
      <c r="C129" s="10">
        <v>2</v>
      </c>
      <c r="D129" s="10">
        <v>2</v>
      </c>
      <c r="E129" s="10">
        <v>0</v>
      </c>
      <c r="F129" s="10">
        <v>0</v>
      </c>
      <c r="G129" s="10">
        <v>40</v>
      </c>
      <c r="H129" s="10">
        <v>2</v>
      </c>
      <c r="I129" s="10">
        <v>1</v>
      </c>
      <c r="J129" s="10">
        <v>1</v>
      </c>
      <c r="K129" s="10">
        <v>139</v>
      </c>
      <c r="L129" s="10">
        <v>0</v>
      </c>
      <c r="M129" s="60">
        <v>0</v>
      </c>
      <c r="N129" s="10">
        <v>54</v>
      </c>
      <c r="O129" s="10">
        <v>25</v>
      </c>
      <c r="P129" s="10">
        <v>20</v>
      </c>
      <c r="Q129" s="10">
        <v>304</v>
      </c>
      <c r="R129" s="10">
        <v>4</v>
      </c>
      <c r="S129" s="10">
        <v>2</v>
      </c>
      <c r="T129" s="10">
        <v>1</v>
      </c>
      <c r="U129" s="10">
        <v>20</v>
      </c>
      <c r="V129" s="10">
        <v>1000</v>
      </c>
      <c r="W129" s="10">
        <v>0</v>
      </c>
      <c r="X129" s="10">
        <v>0</v>
      </c>
      <c r="Y129" s="10">
        <v>0</v>
      </c>
      <c r="Z129" s="10">
        <v>2</v>
      </c>
      <c r="AA129" s="10">
        <v>0</v>
      </c>
      <c r="AB129" s="10">
        <v>0</v>
      </c>
      <c r="AC129" s="51" t="s">
        <v>1252</v>
      </c>
      <c r="AD129" s="32" t="s">
        <v>198</v>
      </c>
      <c r="AE129" s="32" t="s">
        <v>198</v>
      </c>
      <c r="AF129" s="52"/>
      <c r="AG129" s="52"/>
      <c r="AH129" s="52"/>
      <c r="AI129" s="10"/>
      <c r="AJ129" s="10"/>
      <c r="AK129" s="10">
        <v>1</v>
      </c>
      <c r="AL129" s="10">
        <v>1</v>
      </c>
      <c r="AM129" s="10">
        <v>2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60">
        <v>1</v>
      </c>
      <c r="AT129" s="10">
        <v>0</v>
      </c>
      <c r="AU129" s="10">
        <v>5</v>
      </c>
      <c r="AV129" s="10">
        <v>0</v>
      </c>
      <c r="AW129" s="10">
        <v>1139</v>
      </c>
      <c r="AX129" s="10"/>
      <c r="AY129" s="10">
        <v>13901</v>
      </c>
      <c r="AZ129" s="10">
        <v>13902</v>
      </c>
      <c r="BA129" s="10">
        <v>13903</v>
      </c>
      <c r="BB129" s="10">
        <v>0</v>
      </c>
      <c r="BC129" s="10">
        <v>0</v>
      </c>
      <c r="BD129" s="10">
        <v>0</v>
      </c>
      <c r="BE129" s="60">
        <v>0</v>
      </c>
      <c r="BF129" s="60"/>
      <c r="BG129" s="60"/>
      <c r="BH129" s="60"/>
      <c r="BI129" s="10">
        <v>0</v>
      </c>
      <c r="BJ129" s="10">
        <v>0</v>
      </c>
      <c r="BK129" s="10">
        <v>0</v>
      </c>
      <c r="BL129" s="10">
        <v>0</v>
      </c>
      <c r="BM129" s="10">
        <v>0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0</v>
      </c>
      <c r="BV129" s="10">
        <v>0</v>
      </c>
      <c r="BW129" s="10">
        <v>0</v>
      </c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>
        <v>1</v>
      </c>
      <c r="CM129" s="10">
        <v>1</v>
      </c>
      <c r="CN129" s="53">
        <v>1</v>
      </c>
      <c r="CO129" s="53">
        <v>0</v>
      </c>
      <c r="CP129" s="124"/>
      <c r="CQ129" s="162"/>
      <c r="CR129" s="162"/>
      <c r="CS129" s="53">
        <v>0</v>
      </c>
    </row>
    <row r="130" spans="1:97" ht="16.5" x14ac:dyDescent="0.15">
      <c r="A130" s="78">
        <v>140</v>
      </c>
      <c r="B130" s="57" t="s">
        <v>675</v>
      </c>
      <c r="C130" s="10">
        <v>2</v>
      </c>
      <c r="D130" s="10">
        <v>2</v>
      </c>
      <c r="E130" s="10">
        <v>0</v>
      </c>
      <c r="F130" s="10">
        <v>0</v>
      </c>
      <c r="G130" s="10">
        <v>40</v>
      </c>
      <c r="H130" s="10">
        <v>1</v>
      </c>
      <c r="I130" s="10">
        <v>1</v>
      </c>
      <c r="J130" s="10">
        <v>1</v>
      </c>
      <c r="K130" s="10">
        <v>140</v>
      </c>
      <c r="L130" s="10">
        <v>0</v>
      </c>
      <c r="M130" s="60">
        <v>0</v>
      </c>
      <c r="N130" s="10">
        <v>54</v>
      </c>
      <c r="O130" s="10">
        <v>20</v>
      </c>
      <c r="P130" s="10">
        <v>25</v>
      </c>
      <c r="Q130" s="10">
        <v>304</v>
      </c>
      <c r="R130" s="10">
        <v>4</v>
      </c>
      <c r="S130" s="10">
        <v>1</v>
      </c>
      <c r="T130" s="10">
        <v>2</v>
      </c>
      <c r="U130" s="10">
        <v>20</v>
      </c>
      <c r="V130" s="10">
        <v>1000</v>
      </c>
      <c r="W130" s="10">
        <v>0</v>
      </c>
      <c r="X130" s="10">
        <v>0</v>
      </c>
      <c r="Y130" s="10">
        <v>0</v>
      </c>
      <c r="Z130" s="10">
        <v>2</v>
      </c>
      <c r="AA130" s="10">
        <v>0</v>
      </c>
      <c r="AB130" s="10">
        <v>0</v>
      </c>
      <c r="AC130" s="51" t="s">
        <v>1253</v>
      </c>
      <c r="AD130" s="32" t="s">
        <v>198</v>
      </c>
      <c r="AE130" s="32" t="s">
        <v>198</v>
      </c>
      <c r="AF130" s="52"/>
      <c r="AG130" s="52"/>
      <c r="AH130" s="52"/>
      <c r="AI130" s="10"/>
      <c r="AJ130" s="10"/>
      <c r="AK130" s="10">
        <v>1</v>
      </c>
      <c r="AL130" s="10">
        <v>1</v>
      </c>
      <c r="AM130" s="10">
        <v>2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60">
        <v>1</v>
      </c>
      <c r="AT130" s="10">
        <v>0</v>
      </c>
      <c r="AU130" s="10">
        <v>5</v>
      </c>
      <c r="AV130" s="10">
        <v>0</v>
      </c>
      <c r="AW130" s="10">
        <v>1140</v>
      </c>
      <c r="AX130" s="10"/>
      <c r="AY130" s="10">
        <v>14001</v>
      </c>
      <c r="AZ130" s="10">
        <v>14002</v>
      </c>
      <c r="BA130" s="10">
        <v>14003</v>
      </c>
      <c r="BB130" s="10">
        <v>0</v>
      </c>
      <c r="BC130" s="10">
        <v>0</v>
      </c>
      <c r="BD130" s="10">
        <v>0</v>
      </c>
      <c r="BE130" s="60">
        <v>0</v>
      </c>
      <c r="BF130" s="60"/>
      <c r="BG130" s="60"/>
      <c r="BH130" s="60"/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>
        <v>1</v>
      </c>
      <c r="CM130" s="10">
        <v>1</v>
      </c>
      <c r="CN130" s="53">
        <v>1</v>
      </c>
      <c r="CO130" s="53">
        <v>1</v>
      </c>
      <c r="CP130" s="124"/>
      <c r="CQ130" s="162"/>
      <c r="CR130" s="162"/>
      <c r="CS130" s="53">
        <v>0</v>
      </c>
    </row>
    <row r="131" spans="1:97" ht="16.5" x14ac:dyDescent="0.15">
      <c r="A131" s="78">
        <v>141</v>
      </c>
      <c r="B131" s="57" t="s">
        <v>531</v>
      </c>
      <c r="C131" s="10">
        <v>2</v>
      </c>
      <c r="D131" s="10">
        <v>2</v>
      </c>
      <c r="E131" s="10">
        <v>0</v>
      </c>
      <c r="F131" s="10">
        <v>0</v>
      </c>
      <c r="G131" s="10">
        <v>40</v>
      </c>
      <c r="H131" s="10">
        <v>1</v>
      </c>
      <c r="I131" s="10">
        <v>1</v>
      </c>
      <c r="J131" s="10">
        <v>1</v>
      </c>
      <c r="K131" s="10">
        <v>141</v>
      </c>
      <c r="L131" s="10">
        <v>0</v>
      </c>
      <c r="M131" s="60">
        <v>0</v>
      </c>
      <c r="N131" s="10">
        <v>54</v>
      </c>
      <c r="O131" s="10">
        <v>25</v>
      </c>
      <c r="P131" s="10">
        <v>20</v>
      </c>
      <c r="Q131" s="10">
        <v>304</v>
      </c>
      <c r="R131" s="10">
        <v>4</v>
      </c>
      <c r="S131" s="10">
        <v>2</v>
      </c>
      <c r="T131" s="10">
        <v>1</v>
      </c>
      <c r="U131" s="10">
        <v>20</v>
      </c>
      <c r="V131" s="10">
        <v>1000</v>
      </c>
      <c r="W131" s="10">
        <v>0</v>
      </c>
      <c r="X131" s="10">
        <v>0</v>
      </c>
      <c r="Y131" s="10">
        <v>0</v>
      </c>
      <c r="Z131" s="10">
        <v>1</v>
      </c>
      <c r="AA131" s="10">
        <v>0</v>
      </c>
      <c r="AB131" s="10">
        <v>0</v>
      </c>
      <c r="AC131" s="58" t="s">
        <v>1254</v>
      </c>
      <c r="AD131" s="32" t="s">
        <v>198</v>
      </c>
      <c r="AE131" s="32" t="s">
        <v>198</v>
      </c>
      <c r="AF131" s="52"/>
      <c r="AG131" s="52"/>
      <c r="AH131" s="52"/>
      <c r="AI131" s="10"/>
      <c r="AJ131" s="10"/>
      <c r="AK131" s="10">
        <v>1</v>
      </c>
      <c r="AL131" s="10">
        <v>1</v>
      </c>
      <c r="AM131" s="10">
        <v>2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60">
        <v>1</v>
      </c>
      <c r="AT131" s="10">
        <v>0</v>
      </c>
      <c r="AU131" s="10">
        <v>5</v>
      </c>
      <c r="AV131" s="10">
        <v>0</v>
      </c>
      <c r="AW131" s="10">
        <v>1141</v>
      </c>
      <c r="AX131" s="10"/>
      <c r="AY131" s="10">
        <v>14101</v>
      </c>
      <c r="AZ131" s="10">
        <v>14102</v>
      </c>
      <c r="BA131" s="10">
        <v>14103</v>
      </c>
      <c r="BB131" s="10">
        <v>0</v>
      </c>
      <c r="BC131" s="10">
        <v>0</v>
      </c>
      <c r="BD131" s="10">
        <v>0</v>
      </c>
      <c r="BE131" s="60">
        <v>0</v>
      </c>
      <c r="BF131" s="60"/>
      <c r="BG131" s="60"/>
      <c r="BH131" s="60"/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>
        <v>1</v>
      </c>
      <c r="CM131" s="10">
        <v>1</v>
      </c>
      <c r="CN131" s="53">
        <v>1</v>
      </c>
      <c r="CO131" s="53">
        <v>0</v>
      </c>
      <c r="CP131" s="124"/>
      <c r="CQ131" s="162"/>
      <c r="CR131" s="162"/>
      <c r="CS131" s="53">
        <v>0</v>
      </c>
    </row>
    <row r="132" spans="1:97" ht="16.5" x14ac:dyDescent="0.15">
      <c r="A132" s="78">
        <v>142</v>
      </c>
      <c r="B132" s="57" t="s">
        <v>676</v>
      </c>
      <c r="C132" s="10">
        <v>2</v>
      </c>
      <c r="D132" s="10">
        <v>2</v>
      </c>
      <c r="E132" s="10">
        <v>0</v>
      </c>
      <c r="F132" s="10">
        <v>0</v>
      </c>
      <c r="G132" s="10">
        <v>40</v>
      </c>
      <c r="H132" s="10">
        <v>1</v>
      </c>
      <c r="I132" s="10">
        <v>1</v>
      </c>
      <c r="J132" s="10">
        <v>1</v>
      </c>
      <c r="K132" s="10">
        <v>142</v>
      </c>
      <c r="L132" s="10">
        <v>0</v>
      </c>
      <c r="M132" s="60">
        <v>0</v>
      </c>
      <c r="N132" s="10">
        <v>54</v>
      </c>
      <c r="O132" s="10">
        <v>20</v>
      </c>
      <c r="P132" s="10">
        <v>25</v>
      </c>
      <c r="Q132" s="10">
        <v>304</v>
      </c>
      <c r="R132" s="10">
        <v>4</v>
      </c>
      <c r="S132" s="10">
        <v>1</v>
      </c>
      <c r="T132" s="10">
        <v>2</v>
      </c>
      <c r="U132" s="10">
        <v>20</v>
      </c>
      <c r="V132" s="10">
        <v>1000</v>
      </c>
      <c r="W132" s="10">
        <v>0</v>
      </c>
      <c r="X132" s="10">
        <v>0</v>
      </c>
      <c r="Y132" s="10">
        <v>0</v>
      </c>
      <c r="Z132" s="10">
        <v>1</v>
      </c>
      <c r="AA132" s="10">
        <v>0</v>
      </c>
      <c r="AB132" s="10">
        <v>0</v>
      </c>
      <c r="AC132" s="58" t="s">
        <v>1255</v>
      </c>
      <c r="AD132" s="32" t="s">
        <v>198</v>
      </c>
      <c r="AE132" s="32" t="s">
        <v>198</v>
      </c>
      <c r="AF132" s="52"/>
      <c r="AG132" s="52"/>
      <c r="AH132" s="52"/>
      <c r="AI132" s="10"/>
      <c r="AJ132" s="10"/>
      <c r="AK132" s="10">
        <v>1</v>
      </c>
      <c r="AL132" s="10">
        <v>1</v>
      </c>
      <c r="AM132" s="10">
        <v>2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60">
        <v>1</v>
      </c>
      <c r="AT132" s="10">
        <v>0</v>
      </c>
      <c r="AU132" s="10">
        <v>5</v>
      </c>
      <c r="AV132" s="10">
        <v>0</v>
      </c>
      <c r="AW132" s="10">
        <v>1142</v>
      </c>
      <c r="AX132" s="10"/>
      <c r="AY132" s="10">
        <v>14201</v>
      </c>
      <c r="AZ132" s="10">
        <v>14202</v>
      </c>
      <c r="BA132" s="10">
        <v>14203</v>
      </c>
      <c r="BB132" s="10">
        <v>0</v>
      </c>
      <c r="BC132" s="10">
        <v>0</v>
      </c>
      <c r="BD132" s="10">
        <v>0</v>
      </c>
      <c r="BE132" s="60">
        <v>0</v>
      </c>
      <c r="BF132" s="60"/>
      <c r="BG132" s="60"/>
      <c r="BH132" s="60"/>
      <c r="BI132" s="10">
        <v>0</v>
      </c>
      <c r="BJ132" s="10">
        <v>0</v>
      </c>
      <c r="BK132" s="10">
        <v>0</v>
      </c>
      <c r="BL132" s="10">
        <v>0</v>
      </c>
      <c r="BM132" s="10">
        <v>0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0</v>
      </c>
      <c r="BV132" s="10">
        <v>0</v>
      </c>
      <c r="BW132" s="10">
        <v>0</v>
      </c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>
        <v>1</v>
      </c>
      <c r="CM132" s="10">
        <v>1</v>
      </c>
      <c r="CN132" s="53">
        <v>1</v>
      </c>
      <c r="CO132" s="53">
        <v>0</v>
      </c>
      <c r="CP132" s="124"/>
      <c r="CQ132" s="162"/>
      <c r="CR132" s="162"/>
      <c r="CS132" s="53">
        <v>0</v>
      </c>
    </row>
    <row r="133" spans="1:97" ht="16.5" x14ac:dyDescent="0.15">
      <c r="A133" s="78">
        <v>143</v>
      </c>
      <c r="B133" s="57" t="s">
        <v>532</v>
      </c>
      <c r="C133" s="10">
        <v>2</v>
      </c>
      <c r="D133" s="10">
        <v>2</v>
      </c>
      <c r="E133" s="10">
        <v>0</v>
      </c>
      <c r="F133" s="10">
        <v>0</v>
      </c>
      <c r="G133" s="10">
        <v>40</v>
      </c>
      <c r="H133" s="10">
        <v>1</v>
      </c>
      <c r="I133" s="10">
        <v>1</v>
      </c>
      <c r="J133" s="10">
        <v>1</v>
      </c>
      <c r="K133" s="10">
        <v>143</v>
      </c>
      <c r="L133" s="10">
        <v>0</v>
      </c>
      <c r="M133" s="60">
        <v>0</v>
      </c>
      <c r="N133" s="10">
        <v>54</v>
      </c>
      <c r="O133" s="10">
        <v>20</v>
      </c>
      <c r="P133" s="10">
        <v>25</v>
      </c>
      <c r="Q133" s="10">
        <v>304</v>
      </c>
      <c r="R133" s="10">
        <v>4</v>
      </c>
      <c r="S133" s="10">
        <v>1</v>
      </c>
      <c r="T133" s="10">
        <v>2</v>
      </c>
      <c r="U133" s="10">
        <v>20</v>
      </c>
      <c r="V133" s="10">
        <v>1000</v>
      </c>
      <c r="W133" s="10">
        <v>0</v>
      </c>
      <c r="X133" s="10">
        <v>0</v>
      </c>
      <c r="Y133" s="10">
        <v>0</v>
      </c>
      <c r="Z133" s="10">
        <v>1</v>
      </c>
      <c r="AA133" s="10">
        <v>0</v>
      </c>
      <c r="AB133" s="10">
        <v>0</v>
      </c>
      <c r="AC133" s="58" t="s">
        <v>1256</v>
      </c>
      <c r="AD133" s="32" t="s">
        <v>198</v>
      </c>
      <c r="AE133" s="32" t="s">
        <v>198</v>
      </c>
      <c r="AF133" s="52"/>
      <c r="AG133" s="52"/>
      <c r="AH133" s="52"/>
      <c r="AI133" s="10"/>
      <c r="AJ133" s="10"/>
      <c r="AK133" s="10">
        <v>1</v>
      </c>
      <c r="AL133" s="10">
        <v>1</v>
      </c>
      <c r="AM133" s="10">
        <v>2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60">
        <v>1</v>
      </c>
      <c r="AT133" s="10">
        <v>0</v>
      </c>
      <c r="AU133" s="10">
        <v>5</v>
      </c>
      <c r="AV133" s="10">
        <v>0</v>
      </c>
      <c r="AW133" s="10">
        <v>1143</v>
      </c>
      <c r="AX133" s="10"/>
      <c r="AY133" s="10">
        <v>14301</v>
      </c>
      <c r="AZ133" s="10">
        <v>14302</v>
      </c>
      <c r="BA133" s="10">
        <v>14303</v>
      </c>
      <c r="BB133" s="10">
        <v>0</v>
      </c>
      <c r="BC133" s="10">
        <v>0</v>
      </c>
      <c r="BD133" s="10">
        <v>0</v>
      </c>
      <c r="BE133" s="60">
        <v>0</v>
      </c>
      <c r="BF133" s="60"/>
      <c r="BG133" s="60"/>
      <c r="BH133" s="60"/>
      <c r="BI133" s="10">
        <v>0</v>
      </c>
      <c r="BJ133" s="10">
        <v>0</v>
      </c>
      <c r="BK133" s="10">
        <v>0</v>
      </c>
      <c r="BL133" s="10">
        <v>0</v>
      </c>
      <c r="BM133" s="10">
        <v>0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0</v>
      </c>
      <c r="BV133" s="10">
        <v>0</v>
      </c>
      <c r="BW133" s="10">
        <v>0</v>
      </c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>
        <v>1</v>
      </c>
      <c r="CM133" s="10">
        <v>1</v>
      </c>
      <c r="CN133" s="53">
        <v>1</v>
      </c>
      <c r="CO133" s="53">
        <v>0</v>
      </c>
      <c r="CP133" s="124"/>
      <c r="CQ133" s="162"/>
      <c r="CR133" s="162"/>
      <c r="CS133" s="53">
        <v>0</v>
      </c>
    </row>
    <row r="134" spans="1:97" ht="16.5" x14ac:dyDescent="0.15">
      <c r="A134" s="78">
        <v>144</v>
      </c>
      <c r="B134" s="56" t="s">
        <v>624</v>
      </c>
      <c r="C134" s="10">
        <v>2</v>
      </c>
      <c r="D134" s="10">
        <v>2</v>
      </c>
      <c r="E134" s="10">
        <v>0</v>
      </c>
      <c r="F134" s="10">
        <v>0</v>
      </c>
      <c r="G134" s="10">
        <v>40</v>
      </c>
      <c r="H134" s="10">
        <v>1</v>
      </c>
      <c r="I134" s="10">
        <v>1</v>
      </c>
      <c r="J134" s="10">
        <v>1</v>
      </c>
      <c r="K134" s="10">
        <v>144</v>
      </c>
      <c r="L134" s="10">
        <v>0</v>
      </c>
      <c r="M134" s="60">
        <v>0</v>
      </c>
      <c r="N134" s="10">
        <v>54</v>
      </c>
      <c r="O134" s="10">
        <v>20</v>
      </c>
      <c r="P134" s="10">
        <v>25</v>
      </c>
      <c r="Q134" s="10">
        <v>304</v>
      </c>
      <c r="R134" s="10">
        <v>4</v>
      </c>
      <c r="S134" s="10">
        <v>1</v>
      </c>
      <c r="T134" s="10">
        <v>2</v>
      </c>
      <c r="U134" s="10">
        <v>20</v>
      </c>
      <c r="V134" s="10">
        <v>1000</v>
      </c>
      <c r="W134" s="10">
        <v>0</v>
      </c>
      <c r="X134" s="10">
        <v>0</v>
      </c>
      <c r="Y134" s="10">
        <v>0</v>
      </c>
      <c r="Z134" s="10">
        <v>2</v>
      </c>
      <c r="AA134" s="10">
        <v>0</v>
      </c>
      <c r="AB134" s="10">
        <v>0</v>
      </c>
      <c r="AC134" s="51" t="s">
        <v>1257</v>
      </c>
      <c r="AD134" s="32" t="s">
        <v>198</v>
      </c>
      <c r="AE134" s="32" t="s">
        <v>198</v>
      </c>
      <c r="AF134" s="52"/>
      <c r="AG134" s="52"/>
      <c r="AH134" s="52"/>
      <c r="AI134" s="10"/>
      <c r="AJ134" s="10"/>
      <c r="AK134" s="10">
        <v>1</v>
      </c>
      <c r="AL134" s="10">
        <v>1</v>
      </c>
      <c r="AM134" s="10">
        <v>2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60">
        <v>1</v>
      </c>
      <c r="AT134" s="10">
        <v>0</v>
      </c>
      <c r="AU134" s="10">
        <v>5</v>
      </c>
      <c r="AV134" s="10">
        <v>0</v>
      </c>
      <c r="AW134" s="10">
        <v>1144</v>
      </c>
      <c r="AX134" s="10"/>
      <c r="AY134" s="10">
        <v>14401</v>
      </c>
      <c r="AZ134" s="10">
        <v>14402</v>
      </c>
      <c r="BA134" s="10">
        <v>14403</v>
      </c>
      <c r="BB134" s="10">
        <v>0</v>
      </c>
      <c r="BC134" s="10">
        <v>0</v>
      </c>
      <c r="BD134" s="10">
        <v>0</v>
      </c>
      <c r="BE134" s="60">
        <v>0</v>
      </c>
      <c r="BF134" s="60"/>
      <c r="BG134" s="60"/>
      <c r="BH134" s="60"/>
      <c r="BI134" s="10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0</v>
      </c>
      <c r="BQ134" s="10">
        <v>0</v>
      </c>
      <c r="BR134" s="10">
        <v>0</v>
      </c>
      <c r="BS134" s="10">
        <v>0</v>
      </c>
      <c r="BT134" s="10">
        <v>0</v>
      </c>
      <c r="BU134" s="10">
        <v>0</v>
      </c>
      <c r="BV134" s="10">
        <v>0</v>
      </c>
      <c r="BW134" s="10">
        <v>0</v>
      </c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>
        <v>1</v>
      </c>
      <c r="CM134" s="10">
        <v>1</v>
      </c>
      <c r="CN134" s="53">
        <v>1</v>
      </c>
      <c r="CO134" s="53">
        <v>1</v>
      </c>
      <c r="CP134" s="124"/>
      <c r="CQ134" s="162"/>
      <c r="CR134" s="162"/>
      <c r="CS134" s="53">
        <v>0</v>
      </c>
    </row>
    <row r="135" spans="1:97" ht="16.5" x14ac:dyDescent="0.15">
      <c r="A135" s="78">
        <v>145</v>
      </c>
      <c r="B135" s="56" t="s">
        <v>625</v>
      </c>
      <c r="C135" s="10">
        <v>2</v>
      </c>
      <c r="D135" s="10">
        <v>2</v>
      </c>
      <c r="E135" s="10">
        <v>0</v>
      </c>
      <c r="F135" s="10">
        <v>0</v>
      </c>
      <c r="G135" s="10">
        <v>40</v>
      </c>
      <c r="H135" s="10">
        <v>1</v>
      </c>
      <c r="I135" s="10">
        <v>1</v>
      </c>
      <c r="J135" s="10">
        <v>1</v>
      </c>
      <c r="K135" s="10">
        <v>145</v>
      </c>
      <c r="L135" s="10">
        <v>0</v>
      </c>
      <c r="M135" s="60">
        <v>0</v>
      </c>
      <c r="N135" s="10">
        <v>54</v>
      </c>
      <c r="O135" s="10">
        <v>20</v>
      </c>
      <c r="P135" s="10">
        <v>25</v>
      </c>
      <c r="Q135" s="10">
        <v>304</v>
      </c>
      <c r="R135" s="10">
        <v>4</v>
      </c>
      <c r="S135" s="10">
        <v>1</v>
      </c>
      <c r="T135" s="10">
        <v>2</v>
      </c>
      <c r="U135" s="10">
        <v>20</v>
      </c>
      <c r="V135" s="10">
        <v>1000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58" t="s">
        <v>1258</v>
      </c>
      <c r="AD135" s="32" t="s">
        <v>198</v>
      </c>
      <c r="AE135" s="32" t="s">
        <v>198</v>
      </c>
      <c r="AF135" s="52"/>
      <c r="AG135" s="52"/>
      <c r="AH135" s="52"/>
      <c r="AI135" s="10"/>
      <c r="AJ135" s="10"/>
      <c r="AK135" s="10">
        <v>1</v>
      </c>
      <c r="AL135" s="10">
        <v>1</v>
      </c>
      <c r="AM135" s="10">
        <v>2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60">
        <v>1</v>
      </c>
      <c r="AT135" s="10">
        <v>0</v>
      </c>
      <c r="AU135" s="10">
        <v>5</v>
      </c>
      <c r="AV135" s="10">
        <v>0</v>
      </c>
      <c r="AW135" s="10">
        <v>1145</v>
      </c>
      <c r="AX135" s="10"/>
      <c r="AY135" s="10">
        <v>14501</v>
      </c>
      <c r="AZ135" s="10">
        <v>14502</v>
      </c>
      <c r="BA135" s="10">
        <v>14503</v>
      </c>
      <c r="BB135" s="10">
        <v>0</v>
      </c>
      <c r="BC135" s="10">
        <v>0</v>
      </c>
      <c r="BD135" s="10">
        <v>0</v>
      </c>
      <c r="BE135" s="60">
        <v>0</v>
      </c>
      <c r="BF135" s="60"/>
      <c r="BG135" s="60"/>
      <c r="BH135" s="60"/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>
        <v>1</v>
      </c>
      <c r="CM135" s="10">
        <v>1</v>
      </c>
      <c r="CN135" s="53">
        <v>1</v>
      </c>
      <c r="CO135" s="53">
        <v>0</v>
      </c>
      <c r="CP135" s="124"/>
      <c r="CQ135" s="162"/>
      <c r="CR135" s="162"/>
      <c r="CS135" s="53">
        <v>0</v>
      </c>
    </row>
    <row r="136" spans="1:97" ht="16.5" x14ac:dyDescent="0.15">
      <c r="A136" s="78">
        <v>146</v>
      </c>
      <c r="B136" s="56" t="s">
        <v>626</v>
      </c>
      <c r="C136" s="10">
        <v>2</v>
      </c>
      <c r="D136" s="10">
        <v>2</v>
      </c>
      <c r="E136" s="10">
        <v>0</v>
      </c>
      <c r="F136" s="10">
        <v>0</v>
      </c>
      <c r="G136" s="10">
        <v>40</v>
      </c>
      <c r="H136" s="10">
        <v>1</v>
      </c>
      <c r="I136" s="10">
        <v>1</v>
      </c>
      <c r="J136" s="10">
        <v>1</v>
      </c>
      <c r="K136" s="10">
        <v>146</v>
      </c>
      <c r="L136" s="10">
        <v>0</v>
      </c>
      <c r="M136" s="60">
        <v>0</v>
      </c>
      <c r="N136" s="10">
        <v>54</v>
      </c>
      <c r="O136" s="10">
        <v>25</v>
      </c>
      <c r="P136" s="10">
        <v>20</v>
      </c>
      <c r="Q136" s="10">
        <v>304</v>
      </c>
      <c r="R136" s="10">
        <v>4</v>
      </c>
      <c r="S136" s="10">
        <v>2</v>
      </c>
      <c r="T136" s="10">
        <v>1</v>
      </c>
      <c r="U136" s="10">
        <v>20</v>
      </c>
      <c r="V136" s="10">
        <v>1000</v>
      </c>
      <c r="W136" s="10">
        <v>0</v>
      </c>
      <c r="X136" s="10">
        <v>0</v>
      </c>
      <c r="Y136" s="10">
        <v>0</v>
      </c>
      <c r="Z136" s="10">
        <v>2</v>
      </c>
      <c r="AA136" s="10">
        <v>0</v>
      </c>
      <c r="AB136" s="10">
        <v>0</v>
      </c>
      <c r="AC136" s="58" t="s">
        <v>1259</v>
      </c>
      <c r="AD136" s="32" t="s">
        <v>198</v>
      </c>
      <c r="AE136" s="32" t="s">
        <v>198</v>
      </c>
      <c r="AF136" s="52"/>
      <c r="AG136" s="52"/>
      <c r="AH136" s="52"/>
      <c r="AI136" s="10"/>
      <c r="AJ136" s="10"/>
      <c r="AK136" s="10">
        <v>1</v>
      </c>
      <c r="AL136" s="10">
        <v>1</v>
      </c>
      <c r="AM136" s="10">
        <v>2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60">
        <v>1</v>
      </c>
      <c r="AT136" s="10">
        <v>0</v>
      </c>
      <c r="AU136" s="10">
        <v>5</v>
      </c>
      <c r="AV136" s="10">
        <v>0</v>
      </c>
      <c r="AW136" s="10">
        <v>1146</v>
      </c>
      <c r="AX136" s="10"/>
      <c r="AY136" s="10">
        <v>14601</v>
      </c>
      <c r="AZ136" s="10">
        <v>14602</v>
      </c>
      <c r="BA136" s="10">
        <v>14603</v>
      </c>
      <c r="BB136" s="10">
        <v>0</v>
      </c>
      <c r="BC136" s="10">
        <v>0</v>
      </c>
      <c r="BD136" s="10">
        <v>0</v>
      </c>
      <c r="BE136" s="60">
        <v>0</v>
      </c>
      <c r="BF136" s="60"/>
      <c r="BG136" s="60"/>
      <c r="BH136" s="60"/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0</v>
      </c>
      <c r="BR136" s="10">
        <v>0</v>
      </c>
      <c r="BS136" s="10">
        <v>0</v>
      </c>
      <c r="BT136" s="10">
        <v>0</v>
      </c>
      <c r="BU136" s="10">
        <v>0</v>
      </c>
      <c r="BV136" s="10">
        <v>0</v>
      </c>
      <c r="BW136" s="10">
        <v>0</v>
      </c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>
        <v>1</v>
      </c>
      <c r="CM136" s="10">
        <v>1</v>
      </c>
      <c r="CN136" s="53">
        <v>1</v>
      </c>
      <c r="CO136" s="53">
        <v>0</v>
      </c>
      <c r="CP136" s="124"/>
      <c r="CQ136" s="162"/>
      <c r="CR136" s="162"/>
      <c r="CS136" s="53">
        <v>0</v>
      </c>
    </row>
    <row r="137" spans="1:97" ht="16.5" x14ac:dyDescent="0.15">
      <c r="A137" s="78">
        <v>147</v>
      </c>
      <c r="B137" s="56" t="s">
        <v>627</v>
      </c>
      <c r="C137" s="10">
        <v>2</v>
      </c>
      <c r="D137" s="10">
        <v>2</v>
      </c>
      <c r="E137" s="10">
        <v>0</v>
      </c>
      <c r="F137" s="10">
        <v>0</v>
      </c>
      <c r="G137" s="10">
        <v>40</v>
      </c>
      <c r="H137" s="10">
        <v>1</v>
      </c>
      <c r="I137" s="10">
        <v>1</v>
      </c>
      <c r="J137" s="10">
        <v>1</v>
      </c>
      <c r="K137" s="10">
        <v>147</v>
      </c>
      <c r="L137" s="10">
        <v>0</v>
      </c>
      <c r="M137" s="60">
        <v>0</v>
      </c>
      <c r="N137" s="10">
        <v>54</v>
      </c>
      <c r="O137" s="10">
        <v>20</v>
      </c>
      <c r="P137" s="10">
        <v>25</v>
      </c>
      <c r="Q137" s="10">
        <v>304</v>
      </c>
      <c r="R137" s="10">
        <v>4</v>
      </c>
      <c r="S137" s="10">
        <v>1</v>
      </c>
      <c r="T137" s="10">
        <v>2</v>
      </c>
      <c r="U137" s="10">
        <v>20</v>
      </c>
      <c r="V137" s="10">
        <v>1000</v>
      </c>
      <c r="W137" s="10">
        <v>0</v>
      </c>
      <c r="X137" s="10">
        <v>0</v>
      </c>
      <c r="Y137" s="10">
        <v>0</v>
      </c>
      <c r="Z137" s="10">
        <v>1</v>
      </c>
      <c r="AA137" s="10">
        <v>0</v>
      </c>
      <c r="AB137" s="10">
        <v>0</v>
      </c>
      <c r="AC137" s="58" t="s">
        <v>1260</v>
      </c>
      <c r="AD137" s="32" t="s">
        <v>198</v>
      </c>
      <c r="AE137" s="32" t="s">
        <v>198</v>
      </c>
      <c r="AF137" s="52"/>
      <c r="AG137" s="52"/>
      <c r="AH137" s="52"/>
      <c r="AI137" s="10"/>
      <c r="AJ137" s="10"/>
      <c r="AK137" s="10">
        <v>1</v>
      </c>
      <c r="AL137" s="10">
        <v>1</v>
      </c>
      <c r="AM137" s="10">
        <v>2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60">
        <v>1</v>
      </c>
      <c r="AT137" s="10">
        <v>0</v>
      </c>
      <c r="AU137" s="10">
        <v>5</v>
      </c>
      <c r="AV137" s="10">
        <v>0</v>
      </c>
      <c r="AW137" s="10">
        <v>1147</v>
      </c>
      <c r="AX137" s="10"/>
      <c r="AY137" s="10">
        <v>14701</v>
      </c>
      <c r="AZ137" s="10">
        <v>14702</v>
      </c>
      <c r="BA137" s="10">
        <v>14703</v>
      </c>
      <c r="BB137" s="10">
        <v>0</v>
      </c>
      <c r="BC137" s="10">
        <v>0</v>
      </c>
      <c r="BD137" s="10">
        <v>0</v>
      </c>
      <c r="BE137" s="60">
        <v>0</v>
      </c>
      <c r="BF137" s="60"/>
      <c r="BG137" s="60"/>
      <c r="BH137" s="60"/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0</v>
      </c>
      <c r="BV137" s="10">
        <v>0</v>
      </c>
      <c r="BW137" s="10">
        <v>0</v>
      </c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>
        <v>1</v>
      </c>
      <c r="CM137" s="10">
        <v>1</v>
      </c>
      <c r="CN137" s="53">
        <v>1</v>
      </c>
      <c r="CO137" s="53">
        <v>0</v>
      </c>
      <c r="CP137" s="124"/>
      <c r="CQ137" s="162"/>
      <c r="CR137" s="162"/>
      <c r="CS137" s="53">
        <v>0</v>
      </c>
    </row>
    <row r="138" spans="1:97" ht="17.25" thickBot="1" x14ac:dyDescent="0.2">
      <c r="A138" s="79">
        <v>148</v>
      </c>
      <c r="B138" s="61" t="s">
        <v>628</v>
      </c>
      <c r="C138" s="59">
        <v>2</v>
      </c>
      <c r="D138" s="59">
        <v>2</v>
      </c>
      <c r="E138" s="59">
        <v>0</v>
      </c>
      <c r="F138" s="10">
        <v>0</v>
      </c>
      <c r="G138" s="59">
        <v>40</v>
      </c>
      <c r="H138" s="59">
        <v>1</v>
      </c>
      <c r="I138" s="59">
        <v>1</v>
      </c>
      <c r="J138" s="59">
        <v>1</v>
      </c>
      <c r="K138" s="59">
        <v>148</v>
      </c>
      <c r="L138" s="59">
        <v>0</v>
      </c>
      <c r="M138" s="60">
        <v>0</v>
      </c>
      <c r="N138" s="59">
        <v>54</v>
      </c>
      <c r="O138" s="59">
        <v>20</v>
      </c>
      <c r="P138" s="59">
        <v>25</v>
      </c>
      <c r="Q138" s="59">
        <v>304</v>
      </c>
      <c r="R138" s="59">
        <v>4</v>
      </c>
      <c r="S138" s="59">
        <v>1</v>
      </c>
      <c r="T138" s="59">
        <v>2</v>
      </c>
      <c r="U138" s="59">
        <v>20</v>
      </c>
      <c r="V138" s="59">
        <v>1000</v>
      </c>
      <c r="W138" s="59">
        <v>0</v>
      </c>
      <c r="X138" s="59">
        <v>0</v>
      </c>
      <c r="Y138" s="59">
        <v>0</v>
      </c>
      <c r="Z138" s="59">
        <v>1</v>
      </c>
      <c r="AA138" s="59">
        <v>0</v>
      </c>
      <c r="AB138" s="59">
        <v>0</v>
      </c>
      <c r="AC138" s="65" t="s">
        <v>1261</v>
      </c>
      <c r="AD138" s="66" t="s">
        <v>198</v>
      </c>
      <c r="AE138" s="66" t="s">
        <v>198</v>
      </c>
      <c r="AF138" s="67"/>
      <c r="AG138" s="67"/>
      <c r="AH138" s="67"/>
      <c r="AI138" s="59"/>
      <c r="AJ138" s="59"/>
      <c r="AK138" s="59">
        <v>1</v>
      </c>
      <c r="AL138" s="59">
        <v>1</v>
      </c>
      <c r="AM138" s="59">
        <v>2</v>
      </c>
      <c r="AN138" s="59">
        <v>0</v>
      </c>
      <c r="AO138" s="59">
        <v>0</v>
      </c>
      <c r="AP138" s="59">
        <v>0</v>
      </c>
      <c r="AQ138" s="59">
        <v>0</v>
      </c>
      <c r="AR138" s="59">
        <v>0</v>
      </c>
      <c r="AS138" s="59">
        <v>1</v>
      </c>
      <c r="AT138" s="59">
        <v>0</v>
      </c>
      <c r="AU138" s="59">
        <v>5</v>
      </c>
      <c r="AV138" s="59">
        <v>0</v>
      </c>
      <c r="AW138" s="59">
        <v>1148</v>
      </c>
      <c r="AX138" s="59"/>
      <c r="AY138" s="59">
        <v>14801</v>
      </c>
      <c r="AZ138" s="59">
        <v>14802</v>
      </c>
      <c r="BA138" s="59">
        <v>14803</v>
      </c>
      <c r="BB138" s="59">
        <v>0</v>
      </c>
      <c r="BC138" s="59">
        <v>0</v>
      </c>
      <c r="BD138" s="59">
        <v>0</v>
      </c>
      <c r="BE138" s="60">
        <v>0</v>
      </c>
      <c r="BF138" s="173"/>
      <c r="BG138" s="173"/>
      <c r="BH138" s="173"/>
      <c r="BI138" s="59">
        <v>0</v>
      </c>
      <c r="BJ138" s="59">
        <v>0</v>
      </c>
      <c r="BK138" s="59">
        <v>0</v>
      </c>
      <c r="BL138" s="59">
        <v>0</v>
      </c>
      <c r="BM138" s="59">
        <v>0</v>
      </c>
      <c r="BN138" s="59">
        <v>0</v>
      </c>
      <c r="BO138" s="59">
        <v>0</v>
      </c>
      <c r="BP138" s="59">
        <v>0</v>
      </c>
      <c r="BQ138" s="59">
        <v>0</v>
      </c>
      <c r="BR138" s="59">
        <v>0</v>
      </c>
      <c r="BS138" s="59">
        <v>0</v>
      </c>
      <c r="BT138" s="59">
        <v>0</v>
      </c>
      <c r="BU138" s="59">
        <v>0</v>
      </c>
      <c r="BV138" s="59">
        <v>0</v>
      </c>
      <c r="BW138" s="59">
        <v>0</v>
      </c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>
        <v>1</v>
      </c>
      <c r="CM138" s="59">
        <v>1</v>
      </c>
      <c r="CN138" s="68">
        <v>1</v>
      </c>
      <c r="CO138" s="68">
        <v>0</v>
      </c>
      <c r="CP138" s="68"/>
      <c r="CQ138" s="162"/>
      <c r="CR138" s="162"/>
      <c r="CS138" s="53">
        <v>0</v>
      </c>
    </row>
    <row r="139" spans="1:97" ht="16.5" x14ac:dyDescent="0.15">
      <c r="A139" s="75">
        <v>220</v>
      </c>
      <c r="B139" s="60" t="s">
        <v>660</v>
      </c>
      <c r="C139" s="60">
        <v>2</v>
      </c>
      <c r="D139" s="60">
        <v>3</v>
      </c>
      <c r="E139" s="60">
        <v>0</v>
      </c>
      <c r="F139" s="10">
        <v>0</v>
      </c>
      <c r="G139" s="60">
        <v>60</v>
      </c>
      <c r="H139" s="60">
        <v>1</v>
      </c>
      <c r="I139" s="60">
        <v>2</v>
      </c>
      <c r="J139" s="60">
        <v>1</v>
      </c>
      <c r="K139" s="60">
        <v>220</v>
      </c>
      <c r="L139" s="60">
        <v>0</v>
      </c>
      <c r="M139" s="60">
        <v>0</v>
      </c>
      <c r="N139" s="60">
        <v>72</v>
      </c>
      <c r="O139" s="60">
        <v>33</v>
      </c>
      <c r="P139" s="60">
        <v>27</v>
      </c>
      <c r="Q139" s="60">
        <v>405</v>
      </c>
      <c r="R139" s="60">
        <v>5</v>
      </c>
      <c r="S139" s="60">
        <v>2</v>
      </c>
      <c r="T139" s="60">
        <v>2</v>
      </c>
      <c r="U139" s="60">
        <v>27</v>
      </c>
      <c r="V139" s="60">
        <v>1000</v>
      </c>
      <c r="W139" s="60">
        <v>0</v>
      </c>
      <c r="X139" s="60">
        <v>0</v>
      </c>
      <c r="Y139" s="60">
        <v>0</v>
      </c>
      <c r="Z139" s="60">
        <v>2</v>
      </c>
      <c r="AA139" s="60">
        <v>0</v>
      </c>
      <c r="AB139" s="60">
        <v>0</v>
      </c>
      <c r="AC139" s="69" t="s">
        <v>1281</v>
      </c>
      <c r="AD139" s="70" t="s">
        <v>197</v>
      </c>
      <c r="AE139" s="70" t="s">
        <v>197</v>
      </c>
      <c r="AF139" s="71"/>
      <c r="AG139" s="71"/>
      <c r="AH139" s="71"/>
      <c r="AI139" s="60"/>
      <c r="AJ139" s="60"/>
      <c r="AK139" s="60">
        <v>1</v>
      </c>
      <c r="AL139" s="60">
        <v>1</v>
      </c>
      <c r="AM139" s="60">
        <v>3</v>
      </c>
      <c r="AN139" s="60">
        <v>0</v>
      </c>
      <c r="AO139" s="60">
        <v>4</v>
      </c>
      <c r="AP139" s="60">
        <v>2</v>
      </c>
      <c r="AQ139" s="60">
        <v>0</v>
      </c>
      <c r="AR139" s="60">
        <v>0</v>
      </c>
      <c r="AS139" s="60">
        <v>1</v>
      </c>
      <c r="AT139" s="60">
        <v>0</v>
      </c>
      <c r="AU139" s="60">
        <v>50</v>
      </c>
      <c r="AV139" s="60">
        <v>0</v>
      </c>
      <c r="AW139" s="60">
        <v>1220</v>
      </c>
      <c r="AX139" s="60"/>
      <c r="AY139" s="60">
        <f t="shared" si="43"/>
        <v>22001</v>
      </c>
      <c r="AZ139" s="60">
        <f t="shared" si="44"/>
        <v>22002</v>
      </c>
      <c r="BA139" s="60">
        <f t="shared" si="45"/>
        <v>22003</v>
      </c>
      <c r="BB139" s="60">
        <f t="shared" si="46"/>
        <v>22004</v>
      </c>
      <c r="BC139" s="60">
        <v>0</v>
      </c>
      <c r="BD139" s="60">
        <v>0</v>
      </c>
      <c r="BE139" s="60">
        <v>0</v>
      </c>
      <c r="BF139" s="60"/>
      <c r="BG139" s="60"/>
      <c r="BH139" s="60"/>
      <c r="BI139" s="60">
        <v>0</v>
      </c>
      <c r="BJ139" s="60">
        <v>0</v>
      </c>
      <c r="BK139" s="60">
        <v>0</v>
      </c>
      <c r="BL139" s="60">
        <v>0</v>
      </c>
      <c r="BM139" s="60">
        <v>0</v>
      </c>
      <c r="BN139" s="60">
        <v>0</v>
      </c>
      <c r="BO139" s="60">
        <v>0</v>
      </c>
      <c r="BP139" s="60">
        <v>0</v>
      </c>
      <c r="BQ139" s="60">
        <v>0</v>
      </c>
      <c r="BR139" s="60">
        <v>0</v>
      </c>
      <c r="BS139" s="60">
        <v>0</v>
      </c>
      <c r="BT139" s="60">
        <v>0</v>
      </c>
      <c r="BU139" s="60">
        <v>0</v>
      </c>
      <c r="BV139" s="60">
        <v>0</v>
      </c>
      <c r="BW139" s="60">
        <v>0</v>
      </c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>
        <v>1</v>
      </c>
      <c r="CM139" s="60">
        <v>1</v>
      </c>
      <c r="CN139" s="72">
        <v>1</v>
      </c>
      <c r="CO139" s="72">
        <v>1</v>
      </c>
      <c r="CP139" s="124">
        <v>1</v>
      </c>
      <c r="CQ139" s="162"/>
      <c r="CR139" s="162"/>
      <c r="CS139" s="53">
        <v>0</v>
      </c>
    </row>
    <row r="140" spans="1:97" ht="16.5" x14ac:dyDescent="0.15">
      <c r="A140" s="75">
        <v>221</v>
      </c>
      <c r="B140" s="10" t="s">
        <v>208</v>
      </c>
      <c r="C140" s="10">
        <v>2</v>
      </c>
      <c r="D140" s="10">
        <v>3</v>
      </c>
      <c r="E140" s="10">
        <v>0</v>
      </c>
      <c r="F140" s="10">
        <v>0</v>
      </c>
      <c r="G140" s="10">
        <v>60</v>
      </c>
      <c r="H140" s="10">
        <v>1</v>
      </c>
      <c r="I140" s="10">
        <v>2</v>
      </c>
      <c r="J140" s="10">
        <v>1</v>
      </c>
      <c r="K140" s="10">
        <v>221</v>
      </c>
      <c r="L140" s="10">
        <v>0</v>
      </c>
      <c r="M140" s="60">
        <v>0</v>
      </c>
      <c r="N140" s="10">
        <v>72</v>
      </c>
      <c r="O140" s="10">
        <v>27</v>
      </c>
      <c r="P140" s="10">
        <v>33</v>
      </c>
      <c r="Q140" s="10">
        <v>405</v>
      </c>
      <c r="R140" s="10">
        <v>5</v>
      </c>
      <c r="S140" s="10">
        <v>2</v>
      </c>
      <c r="T140" s="10">
        <v>2</v>
      </c>
      <c r="U140" s="10">
        <v>27</v>
      </c>
      <c r="V140" s="10">
        <v>1000</v>
      </c>
      <c r="W140" s="10">
        <v>0</v>
      </c>
      <c r="X140" s="10">
        <v>0</v>
      </c>
      <c r="Y140" s="10">
        <v>0</v>
      </c>
      <c r="Z140" s="10">
        <v>2</v>
      </c>
      <c r="AA140" s="10">
        <v>0</v>
      </c>
      <c r="AB140" s="10">
        <v>0</v>
      </c>
      <c r="AC140" s="54" t="s">
        <v>1282</v>
      </c>
      <c r="AD140" s="32" t="s">
        <v>197</v>
      </c>
      <c r="AE140" s="32" t="s">
        <v>197</v>
      </c>
      <c r="AF140" s="52"/>
      <c r="AG140" s="52"/>
      <c r="AH140" s="52"/>
      <c r="AI140" s="10"/>
      <c r="AJ140" s="10"/>
      <c r="AK140" s="10">
        <v>1</v>
      </c>
      <c r="AL140" s="10">
        <v>1</v>
      </c>
      <c r="AM140" s="10">
        <v>3</v>
      </c>
      <c r="AN140" s="10">
        <v>0</v>
      </c>
      <c r="AO140" s="10">
        <v>4</v>
      </c>
      <c r="AP140" s="10">
        <v>2</v>
      </c>
      <c r="AQ140" s="10">
        <v>0</v>
      </c>
      <c r="AR140" s="10">
        <v>0</v>
      </c>
      <c r="AS140" s="60">
        <v>1</v>
      </c>
      <c r="AT140" s="10">
        <v>0</v>
      </c>
      <c r="AU140" s="10">
        <v>50</v>
      </c>
      <c r="AV140" s="10">
        <v>0</v>
      </c>
      <c r="AW140" s="10">
        <v>1221</v>
      </c>
      <c r="AX140" s="10"/>
      <c r="AY140" s="10">
        <f t="shared" si="43"/>
        <v>22101</v>
      </c>
      <c r="AZ140" s="10">
        <f t="shared" si="44"/>
        <v>22102</v>
      </c>
      <c r="BA140" s="10">
        <f t="shared" si="45"/>
        <v>22103</v>
      </c>
      <c r="BB140" s="10">
        <f t="shared" si="46"/>
        <v>22104</v>
      </c>
      <c r="BC140" s="10">
        <v>0</v>
      </c>
      <c r="BD140" s="10">
        <v>0</v>
      </c>
      <c r="BE140" s="60">
        <v>0</v>
      </c>
      <c r="BF140" s="60"/>
      <c r="BG140" s="60"/>
      <c r="BH140" s="60"/>
      <c r="BI140" s="10">
        <v>0</v>
      </c>
      <c r="BJ140" s="10">
        <v>0</v>
      </c>
      <c r="BK140" s="10">
        <v>0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0">
        <v>0</v>
      </c>
      <c r="BV140" s="10">
        <v>0</v>
      </c>
      <c r="BW140" s="10">
        <v>0</v>
      </c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>
        <v>1</v>
      </c>
      <c r="CM140" s="10">
        <v>1</v>
      </c>
      <c r="CN140" s="53">
        <v>1</v>
      </c>
      <c r="CO140" s="53">
        <v>0</v>
      </c>
      <c r="CP140" s="124">
        <v>1</v>
      </c>
      <c r="CQ140" s="162"/>
      <c r="CR140" s="162"/>
      <c r="CS140" s="53">
        <v>0</v>
      </c>
    </row>
    <row r="141" spans="1:97" ht="16.5" x14ac:dyDescent="0.15">
      <c r="A141" s="75">
        <v>222</v>
      </c>
      <c r="B141" s="10" t="s">
        <v>209</v>
      </c>
      <c r="C141" s="10">
        <v>2</v>
      </c>
      <c r="D141" s="10">
        <v>3</v>
      </c>
      <c r="E141" s="10">
        <v>0</v>
      </c>
      <c r="F141" s="10">
        <v>0</v>
      </c>
      <c r="G141" s="10">
        <v>60</v>
      </c>
      <c r="H141" s="10">
        <v>1</v>
      </c>
      <c r="I141" s="10">
        <v>2</v>
      </c>
      <c r="J141" s="10">
        <v>1</v>
      </c>
      <c r="K141" s="10">
        <v>222</v>
      </c>
      <c r="L141" s="10">
        <v>0</v>
      </c>
      <c r="M141" s="60">
        <v>0</v>
      </c>
      <c r="N141" s="10">
        <v>72</v>
      </c>
      <c r="O141" s="10">
        <v>27</v>
      </c>
      <c r="P141" s="10">
        <v>33</v>
      </c>
      <c r="Q141" s="10">
        <v>405</v>
      </c>
      <c r="R141" s="10">
        <v>5</v>
      </c>
      <c r="S141" s="10">
        <v>2</v>
      </c>
      <c r="T141" s="10">
        <v>2</v>
      </c>
      <c r="U141" s="10">
        <v>27</v>
      </c>
      <c r="V141" s="10">
        <v>1000</v>
      </c>
      <c r="W141" s="10">
        <v>0</v>
      </c>
      <c r="X141" s="10">
        <v>0</v>
      </c>
      <c r="Y141" s="10">
        <v>0</v>
      </c>
      <c r="Z141" s="10">
        <v>1</v>
      </c>
      <c r="AA141" s="10">
        <v>0</v>
      </c>
      <c r="AB141" s="10">
        <v>0</v>
      </c>
      <c r="AC141" s="51" t="s">
        <v>1283</v>
      </c>
      <c r="AD141" s="32" t="s">
        <v>197</v>
      </c>
      <c r="AE141" s="32" t="s">
        <v>197</v>
      </c>
      <c r="AF141" s="52"/>
      <c r="AG141" s="52"/>
      <c r="AH141" s="52"/>
      <c r="AI141" s="10"/>
      <c r="AJ141" s="10"/>
      <c r="AK141" s="10">
        <v>1</v>
      </c>
      <c r="AL141" s="10">
        <v>1</v>
      </c>
      <c r="AM141" s="10">
        <v>3</v>
      </c>
      <c r="AN141" s="10">
        <v>0</v>
      </c>
      <c r="AO141" s="10">
        <v>4</v>
      </c>
      <c r="AP141" s="10">
        <v>2</v>
      </c>
      <c r="AQ141" s="10">
        <v>0</v>
      </c>
      <c r="AR141" s="10">
        <v>0</v>
      </c>
      <c r="AS141" s="60">
        <v>1</v>
      </c>
      <c r="AT141" s="10">
        <v>0</v>
      </c>
      <c r="AU141" s="10">
        <v>50</v>
      </c>
      <c r="AV141" s="10">
        <v>0</v>
      </c>
      <c r="AW141" s="10">
        <v>1222</v>
      </c>
      <c r="AX141" s="10"/>
      <c r="AY141" s="10">
        <f t="shared" si="43"/>
        <v>22201</v>
      </c>
      <c r="AZ141" s="10">
        <f t="shared" si="44"/>
        <v>22202</v>
      </c>
      <c r="BA141" s="10">
        <f t="shared" si="45"/>
        <v>22203</v>
      </c>
      <c r="BB141" s="10">
        <f t="shared" si="46"/>
        <v>22204</v>
      </c>
      <c r="BC141" s="10">
        <v>0</v>
      </c>
      <c r="BD141" s="10">
        <v>0</v>
      </c>
      <c r="BE141" s="60">
        <v>0</v>
      </c>
      <c r="BF141" s="60"/>
      <c r="BG141" s="60"/>
      <c r="BH141" s="60"/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0</v>
      </c>
      <c r="BV141" s="10">
        <v>0</v>
      </c>
      <c r="BW141" s="10">
        <v>0</v>
      </c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>
        <v>1</v>
      </c>
      <c r="CM141" s="10">
        <v>1</v>
      </c>
      <c r="CN141" s="53">
        <v>1</v>
      </c>
      <c r="CO141" s="53">
        <v>0</v>
      </c>
      <c r="CP141" s="124">
        <v>1</v>
      </c>
      <c r="CQ141" s="162"/>
      <c r="CR141" s="162"/>
      <c r="CS141" s="53">
        <v>0</v>
      </c>
    </row>
    <row r="142" spans="1:97" ht="16.5" x14ac:dyDescent="0.15">
      <c r="A142" s="75">
        <v>223</v>
      </c>
      <c r="B142" s="56" t="s">
        <v>618</v>
      </c>
      <c r="C142" s="10">
        <v>2</v>
      </c>
      <c r="D142" s="10">
        <v>3</v>
      </c>
      <c r="E142" s="10">
        <v>0</v>
      </c>
      <c r="F142" s="10">
        <v>0</v>
      </c>
      <c r="G142" s="10">
        <v>60</v>
      </c>
      <c r="H142" s="10">
        <v>1</v>
      </c>
      <c r="I142" s="10">
        <v>2</v>
      </c>
      <c r="J142" s="10">
        <v>1</v>
      </c>
      <c r="K142" s="10">
        <v>223</v>
      </c>
      <c r="L142" s="10">
        <v>0</v>
      </c>
      <c r="M142" s="60">
        <v>0</v>
      </c>
      <c r="N142" s="10">
        <v>72</v>
      </c>
      <c r="O142" s="10">
        <v>27</v>
      </c>
      <c r="P142" s="10">
        <v>33</v>
      </c>
      <c r="Q142" s="10">
        <v>405</v>
      </c>
      <c r="R142" s="10">
        <v>5</v>
      </c>
      <c r="S142" s="10">
        <v>2</v>
      </c>
      <c r="T142" s="10">
        <v>2</v>
      </c>
      <c r="U142" s="10">
        <v>27</v>
      </c>
      <c r="V142" s="10">
        <v>1000</v>
      </c>
      <c r="W142" s="10">
        <v>0</v>
      </c>
      <c r="X142" s="10">
        <v>0</v>
      </c>
      <c r="Y142" s="10">
        <v>0</v>
      </c>
      <c r="Z142" s="10">
        <v>1</v>
      </c>
      <c r="AA142" s="10">
        <v>0</v>
      </c>
      <c r="AB142" s="10">
        <v>0</v>
      </c>
      <c r="AC142" s="51" t="s">
        <v>1284</v>
      </c>
      <c r="AD142" s="32" t="s">
        <v>197</v>
      </c>
      <c r="AE142" s="32" t="s">
        <v>197</v>
      </c>
      <c r="AF142" s="52"/>
      <c r="AG142" s="52"/>
      <c r="AH142" s="52"/>
      <c r="AI142" s="10"/>
      <c r="AJ142" s="10"/>
      <c r="AK142" s="10">
        <v>1</v>
      </c>
      <c r="AL142" s="10">
        <v>1</v>
      </c>
      <c r="AM142" s="10">
        <v>3</v>
      </c>
      <c r="AN142" s="10">
        <v>0</v>
      </c>
      <c r="AO142" s="10">
        <v>4</v>
      </c>
      <c r="AP142" s="10">
        <v>2</v>
      </c>
      <c r="AQ142" s="10">
        <v>0</v>
      </c>
      <c r="AR142" s="10">
        <v>0</v>
      </c>
      <c r="AS142" s="60">
        <v>1</v>
      </c>
      <c r="AT142" s="10">
        <v>0</v>
      </c>
      <c r="AU142" s="10">
        <v>50</v>
      </c>
      <c r="AV142" s="10">
        <v>0</v>
      </c>
      <c r="AW142" s="10">
        <v>1223</v>
      </c>
      <c r="AX142" s="10"/>
      <c r="AY142" s="10">
        <f t="shared" si="43"/>
        <v>22301</v>
      </c>
      <c r="AZ142" s="10">
        <f t="shared" si="44"/>
        <v>22302</v>
      </c>
      <c r="BA142" s="10">
        <f t="shared" si="45"/>
        <v>22303</v>
      </c>
      <c r="BB142" s="10">
        <f t="shared" si="46"/>
        <v>22304</v>
      </c>
      <c r="BC142" s="10">
        <v>0</v>
      </c>
      <c r="BD142" s="10">
        <v>0</v>
      </c>
      <c r="BE142" s="60">
        <v>0</v>
      </c>
      <c r="BF142" s="60"/>
      <c r="BG142" s="60"/>
      <c r="BH142" s="60"/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>
        <v>1</v>
      </c>
      <c r="CM142" s="10">
        <v>1</v>
      </c>
      <c r="CN142" s="53">
        <v>1</v>
      </c>
      <c r="CO142" s="53">
        <v>0</v>
      </c>
      <c r="CP142" s="124">
        <v>1</v>
      </c>
      <c r="CQ142" s="162"/>
      <c r="CR142" s="162"/>
      <c r="CS142" s="53">
        <v>0</v>
      </c>
    </row>
    <row r="143" spans="1:97" ht="16.5" x14ac:dyDescent="0.15">
      <c r="A143" s="75">
        <v>224</v>
      </c>
      <c r="B143" s="56" t="s">
        <v>677</v>
      </c>
      <c r="C143" s="10">
        <v>2</v>
      </c>
      <c r="D143" s="10">
        <v>3</v>
      </c>
      <c r="E143" s="10">
        <v>0</v>
      </c>
      <c r="F143" s="10">
        <v>0</v>
      </c>
      <c r="G143" s="10">
        <v>60</v>
      </c>
      <c r="H143" s="10">
        <v>1</v>
      </c>
      <c r="I143" s="10">
        <v>2</v>
      </c>
      <c r="J143" s="10">
        <v>1</v>
      </c>
      <c r="K143" s="10">
        <v>224</v>
      </c>
      <c r="L143" s="10">
        <v>0</v>
      </c>
      <c r="M143" s="60">
        <v>0</v>
      </c>
      <c r="N143" s="10">
        <v>72</v>
      </c>
      <c r="O143" s="10">
        <v>27</v>
      </c>
      <c r="P143" s="10">
        <v>33</v>
      </c>
      <c r="Q143" s="10">
        <v>405</v>
      </c>
      <c r="R143" s="10">
        <v>5</v>
      </c>
      <c r="S143" s="10">
        <v>2</v>
      </c>
      <c r="T143" s="10">
        <v>2</v>
      </c>
      <c r="U143" s="10">
        <v>27</v>
      </c>
      <c r="V143" s="10">
        <v>1000</v>
      </c>
      <c r="W143" s="10">
        <v>0</v>
      </c>
      <c r="X143" s="10">
        <v>0</v>
      </c>
      <c r="Y143" s="10">
        <v>0</v>
      </c>
      <c r="Z143" s="10">
        <v>1</v>
      </c>
      <c r="AA143" s="10">
        <v>0</v>
      </c>
      <c r="AB143" s="10">
        <v>0</v>
      </c>
      <c r="AC143" s="51" t="s">
        <v>1285</v>
      </c>
      <c r="AD143" s="32" t="s">
        <v>197</v>
      </c>
      <c r="AE143" s="32" t="s">
        <v>197</v>
      </c>
      <c r="AF143" s="52"/>
      <c r="AG143" s="52"/>
      <c r="AH143" s="52"/>
      <c r="AI143" s="10"/>
      <c r="AJ143" s="10"/>
      <c r="AK143" s="10">
        <v>1</v>
      </c>
      <c r="AL143" s="10">
        <v>1</v>
      </c>
      <c r="AM143" s="10">
        <v>3</v>
      </c>
      <c r="AN143" s="10">
        <v>0</v>
      </c>
      <c r="AO143" s="10">
        <v>4</v>
      </c>
      <c r="AP143" s="10">
        <v>2</v>
      </c>
      <c r="AQ143" s="10">
        <v>0</v>
      </c>
      <c r="AR143" s="10">
        <v>0</v>
      </c>
      <c r="AS143" s="60">
        <v>1</v>
      </c>
      <c r="AT143" s="10">
        <v>0</v>
      </c>
      <c r="AU143" s="10">
        <v>50</v>
      </c>
      <c r="AV143" s="10">
        <v>0</v>
      </c>
      <c r="AW143" s="10">
        <v>1224</v>
      </c>
      <c r="AX143" s="10"/>
      <c r="AY143" s="10">
        <f t="shared" si="43"/>
        <v>22401</v>
      </c>
      <c r="AZ143" s="10">
        <f t="shared" si="44"/>
        <v>22402</v>
      </c>
      <c r="BA143" s="10">
        <f t="shared" si="45"/>
        <v>22403</v>
      </c>
      <c r="BB143" s="10">
        <f t="shared" si="46"/>
        <v>22404</v>
      </c>
      <c r="BC143" s="10">
        <v>0</v>
      </c>
      <c r="BD143" s="10">
        <v>0</v>
      </c>
      <c r="BE143" s="60">
        <v>0</v>
      </c>
      <c r="BF143" s="60"/>
      <c r="BG143" s="60"/>
      <c r="BH143" s="60"/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>
        <v>1</v>
      </c>
      <c r="CM143" s="10">
        <v>1</v>
      </c>
      <c r="CN143" s="53">
        <v>1</v>
      </c>
      <c r="CO143" s="53">
        <v>0</v>
      </c>
      <c r="CP143" s="124">
        <v>1</v>
      </c>
      <c r="CQ143" s="162"/>
      <c r="CR143" s="162"/>
      <c r="CS143" s="53">
        <v>0</v>
      </c>
    </row>
    <row r="144" spans="1:97" ht="16.5" x14ac:dyDescent="0.15">
      <c r="A144" s="75">
        <v>225</v>
      </c>
      <c r="B144" s="10" t="s">
        <v>210</v>
      </c>
      <c r="C144" s="10">
        <v>2</v>
      </c>
      <c r="D144" s="10">
        <v>3</v>
      </c>
      <c r="E144" s="10">
        <v>0</v>
      </c>
      <c r="F144" s="10">
        <v>0</v>
      </c>
      <c r="G144" s="10">
        <v>60</v>
      </c>
      <c r="H144" s="10">
        <v>1</v>
      </c>
      <c r="I144" s="10">
        <v>2</v>
      </c>
      <c r="J144" s="10">
        <v>1</v>
      </c>
      <c r="K144" s="10">
        <v>225</v>
      </c>
      <c r="L144" s="10">
        <v>0</v>
      </c>
      <c r="M144" s="60">
        <v>0</v>
      </c>
      <c r="N144" s="10">
        <v>72</v>
      </c>
      <c r="O144" s="10">
        <v>27</v>
      </c>
      <c r="P144" s="10">
        <v>33</v>
      </c>
      <c r="Q144" s="10">
        <v>405</v>
      </c>
      <c r="R144" s="10">
        <v>5</v>
      </c>
      <c r="S144" s="10">
        <v>2</v>
      </c>
      <c r="T144" s="10">
        <v>2</v>
      </c>
      <c r="U144" s="10">
        <v>27</v>
      </c>
      <c r="V144" s="10">
        <v>1000</v>
      </c>
      <c r="W144" s="10">
        <v>0</v>
      </c>
      <c r="X144" s="10">
        <v>0</v>
      </c>
      <c r="Y144" s="10">
        <v>0</v>
      </c>
      <c r="Z144" s="10">
        <v>1</v>
      </c>
      <c r="AA144" s="10">
        <v>0</v>
      </c>
      <c r="AB144" s="10">
        <v>0</v>
      </c>
      <c r="AC144" s="51" t="s">
        <v>1286</v>
      </c>
      <c r="AD144" s="32" t="s">
        <v>197</v>
      </c>
      <c r="AE144" s="32" t="s">
        <v>197</v>
      </c>
      <c r="AF144" s="52"/>
      <c r="AG144" s="52"/>
      <c r="AH144" s="52"/>
      <c r="AI144" s="10"/>
      <c r="AJ144" s="10"/>
      <c r="AK144" s="10">
        <v>1</v>
      </c>
      <c r="AL144" s="10">
        <v>1</v>
      </c>
      <c r="AM144" s="10">
        <v>3</v>
      </c>
      <c r="AN144" s="10">
        <v>0</v>
      </c>
      <c r="AO144" s="10">
        <v>4</v>
      </c>
      <c r="AP144" s="10">
        <v>2</v>
      </c>
      <c r="AQ144" s="10">
        <v>0</v>
      </c>
      <c r="AR144" s="10">
        <v>0</v>
      </c>
      <c r="AS144" s="60">
        <v>1</v>
      </c>
      <c r="AT144" s="10">
        <v>0</v>
      </c>
      <c r="AU144" s="10">
        <v>50</v>
      </c>
      <c r="AV144" s="10">
        <v>0</v>
      </c>
      <c r="AW144" s="10">
        <v>1225</v>
      </c>
      <c r="AX144" s="10"/>
      <c r="AY144" s="10">
        <f t="shared" si="43"/>
        <v>22501</v>
      </c>
      <c r="AZ144" s="10">
        <f t="shared" si="44"/>
        <v>22502</v>
      </c>
      <c r="BA144" s="10">
        <f t="shared" si="45"/>
        <v>22503</v>
      </c>
      <c r="BB144" s="10">
        <f t="shared" si="46"/>
        <v>22504</v>
      </c>
      <c r="BC144" s="10">
        <v>0</v>
      </c>
      <c r="BD144" s="10">
        <v>0</v>
      </c>
      <c r="BE144" s="60">
        <v>0</v>
      </c>
      <c r="BF144" s="60"/>
      <c r="BG144" s="60"/>
      <c r="BH144" s="60"/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>
        <v>1</v>
      </c>
      <c r="CM144" s="10">
        <v>1</v>
      </c>
      <c r="CN144" s="53">
        <v>1</v>
      </c>
      <c r="CO144" s="53">
        <v>0</v>
      </c>
      <c r="CP144" s="124">
        <v>1</v>
      </c>
      <c r="CQ144" s="162"/>
      <c r="CR144" s="162"/>
      <c r="CS144" s="53">
        <v>0</v>
      </c>
    </row>
    <row r="145" spans="1:97" ht="16.5" x14ac:dyDescent="0.15">
      <c r="A145" s="75">
        <v>226</v>
      </c>
      <c r="B145" s="57" t="s">
        <v>533</v>
      </c>
      <c r="C145" s="10">
        <v>2</v>
      </c>
      <c r="D145" s="10">
        <v>3</v>
      </c>
      <c r="E145" s="10">
        <v>0</v>
      </c>
      <c r="F145" s="10">
        <v>0</v>
      </c>
      <c r="G145" s="10">
        <v>60</v>
      </c>
      <c r="H145" s="10">
        <v>1</v>
      </c>
      <c r="I145" s="10">
        <v>2</v>
      </c>
      <c r="J145" s="10">
        <v>1</v>
      </c>
      <c r="K145" s="10">
        <v>226</v>
      </c>
      <c r="L145" s="10">
        <v>0</v>
      </c>
      <c r="M145" s="60">
        <v>0</v>
      </c>
      <c r="N145" s="10">
        <v>72</v>
      </c>
      <c r="O145" s="10">
        <v>33</v>
      </c>
      <c r="P145" s="10">
        <v>27</v>
      </c>
      <c r="Q145" s="10">
        <v>405</v>
      </c>
      <c r="R145" s="10">
        <v>5</v>
      </c>
      <c r="S145" s="10">
        <v>2</v>
      </c>
      <c r="T145" s="10">
        <v>2</v>
      </c>
      <c r="U145" s="10">
        <v>27</v>
      </c>
      <c r="V145" s="10">
        <v>1000</v>
      </c>
      <c r="W145" s="10">
        <v>0</v>
      </c>
      <c r="X145" s="10">
        <v>0</v>
      </c>
      <c r="Y145" s="10">
        <v>0</v>
      </c>
      <c r="Z145" s="10">
        <v>2</v>
      </c>
      <c r="AA145" s="10">
        <v>0</v>
      </c>
      <c r="AB145" s="10">
        <v>0</v>
      </c>
      <c r="AC145" s="58" t="s">
        <v>1287</v>
      </c>
      <c r="AD145" s="32" t="s">
        <v>197</v>
      </c>
      <c r="AE145" s="32" t="s">
        <v>197</v>
      </c>
      <c r="AF145" s="52"/>
      <c r="AG145" s="52"/>
      <c r="AH145" s="52"/>
      <c r="AI145" s="10"/>
      <c r="AJ145" s="10"/>
      <c r="AK145" s="10">
        <v>1</v>
      </c>
      <c r="AL145" s="10">
        <v>1</v>
      </c>
      <c r="AM145" s="10">
        <v>3</v>
      </c>
      <c r="AN145" s="10">
        <v>0</v>
      </c>
      <c r="AO145" s="10">
        <v>4</v>
      </c>
      <c r="AP145" s="10">
        <v>2</v>
      </c>
      <c r="AQ145" s="10">
        <v>0</v>
      </c>
      <c r="AR145" s="10">
        <v>0</v>
      </c>
      <c r="AS145" s="60">
        <v>1</v>
      </c>
      <c r="AT145" s="10">
        <v>0</v>
      </c>
      <c r="AU145" s="10">
        <v>50</v>
      </c>
      <c r="AV145" s="10">
        <v>0</v>
      </c>
      <c r="AW145" s="10">
        <v>1226</v>
      </c>
      <c r="AX145" s="10"/>
      <c r="AY145" s="10">
        <f t="shared" si="43"/>
        <v>22601</v>
      </c>
      <c r="AZ145" s="10">
        <f t="shared" si="44"/>
        <v>22602</v>
      </c>
      <c r="BA145" s="10">
        <f t="shared" si="45"/>
        <v>22603</v>
      </c>
      <c r="BB145" s="10">
        <f t="shared" si="46"/>
        <v>22604</v>
      </c>
      <c r="BC145" s="10">
        <v>0</v>
      </c>
      <c r="BD145" s="10">
        <v>0</v>
      </c>
      <c r="BE145" s="60">
        <v>0</v>
      </c>
      <c r="BF145" s="60"/>
      <c r="BG145" s="60"/>
      <c r="BH145" s="60"/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>
        <v>1</v>
      </c>
      <c r="CM145" s="10">
        <v>1</v>
      </c>
      <c r="CN145" s="53">
        <v>1</v>
      </c>
      <c r="CO145" s="53">
        <v>0</v>
      </c>
      <c r="CP145" s="124">
        <v>1</v>
      </c>
      <c r="CQ145" s="162"/>
      <c r="CR145" s="162"/>
      <c r="CS145" s="53">
        <v>0</v>
      </c>
    </row>
    <row r="146" spans="1:97" ht="16.5" x14ac:dyDescent="0.15">
      <c r="A146" s="75">
        <v>227</v>
      </c>
      <c r="B146" s="10" t="s">
        <v>211</v>
      </c>
      <c r="C146" s="10">
        <v>2</v>
      </c>
      <c r="D146" s="10">
        <v>3</v>
      </c>
      <c r="E146" s="10">
        <v>0</v>
      </c>
      <c r="F146" s="10">
        <v>0</v>
      </c>
      <c r="G146" s="10">
        <v>60</v>
      </c>
      <c r="H146" s="10">
        <v>2</v>
      </c>
      <c r="I146" s="10">
        <v>2</v>
      </c>
      <c r="J146" s="10">
        <v>1</v>
      </c>
      <c r="K146" s="10">
        <v>227</v>
      </c>
      <c r="L146" s="10">
        <v>0</v>
      </c>
      <c r="M146" s="60">
        <v>0</v>
      </c>
      <c r="N146" s="10">
        <v>72</v>
      </c>
      <c r="O146" s="10">
        <v>33</v>
      </c>
      <c r="P146" s="10">
        <v>27</v>
      </c>
      <c r="Q146" s="10">
        <v>405</v>
      </c>
      <c r="R146" s="10">
        <v>5</v>
      </c>
      <c r="S146" s="10">
        <v>2</v>
      </c>
      <c r="T146" s="10">
        <v>2</v>
      </c>
      <c r="U146" s="10">
        <v>27</v>
      </c>
      <c r="V146" s="10">
        <v>1000</v>
      </c>
      <c r="W146" s="10">
        <v>0</v>
      </c>
      <c r="X146" s="10">
        <v>0</v>
      </c>
      <c r="Y146" s="10">
        <v>0</v>
      </c>
      <c r="Z146" s="10">
        <v>2</v>
      </c>
      <c r="AA146" s="10">
        <v>0</v>
      </c>
      <c r="AB146" s="10">
        <v>0</v>
      </c>
      <c r="AC146" s="51" t="s">
        <v>1288</v>
      </c>
      <c r="AD146" s="32" t="s">
        <v>197</v>
      </c>
      <c r="AE146" s="32" t="s">
        <v>197</v>
      </c>
      <c r="AF146" s="52"/>
      <c r="AG146" s="52"/>
      <c r="AH146" s="52"/>
      <c r="AI146" s="10"/>
      <c r="AJ146" s="10"/>
      <c r="AK146" s="10">
        <v>1</v>
      </c>
      <c r="AL146" s="10">
        <v>1</v>
      </c>
      <c r="AM146" s="10">
        <v>3</v>
      </c>
      <c r="AN146" s="10">
        <v>0</v>
      </c>
      <c r="AO146" s="10">
        <v>4</v>
      </c>
      <c r="AP146" s="10">
        <v>2</v>
      </c>
      <c r="AQ146" s="10">
        <v>0</v>
      </c>
      <c r="AR146" s="10">
        <v>0</v>
      </c>
      <c r="AS146" s="60">
        <v>1</v>
      </c>
      <c r="AT146" s="10">
        <v>0</v>
      </c>
      <c r="AU146" s="10">
        <v>50</v>
      </c>
      <c r="AV146" s="10">
        <v>0</v>
      </c>
      <c r="AW146" s="10">
        <v>1227</v>
      </c>
      <c r="AX146" s="10"/>
      <c r="AY146" s="10">
        <f t="shared" si="43"/>
        <v>22701</v>
      </c>
      <c r="AZ146" s="10">
        <f t="shared" si="44"/>
        <v>22702</v>
      </c>
      <c r="BA146" s="10">
        <f t="shared" si="45"/>
        <v>22703</v>
      </c>
      <c r="BB146" s="10">
        <f t="shared" si="46"/>
        <v>22704</v>
      </c>
      <c r="BC146" s="10">
        <v>0</v>
      </c>
      <c r="BD146" s="10">
        <v>0</v>
      </c>
      <c r="BE146" s="60">
        <v>0</v>
      </c>
      <c r="BF146" s="60"/>
      <c r="BG146" s="60"/>
      <c r="BH146" s="60"/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>
        <v>1</v>
      </c>
      <c r="CM146" s="10">
        <v>1</v>
      </c>
      <c r="CN146" s="53">
        <v>1</v>
      </c>
      <c r="CO146" s="53">
        <v>0</v>
      </c>
      <c r="CP146" s="124">
        <v>1</v>
      </c>
      <c r="CQ146" s="162"/>
      <c r="CR146" s="162"/>
      <c r="CS146" s="53">
        <v>0</v>
      </c>
    </row>
    <row r="147" spans="1:97" ht="16.5" x14ac:dyDescent="0.15">
      <c r="A147" s="75">
        <v>228</v>
      </c>
      <c r="B147" s="10" t="s">
        <v>212</v>
      </c>
      <c r="C147" s="10">
        <v>2</v>
      </c>
      <c r="D147" s="10">
        <v>3</v>
      </c>
      <c r="E147" s="10">
        <v>0</v>
      </c>
      <c r="F147" s="10">
        <v>0</v>
      </c>
      <c r="G147" s="10">
        <v>60</v>
      </c>
      <c r="H147" s="10">
        <v>2</v>
      </c>
      <c r="I147" s="10">
        <v>2</v>
      </c>
      <c r="J147" s="10">
        <v>1</v>
      </c>
      <c r="K147" s="10">
        <v>228</v>
      </c>
      <c r="L147" s="10">
        <v>0</v>
      </c>
      <c r="M147" s="60">
        <v>0</v>
      </c>
      <c r="N147" s="10">
        <v>72</v>
      </c>
      <c r="O147" s="10">
        <v>33</v>
      </c>
      <c r="P147" s="10">
        <v>27</v>
      </c>
      <c r="Q147" s="10">
        <v>405</v>
      </c>
      <c r="R147" s="10">
        <v>5</v>
      </c>
      <c r="S147" s="10">
        <v>2</v>
      </c>
      <c r="T147" s="10">
        <v>2</v>
      </c>
      <c r="U147" s="10">
        <v>27</v>
      </c>
      <c r="V147" s="10">
        <v>1000</v>
      </c>
      <c r="W147" s="10">
        <v>0</v>
      </c>
      <c r="X147" s="10">
        <v>0</v>
      </c>
      <c r="Y147" s="10">
        <v>0</v>
      </c>
      <c r="Z147" s="10">
        <v>2</v>
      </c>
      <c r="AA147" s="10">
        <v>0</v>
      </c>
      <c r="AB147" s="10">
        <v>0</v>
      </c>
      <c r="AC147" s="54" t="s">
        <v>1289</v>
      </c>
      <c r="AD147" s="32" t="s">
        <v>197</v>
      </c>
      <c r="AE147" s="32" t="s">
        <v>197</v>
      </c>
      <c r="AF147" s="52"/>
      <c r="AG147" s="52"/>
      <c r="AH147" s="52"/>
      <c r="AI147" s="10"/>
      <c r="AJ147" s="10"/>
      <c r="AK147" s="10">
        <v>1</v>
      </c>
      <c r="AL147" s="10">
        <v>1</v>
      </c>
      <c r="AM147" s="10">
        <v>3</v>
      </c>
      <c r="AN147" s="10">
        <v>0</v>
      </c>
      <c r="AO147" s="10">
        <v>4</v>
      </c>
      <c r="AP147" s="10">
        <v>2</v>
      </c>
      <c r="AQ147" s="10">
        <v>0</v>
      </c>
      <c r="AR147" s="10">
        <v>0</v>
      </c>
      <c r="AS147" s="60">
        <v>1</v>
      </c>
      <c r="AT147" s="10">
        <v>0</v>
      </c>
      <c r="AU147" s="10">
        <v>50</v>
      </c>
      <c r="AV147" s="10">
        <v>0</v>
      </c>
      <c r="AW147" s="10">
        <v>1228</v>
      </c>
      <c r="AX147" s="10"/>
      <c r="AY147" s="10">
        <f t="shared" si="43"/>
        <v>22801</v>
      </c>
      <c r="AZ147" s="10">
        <f t="shared" si="44"/>
        <v>22802</v>
      </c>
      <c r="BA147" s="10">
        <f t="shared" si="45"/>
        <v>22803</v>
      </c>
      <c r="BB147" s="10">
        <f t="shared" si="46"/>
        <v>22804</v>
      </c>
      <c r="BC147" s="10">
        <v>0</v>
      </c>
      <c r="BD147" s="10">
        <v>0</v>
      </c>
      <c r="BE147" s="60">
        <v>0</v>
      </c>
      <c r="BF147" s="60"/>
      <c r="BG147" s="60"/>
      <c r="BH147" s="60"/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>
        <v>1</v>
      </c>
      <c r="CM147" s="10">
        <v>1</v>
      </c>
      <c r="CN147" s="53">
        <v>1</v>
      </c>
      <c r="CO147" s="53">
        <v>0</v>
      </c>
      <c r="CP147" s="124">
        <v>1</v>
      </c>
      <c r="CQ147" s="162"/>
      <c r="CR147" s="162"/>
      <c r="CS147" s="53">
        <v>0</v>
      </c>
    </row>
    <row r="148" spans="1:97" ht="16.5" x14ac:dyDescent="0.15">
      <c r="A148" s="75">
        <v>229</v>
      </c>
      <c r="B148" s="10" t="s">
        <v>213</v>
      </c>
      <c r="C148" s="10">
        <v>2</v>
      </c>
      <c r="D148" s="10">
        <v>3</v>
      </c>
      <c r="E148" s="10">
        <v>0</v>
      </c>
      <c r="F148" s="10">
        <v>0</v>
      </c>
      <c r="G148" s="10">
        <v>60</v>
      </c>
      <c r="H148" s="10">
        <v>2</v>
      </c>
      <c r="I148" s="10">
        <v>2</v>
      </c>
      <c r="J148" s="10">
        <v>1</v>
      </c>
      <c r="K148" s="10">
        <v>229</v>
      </c>
      <c r="L148" s="10">
        <v>0</v>
      </c>
      <c r="M148" s="60">
        <v>0</v>
      </c>
      <c r="N148" s="10">
        <v>72</v>
      </c>
      <c r="O148" s="10">
        <v>33</v>
      </c>
      <c r="P148" s="10">
        <v>27</v>
      </c>
      <c r="Q148" s="10">
        <v>405</v>
      </c>
      <c r="R148" s="10">
        <v>5</v>
      </c>
      <c r="S148" s="10">
        <v>2</v>
      </c>
      <c r="T148" s="10">
        <v>2</v>
      </c>
      <c r="U148" s="10">
        <v>27</v>
      </c>
      <c r="V148" s="10">
        <v>1000</v>
      </c>
      <c r="W148" s="10">
        <v>0</v>
      </c>
      <c r="X148" s="10">
        <v>0</v>
      </c>
      <c r="Y148" s="10">
        <v>0</v>
      </c>
      <c r="Z148" s="10">
        <v>2</v>
      </c>
      <c r="AA148" s="10">
        <v>0</v>
      </c>
      <c r="AB148" s="10">
        <v>0</v>
      </c>
      <c r="AC148" s="51" t="s">
        <v>1290</v>
      </c>
      <c r="AD148" s="32" t="s">
        <v>197</v>
      </c>
      <c r="AE148" s="32" t="s">
        <v>197</v>
      </c>
      <c r="AF148" s="52"/>
      <c r="AG148" s="52"/>
      <c r="AH148" s="52"/>
      <c r="AI148" s="10"/>
      <c r="AJ148" s="10"/>
      <c r="AK148" s="10">
        <v>1</v>
      </c>
      <c r="AL148" s="10">
        <v>1</v>
      </c>
      <c r="AM148" s="10">
        <v>3</v>
      </c>
      <c r="AN148" s="10">
        <v>0</v>
      </c>
      <c r="AO148" s="10">
        <v>4</v>
      </c>
      <c r="AP148" s="10">
        <v>2</v>
      </c>
      <c r="AQ148" s="10">
        <v>0</v>
      </c>
      <c r="AR148" s="10">
        <v>0</v>
      </c>
      <c r="AS148" s="60">
        <v>1</v>
      </c>
      <c r="AT148" s="10">
        <v>0</v>
      </c>
      <c r="AU148" s="10">
        <v>50</v>
      </c>
      <c r="AV148" s="10">
        <v>0</v>
      </c>
      <c r="AW148" s="10">
        <v>1229</v>
      </c>
      <c r="AX148" s="10"/>
      <c r="AY148" s="10">
        <f t="shared" si="43"/>
        <v>22901</v>
      </c>
      <c r="AZ148" s="10">
        <f t="shared" si="44"/>
        <v>22902</v>
      </c>
      <c r="BA148" s="10">
        <f t="shared" si="45"/>
        <v>22903</v>
      </c>
      <c r="BB148" s="10">
        <f t="shared" si="46"/>
        <v>22904</v>
      </c>
      <c r="BC148" s="10">
        <v>0</v>
      </c>
      <c r="BD148" s="10">
        <v>0</v>
      </c>
      <c r="BE148" s="60">
        <v>0</v>
      </c>
      <c r="BF148" s="60"/>
      <c r="BG148" s="60"/>
      <c r="BH148" s="60"/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>
        <v>1</v>
      </c>
      <c r="CM148" s="10">
        <v>1</v>
      </c>
      <c r="CN148" s="53">
        <v>1</v>
      </c>
      <c r="CO148" s="53">
        <v>0</v>
      </c>
      <c r="CP148" s="124">
        <v>1</v>
      </c>
      <c r="CQ148" s="162"/>
      <c r="CR148" s="162"/>
      <c r="CS148" s="53">
        <v>0</v>
      </c>
    </row>
    <row r="149" spans="1:97" ht="16.5" x14ac:dyDescent="0.15">
      <c r="A149" s="75">
        <v>230</v>
      </c>
      <c r="B149" s="10" t="s">
        <v>214</v>
      </c>
      <c r="C149" s="10">
        <v>2</v>
      </c>
      <c r="D149" s="10">
        <v>3</v>
      </c>
      <c r="E149" s="10">
        <v>0</v>
      </c>
      <c r="F149" s="10">
        <v>0</v>
      </c>
      <c r="G149" s="10">
        <v>60</v>
      </c>
      <c r="H149" s="10">
        <v>2</v>
      </c>
      <c r="I149" s="10">
        <v>2</v>
      </c>
      <c r="J149" s="10">
        <v>1</v>
      </c>
      <c r="K149" s="10">
        <v>230</v>
      </c>
      <c r="L149" s="10">
        <v>0</v>
      </c>
      <c r="M149" s="60">
        <v>0</v>
      </c>
      <c r="N149" s="10">
        <v>72</v>
      </c>
      <c r="O149" s="10">
        <v>33</v>
      </c>
      <c r="P149" s="10">
        <v>27</v>
      </c>
      <c r="Q149" s="10">
        <v>405</v>
      </c>
      <c r="R149" s="10">
        <v>5</v>
      </c>
      <c r="S149" s="10">
        <v>2</v>
      </c>
      <c r="T149" s="10">
        <v>2</v>
      </c>
      <c r="U149" s="10">
        <v>27</v>
      </c>
      <c r="V149" s="10">
        <v>1000</v>
      </c>
      <c r="W149" s="10">
        <v>0</v>
      </c>
      <c r="X149" s="10">
        <v>0</v>
      </c>
      <c r="Y149" s="10">
        <v>0</v>
      </c>
      <c r="Z149" s="10">
        <v>2</v>
      </c>
      <c r="AA149" s="10">
        <v>0</v>
      </c>
      <c r="AB149" s="10">
        <v>0</v>
      </c>
      <c r="AC149" s="51" t="s">
        <v>1291</v>
      </c>
      <c r="AD149" s="32" t="s">
        <v>197</v>
      </c>
      <c r="AE149" s="32" t="s">
        <v>197</v>
      </c>
      <c r="AF149" s="52"/>
      <c r="AG149" s="52"/>
      <c r="AH149" s="52"/>
      <c r="AI149" s="10"/>
      <c r="AJ149" s="10"/>
      <c r="AK149" s="10">
        <v>1</v>
      </c>
      <c r="AL149" s="10">
        <v>1</v>
      </c>
      <c r="AM149" s="10">
        <v>3</v>
      </c>
      <c r="AN149" s="10">
        <v>0</v>
      </c>
      <c r="AO149" s="10">
        <v>4</v>
      </c>
      <c r="AP149" s="10">
        <v>2</v>
      </c>
      <c r="AQ149" s="10">
        <v>0</v>
      </c>
      <c r="AR149" s="10">
        <v>0</v>
      </c>
      <c r="AS149" s="60">
        <v>1</v>
      </c>
      <c r="AT149" s="10">
        <v>0</v>
      </c>
      <c r="AU149" s="10">
        <v>50</v>
      </c>
      <c r="AV149" s="10">
        <v>0</v>
      </c>
      <c r="AW149" s="10">
        <v>1230</v>
      </c>
      <c r="AX149" s="10"/>
      <c r="AY149" s="10">
        <f t="shared" si="43"/>
        <v>23001</v>
      </c>
      <c r="AZ149" s="10">
        <f t="shared" si="44"/>
        <v>23002</v>
      </c>
      <c r="BA149" s="10">
        <f t="shared" si="45"/>
        <v>23003</v>
      </c>
      <c r="BB149" s="10">
        <f t="shared" si="46"/>
        <v>23004</v>
      </c>
      <c r="BC149" s="10">
        <v>0</v>
      </c>
      <c r="BD149" s="10">
        <v>0</v>
      </c>
      <c r="BE149" s="60">
        <v>0</v>
      </c>
      <c r="BF149" s="60"/>
      <c r="BG149" s="60"/>
      <c r="BH149" s="60"/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>
        <v>1</v>
      </c>
      <c r="CM149" s="10">
        <v>1</v>
      </c>
      <c r="CN149" s="53">
        <v>1</v>
      </c>
      <c r="CO149" s="53">
        <v>0</v>
      </c>
      <c r="CP149" s="124">
        <v>1</v>
      </c>
      <c r="CQ149" s="162"/>
      <c r="CR149" s="162"/>
      <c r="CS149" s="53">
        <v>0</v>
      </c>
    </row>
    <row r="150" spans="1:97" ht="17.25" thickBot="1" x14ac:dyDescent="0.2">
      <c r="A150" s="76">
        <v>231</v>
      </c>
      <c r="B150" s="62" t="s">
        <v>529</v>
      </c>
      <c r="C150" s="59">
        <v>2</v>
      </c>
      <c r="D150" s="59">
        <v>3</v>
      </c>
      <c r="E150" s="59">
        <v>0</v>
      </c>
      <c r="F150" s="10">
        <v>0</v>
      </c>
      <c r="G150" s="59">
        <v>60</v>
      </c>
      <c r="H150" s="59">
        <v>1</v>
      </c>
      <c r="I150" s="59">
        <v>2</v>
      </c>
      <c r="J150" s="59">
        <v>1</v>
      </c>
      <c r="K150" s="59">
        <v>231</v>
      </c>
      <c r="L150" s="59">
        <v>0</v>
      </c>
      <c r="M150" s="60">
        <v>0</v>
      </c>
      <c r="N150" s="59">
        <v>72</v>
      </c>
      <c r="O150" s="59">
        <v>33</v>
      </c>
      <c r="P150" s="59">
        <v>27</v>
      </c>
      <c r="Q150" s="59">
        <v>405</v>
      </c>
      <c r="R150" s="59">
        <v>5</v>
      </c>
      <c r="S150" s="59">
        <v>2</v>
      </c>
      <c r="T150" s="59">
        <v>2</v>
      </c>
      <c r="U150" s="59">
        <v>27</v>
      </c>
      <c r="V150" s="59">
        <v>1000</v>
      </c>
      <c r="W150" s="59">
        <v>0</v>
      </c>
      <c r="X150" s="59">
        <v>0</v>
      </c>
      <c r="Y150" s="59">
        <v>0</v>
      </c>
      <c r="Z150" s="59">
        <v>1</v>
      </c>
      <c r="AA150" s="59">
        <v>0</v>
      </c>
      <c r="AB150" s="59">
        <v>0</v>
      </c>
      <c r="AC150" s="73" t="s">
        <v>1292</v>
      </c>
      <c r="AD150" s="66" t="s">
        <v>197</v>
      </c>
      <c r="AE150" s="66" t="s">
        <v>197</v>
      </c>
      <c r="AF150" s="67"/>
      <c r="AG150" s="67"/>
      <c r="AH150" s="67"/>
      <c r="AI150" s="59"/>
      <c r="AJ150" s="59"/>
      <c r="AK150" s="59">
        <v>1</v>
      </c>
      <c r="AL150" s="59">
        <v>1</v>
      </c>
      <c r="AM150" s="59">
        <v>3</v>
      </c>
      <c r="AN150" s="59">
        <v>0</v>
      </c>
      <c r="AO150" s="59">
        <v>4</v>
      </c>
      <c r="AP150" s="59">
        <v>2</v>
      </c>
      <c r="AQ150" s="59">
        <v>0</v>
      </c>
      <c r="AR150" s="59">
        <v>0</v>
      </c>
      <c r="AS150" s="59">
        <v>1</v>
      </c>
      <c r="AT150" s="59">
        <v>0</v>
      </c>
      <c r="AU150" s="59">
        <v>50</v>
      </c>
      <c r="AV150" s="59">
        <v>0</v>
      </c>
      <c r="AW150" s="59">
        <v>1231</v>
      </c>
      <c r="AX150" s="59"/>
      <c r="AY150" s="59">
        <f t="shared" si="43"/>
        <v>23101</v>
      </c>
      <c r="AZ150" s="59">
        <f t="shared" si="44"/>
        <v>23102</v>
      </c>
      <c r="BA150" s="59">
        <f t="shared" si="45"/>
        <v>23103</v>
      </c>
      <c r="BB150" s="59">
        <f t="shared" si="46"/>
        <v>23104</v>
      </c>
      <c r="BC150" s="59">
        <v>0</v>
      </c>
      <c r="BD150" s="59">
        <v>0</v>
      </c>
      <c r="BE150" s="60">
        <v>0</v>
      </c>
      <c r="BF150" s="173"/>
      <c r="BG150" s="173"/>
      <c r="BH150" s="173"/>
      <c r="BI150" s="59">
        <v>0</v>
      </c>
      <c r="BJ150" s="59">
        <v>0</v>
      </c>
      <c r="BK150" s="59">
        <v>0</v>
      </c>
      <c r="BL150" s="59">
        <v>0</v>
      </c>
      <c r="BM150" s="59">
        <v>0</v>
      </c>
      <c r="BN150" s="59">
        <v>0</v>
      </c>
      <c r="BO150" s="59">
        <v>0</v>
      </c>
      <c r="BP150" s="59">
        <v>0</v>
      </c>
      <c r="BQ150" s="59">
        <v>0</v>
      </c>
      <c r="BR150" s="59">
        <v>0</v>
      </c>
      <c r="BS150" s="59">
        <v>0</v>
      </c>
      <c r="BT150" s="59">
        <v>0</v>
      </c>
      <c r="BU150" s="59">
        <v>0</v>
      </c>
      <c r="BV150" s="59">
        <v>0</v>
      </c>
      <c r="BW150" s="59">
        <v>0</v>
      </c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>
        <v>1</v>
      </c>
      <c r="CM150" s="59">
        <v>1</v>
      </c>
      <c r="CN150" s="68">
        <v>1</v>
      </c>
      <c r="CO150" s="68">
        <v>0</v>
      </c>
      <c r="CP150" s="68">
        <v>1</v>
      </c>
      <c r="CQ150" s="162"/>
      <c r="CR150" s="162"/>
      <c r="CS150" s="53">
        <v>0</v>
      </c>
    </row>
    <row r="151" spans="1:97" ht="16.5" x14ac:dyDescent="0.15">
      <c r="A151" s="77">
        <v>232</v>
      </c>
      <c r="B151" s="60" t="s">
        <v>661</v>
      </c>
      <c r="C151" s="60">
        <v>2</v>
      </c>
      <c r="D151" s="60">
        <v>2</v>
      </c>
      <c r="E151" s="60">
        <v>0</v>
      </c>
      <c r="F151" s="10">
        <v>0</v>
      </c>
      <c r="G151" s="60">
        <v>40</v>
      </c>
      <c r="H151" s="60">
        <v>1</v>
      </c>
      <c r="I151" s="60">
        <v>2</v>
      </c>
      <c r="J151" s="60">
        <v>1</v>
      </c>
      <c r="K151" s="60">
        <v>232</v>
      </c>
      <c r="L151" s="60">
        <v>0</v>
      </c>
      <c r="M151" s="60">
        <v>0</v>
      </c>
      <c r="N151" s="60">
        <v>54</v>
      </c>
      <c r="O151" s="60">
        <v>25</v>
      </c>
      <c r="P151" s="60">
        <v>20</v>
      </c>
      <c r="Q151" s="60">
        <v>304</v>
      </c>
      <c r="R151" s="60">
        <v>4</v>
      </c>
      <c r="S151" s="60">
        <v>2</v>
      </c>
      <c r="T151" s="60">
        <v>1</v>
      </c>
      <c r="U151" s="60">
        <v>20</v>
      </c>
      <c r="V151" s="60">
        <v>1000</v>
      </c>
      <c r="W151" s="60">
        <v>0</v>
      </c>
      <c r="X151" s="60">
        <v>0</v>
      </c>
      <c r="Y151" s="60">
        <v>0</v>
      </c>
      <c r="Z151" s="60">
        <v>2</v>
      </c>
      <c r="AA151" s="60">
        <v>0</v>
      </c>
      <c r="AB151" s="60">
        <v>0</v>
      </c>
      <c r="AC151" s="69" t="s">
        <v>1293</v>
      </c>
      <c r="AD151" s="70" t="s">
        <v>198</v>
      </c>
      <c r="AE151" s="70" t="s">
        <v>198</v>
      </c>
      <c r="AF151" s="71"/>
      <c r="AG151" s="71"/>
      <c r="AH151" s="71"/>
      <c r="AI151" s="60"/>
      <c r="AJ151" s="60"/>
      <c r="AK151" s="60">
        <v>1</v>
      </c>
      <c r="AL151" s="60">
        <v>1</v>
      </c>
      <c r="AM151" s="60">
        <v>2</v>
      </c>
      <c r="AN151" s="60">
        <v>0</v>
      </c>
      <c r="AO151" s="60">
        <v>0</v>
      </c>
      <c r="AP151" s="60">
        <v>0</v>
      </c>
      <c r="AQ151" s="60">
        <v>0</v>
      </c>
      <c r="AR151" s="60">
        <v>0</v>
      </c>
      <c r="AS151" s="60">
        <v>1</v>
      </c>
      <c r="AT151" s="60">
        <v>0</v>
      </c>
      <c r="AU151" s="60">
        <v>5</v>
      </c>
      <c r="AV151" s="60">
        <v>0</v>
      </c>
      <c r="AW151" s="60">
        <v>1232</v>
      </c>
      <c r="AX151" s="60"/>
      <c r="AY151" s="60">
        <v>23201</v>
      </c>
      <c r="AZ151" s="60">
        <v>23202</v>
      </c>
      <c r="BA151" s="60">
        <v>23203</v>
      </c>
      <c r="BB151" s="60">
        <v>0</v>
      </c>
      <c r="BC151" s="60">
        <v>0</v>
      </c>
      <c r="BD151" s="60">
        <v>0</v>
      </c>
      <c r="BE151" s="60">
        <v>0</v>
      </c>
      <c r="BF151" s="60"/>
      <c r="BG151" s="60"/>
      <c r="BH151" s="60"/>
      <c r="BI151" s="60">
        <v>0</v>
      </c>
      <c r="BJ151" s="60">
        <v>0</v>
      </c>
      <c r="BK151" s="60">
        <v>0</v>
      </c>
      <c r="BL151" s="60">
        <v>0</v>
      </c>
      <c r="BM151" s="60">
        <v>0</v>
      </c>
      <c r="BN151" s="60">
        <v>0</v>
      </c>
      <c r="BO151" s="60">
        <v>0</v>
      </c>
      <c r="BP151" s="60">
        <v>0</v>
      </c>
      <c r="BQ151" s="60">
        <v>0</v>
      </c>
      <c r="BR151" s="60">
        <v>0</v>
      </c>
      <c r="BS151" s="60">
        <v>0</v>
      </c>
      <c r="BT151" s="60">
        <v>0</v>
      </c>
      <c r="BU151" s="60">
        <v>0</v>
      </c>
      <c r="BV151" s="60">
        <v>0</v>
      </c>
      <c r="BW151" s="60">
        <v>0</v>
      </c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>
        <v>1</v>
      </c>
      <c r="CM151" s="60">
        <v>1</v>
      </c>
      <c r="CN151" s="72">
        <v>1</v>
      </c>
      <c r="CO151" s="72">
        <v>0</v>
      </c>
      <c r="CP151" s="124"/>
      <c r="CQ151" s="162"/>
      <c r="CR151" s="162"/>
      <c r="CS151" s="53">
        <v>0</v>
      </c>
    </row>
    <row r="152" spans="1:97" ht="16.5" x14ac:dyDescent="0.15">
      <c r="A152" s="78">
        <v>233</v>
      </c>
      <c r="B152" s="10" t="s">
        <v>534</v>
      </c>
      <c r="C152" s="10">
        <v>2</v>
      </c>
      <c r="D152" s="10">
        <v>2</v>
      </c>
      <c r="E152" s="10">
        <v>0</v>
      </c>
      <c r="F152" s="10">
        <v>0</v>
      </c>
      <c r="G152" s="10">
        <v>40</v>
      </c>
      <c r="H152" s="10">
        <v>1</v>
      </c>
      <c r="I152" s="10">
        <v>2</v>
      </c>
      <c r="J152" s="10">
        <v>1</v>
      </c>
      <c r="K152" s="10">
        <v>233</v>
      </c>
      <c r="L152" s="10">
        <v>0</v>
      </c>
      <c r="M152" s="60">
        <v>0</v>
      </c>
      <c r="N152" s="10">
        <v>54</v>
      </c>
      <c r="O152" s="10">
        <v>25</v>
      </c>
      <c r="P152" s="10">
        <v>20</v>
      </c>
      <c r="Q152" s="10">
        <v>304</v>
      </c>
      <c r="R152" s="10">
        <v>4</v>
      </c>
      <c r="S152" s="10">
        <v>2</v>
      </c>
      <c r="T152" s="10">
        <v>1</v>
      </c>
      <c r="U152" s="10">
        <v>20</v>
      </c>
      <c r="V152" s="10">
        <v>1000</v>
      </c>
      <c r="W152" s="10">
        <v>0</v>
      </c>
      <c r="X152" s="10">
        <v>0</v>
      </c>
      <c r="Y152" s="10">
        <v>0</v>
      </c>
      <c r="Z152" s="10">
        <v>1</v>
      </c>
      <c r="AA152" s="10">
        <v>0</v>
      </c>
      <c r="AB152" s="10">
        <v>0</v>
      </c>
      <c r="AC152" s="58" t="s">
        <v>1294</v>
      </c>
      <c r="AD152" s="32" t="s">
        <v>198</v>
      </c>
      <c r="AE152" s="32" t="s">
        <v>198</v>
      </c>
      <c r="AF152" s="52"/>
      <c r="AG152" s="52"/>
      <c r="AH152" s="52"/>
      <c r="AI152" s="10"/>
      <c r="AJ152" s="10"/>
      <c r="AK152" s="10">
        <v>1</v>
      </c>
      <c r="AL152" s="10">
        <v>1</v>
      </c>
      <c r="AM152" s="10">
        <v>2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60">
        <v>1</v>
      </c>
      <c r="AT152" s="10">
        <v>0</v>
      </c>
      <c r="AU152" s="10">
        <v>5</v>
      </c>
      <c r="AV152" s="10">
        <v>0</v>
      </c>
      <c r="AW152" s="10">
        <v>1233</v>
      </c>
      <c r="AX152" s="10"/>
      <c r="AY152" s="10">
        <v>23301</v>
      </c>
      <c r="AZ152" s="10">
        <v>23302</v>
      </c>
      <c r="BA152" s="10">
        <v>23303</v>
      </c>
      <c r="BB152" s="10">
        <v>0</v>
      </c>
      <c r="BC152" s="10">
        <v>0</v>
      </c>
      <c r="BD152" s="10">
        <v>0</v>
      </c>
      <c r="BE152" s="60">
        <v>0</v>
      </c>
      <c r="BF152" s="60"/>
      <c r="BG152" s="60"/>
      <c r="BH152" s="60"/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>
        <v>1</v>
      </c>
      <c r="CM152" s="10">
        <v>1</v>
      </c>
      <c r="CN152" s="53">
        <v>1</v>
      </c>
      <c r="CO152" s="53">
        <v>0</v>
      </c>
      <c r="CP152" s="124"/>
      <c r="CQ152" s="162"/>
      <c r="CR152" s="162"/>
      <c r="CS152" s="53">
        <v>0</v>
      </c>
    </row>
    <row r="153" spans="1:97" ht="16.5" x14ac:dyDescent="0.15">
      <c r="A153" s="78">
        <v>234</v>
      </c>
      <c r="B153" s="10" t="s">
        <v>215</v>
      </c>
      <c r="C153" s="10">
        <v>2</v>
      </c>
      <c r="D153" s="10">
        <v>2</v>
      </c>
      <c r="E153" s="10">
        <v>0</v>
      </c>
      <c r="F153" s="10">
        <v>0</v>
      </c>
      <c r="G153" s="10">
        <v>40</v>
      </c>
      <c r="H153" s="10">
        <v>1</v>
      </c>
      <c r="I153" s="10">
        <v>2</v>
      </c>
      <c r="J153" s="10">
        <v>1</v>
      </c>
      <c r="K153" s="10">
        <v>234</v>
      </c>
      <c r="L153" s="10">
        <v>0</v>
      </c>
      <c r="M153" s="60">
        <v>0</v>
      </c>
      <c r="N153" s="10">
        <v>54</v>
      </c>
      <c r="O153" s="10">
        <v>20</v>
      </c>
      <c r="P153" s="10">
        <v>25</v>
      </c>
      <c r="Q153" s="10">
        <v>304</v>
      </c>
      <c r="R153" s="10">
        <v>4</v>
      </c>
      <c r="S153" s="10">
        <v>1</v>
      </c>
      <c r="T153" s="10">
        <v>2</v>
      </c>
      <c r="U153" s="10">
        <v>20</v>
      </c>
      <c r="V153" s="10">
        <v>1000</v>
      </c>
      <c r="W153" s="10">
        <v>0</v>
      </c>
      <c r="X153" s="10">
        <v>0</v>
      </c>
      <c r="Y153" s="10">
        <v>0</v>
      </c>
      <c r="Z153" s="10">
        <v>1</v>
      </c>
      <c r="AA153" s="10">
        <v>0</v>
      </c>
      <c r="AB153" s="10">
        <v>0</v>
      </c>
      <c r="AC153" s="51" t="s">
        <v>1295</v>
      </c>
      <c r="AD153" s="32" t="s">
        <v>198</v>
      </c>
      <c r="AE153" s="32" t="s">
        <v>198</v>
      </c>
      <c r="AF153" s="52"/>
      <c r="AG153" s="52"/>
      <c r="AH153" s="52"/>
      <c r="AI153" s="10"/>
      <c r="AJ153" s="10"/>
      <c r="AK153" s="10">
        <v>1</v>
      </c>
      <c r="AL153" s="10">
        <v>1</v>
      </c>
      <c r="AM153" s="10">
        <v>2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60">
        <v>1</v>
      </c>
      <c r="AT153" s="10">
        <v>0</v>
      </c>
      <c r="AU153" s="10">
        <v>5</v>
      </c>
      <c r="AV153" s="10">
        <v>0</v>
      </c>
      <c r="AW153" s="10">
        <v>1234</v>
      </c>
      <c r="AX153" s="10"/>
      <c r="AY153" s="10">
        <v>23401</v>
      </c>
      <c r="AZ153" s="10">
        <v>23402</v>
      </c>
      <c r="BA153" s="10">
        <v>23403</v>
      </c>
      <c r="BB153" s="10">
        <v>0</v>
      </c>
      <c r="BC153" s="10">
        <v>0</v>
      </c>
      <c r="BD153" s="10">
        <v>0</v>
      </c>
      <c r="BE153" s="60">
        <v>0</v>
      </c>
      <c r="BF153" s="60"/>
      <c r="BG153" s="60"/>
      <c r="BH153" s="60"/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>
        <v>1</v>
      </c>
      <c r="CM153" s="10">
        <v>1</v>
      </c>
      <c r="CN153" s="53">
        <v>1</v>
      </c>
      <c r="CO153" s="53">
        <v>0</v>
      </c>
      <c r="CP153" s="124"/>
      <c r="CQ153" s="162"/>
      <c r="CR153" s="162"/>
      <c r="CS153" s="53">
        <v>0</v>
      </c>
    </row>
    <row r="154" spans="1:97" ht="16.5" x14ac:dyDescent="0.15">
      <c r="A154" s="78">
        <v>235</v>
      </c>
      <c r="B154" s="10" t="s">
        <v>373</v>
      </c>
      <c r="C154" s="10">
        <v>2</v>
      </c>
      <c r="D154" s="10">
        <v>2</v>
      </c>
      <c r="E154" s="10">
        <v>0</v>
      </c>
      <c r="F154" s="10">
        <v>0</v>
      </c>
      <c r="G154" s="10">
        <v>40</v>
      </c>
      <c r="H154" s="10">
        <v>1</v>
      </c>
      <c r="I154" s="10">
        <v>2</v>
      </c>
      <c r="J154" s="10">
        <v>1</v>
      </c>
      <c r="K154" s="10">
        <v>235</v>
      </c>
      <c r="L154" s="10">
        <v>0</v>
      </c>
      <c r="M154" s="60">
        <v>0</v>
      </c>
      <c r="N154" s="10">
        <v>54</v>
      </c>
      <c r="O154" s="10">
        <v>20</v>
      </c>
      <c r="P154" s="10">
        <v>25</v>
      </c>
      <c r="Q154" s="10">
        <v>304</v>
      </c>
      <c r="R154" s="10">
        <v>4</v>
      </c>
      <c r="S154" s="10">
        <v>1</v>
      </c>
      <c r="T154" s="10">
        <v>2</v>
      </c>
      <c r="U154" s="10">
        <v>20</v>
      </c>
      <c r="V154" s="10">
        <v>1000</v>
      </c>
      <c r="W154" s="10">
        <v>0</v>
      </c>
      <c r="X154" s="10">
        <v>0</v>
      </c>
      <c r="Y154" s="10">
        <v>0</v>
      </c>
      <c r="Z154" s="10">
        <v>1</v>
      </c>
      <c r="AA154" s="10">
        <v>0</v>
      </c>
      <c r="AB154" s="10">
        <v>0</v>
      </c>
      <c r="AC154" s="51" t="s">
        <v>1296</v>
      </c>
      <c r="AD154" s="32" t="s">
        <v>198</v>
      </c>
      <c r="AE154" s="32" t="s">
        <v>198</v>
      </c>
      <c r="AF154" s="52"/>
      <c r="AG154" s="52"/>
      <c r="AH154" s="52"/>
      <c r="AI154" s="10"/>
      <c r="AJ154" s="10"/>
      <c r="AK154" s="10">
        <v>1</v>
      </c>
      <c r="AL154" s="10">
        <v>1</v>
      </c>
      <c r="AM154" s="10">
        <v>2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60">
        <v>1</v>
      </c>
      <c r="AT154" s="10">
        <v>0</v>
      </c>
      <c r="AU154" s="10">
        <v>5</v>
      </c>
      <c r="AV154" s="10">
        <v>0</v>
      </c>
      <c r="AW154" s="10">
        <v>1235</v>
      </c>
      <c r="AX154" s="10"/>
      <c r="AY154" s="10">
        <v>23501</v>
      </c>
      <c r="AZ154" s="10">
        <v>23502</v>
      </c>
      <c r="BA154" s="10">
        <v>23503</v>
      </c>
      <c r="BB154" s="10">
        <v>0</v>
      </c>
      <c r="BC154" s="10">
        <v>0</v>
      </c>
      <c r="BD154" s="10">
        <v>0</v>
      </c>
      <c r="BE154" s="60">
        <v>0</v>
      </c>
      <c r="BF154" s="60"/>
      <c r="BG154" s="60"/>
      <c r="BH154" s="60"/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>
        <v>1</v>
      </c>
      <c r="CM154" s="10">
        <v>1</v>
      </c>
      <c r="CN154" s="53">
        <v>1</v>
      </c>
      <c r="CO154" s="53">
        <v>0</v>
      </c>
      <c r="CP154" s="124"/>
      <c r="CQ154" s="162"/>
      <c r="CR154" s="162"/>
      <c r="CS154" s="53">
        <v>0</v>
      </c>
    </row>
    <row r="155" spans="1:97" ht="16.5" x14ac:dyDescent="0.15">
      <c r="A155" s="78">
        <v>236</v>
      </c>
      <c r="B155" s="10" t="s">
        <v>535</v>
      </c>
      <c r="C155" s="10">
        <v>2</v>
      </c>
      <c r="D155" s="10">
        <v>2</v>
      </c>
      <c r="E155" s="10">
        <v>0</v>
      </c>
      <c r="F155" s="10">
        <v>0</v>
      </c>
      <c r="G155" s="10">
        <v>40</v>
      </c>
      <c r="H155" s="10">
        <v>1</v>
      </c>
      <c r="I155" s="10">
        <v>2</v>
      </c>
      <c r="J155" s="10">
        <v>1</v>
      </c>
      <c r="K155" s="10">
        <v>236</v>
      </c>
      <c r="L155" s="10">
        <v>0</v>
      </c>
      <c r="M155" s="60">
        <v>0</v>
      </c>
      <c r="N155" s="10">
        <v>54</v>
      </c>
      <c r="O155" s="10">
        <v>20</v>
      </c>
      <c r="P155" s="10">
        <v>25</v>
      </c>
      <c r="Q155" s="10">
        <v>304</v>
      </c>
      <c r="R155" s="10">
        <v>4</v>
      </c>
      <c r="S155" s="10">
        <v>1</v>
      </c>
      <c r="T155" s="10">
        <v>2</v>
      </c>
      <c r="U155" s="10">
        <v>20</v>
      </c>
      <c r="V155" s="10">
        <v>1000</v>
      </c>
      <c r="W155" s="10">
        <v>0</v>
      </c>
      <c r="X155" s="10">
        <v>0</v>
      </c>
      <c r="Y155" s="10">
        <v>0</v>
      </c>
      <c r="Z155" s="10">
        <v>2</v>
      </c>
      <c r="AA155" s="10">
        <v>0</v>
      </c>
      <c r="AB155" s="10">
        <v>0</v>
      </c>
      <c r="AC155" s="58" t="s">
        <v>1297</v>
      </c>
      <c r="AD155" s="32" t="s">
        <v>198</v>
      </c>
      <c r="AE155" s="32" t="s">
        <v>198</v>
      </c>
      <c r="AF155" s="52"/>
      <c r="AG155" s="52"/>
      <c r="AH155" s="52"/>
      <c r="AI155" s="10"/>
      <c r="AJ155" s="10"/>
      <c r="AK155" s="10">
        <v>1</v>
      </c>
      <c r="AL155" s="10">
        <v>1</v>
      </c>
      <c r="AM155" s="10">
        <v>2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60">
        <v>1</v>
      </c>
      <c r="AT155" s="10">
        <v>0</v>
      </c>
      <c r="AU155" s="10">
        <v>5</v>
      </c>
      <c r="AV155" s="10">
        <v>0</v>
      </c>
      <c r="AW155" s="10">
        <v>1236</v>
      </c>
      <c r="AX155" s="10"/>
      <c r="AY155" s="10">
        <v>23601</v>
      </c>
      <c r="AZ155" s="10">
        <v>23602</v>
      </c>
      <c r="BA155" s="10">
        <v>23603</v>
      </c>
      <c r="BB155" s="10">
        <v>0</v>
      </c>
      <c r="BC155" s="10">
        <v>0</v>
      </c>
      <c r="BD155" s="10">
        <v>0</v>
      </c>
      <c r="BE155" s="60">
        <v>0</v>
      </c>
      <c r="BF155" s="60"/>
      <c r="BG155" s="60"/>
      <c r="BH155" s="60"/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>
        <v>1</v>
      </c>
      <c r="CM155" s="10">
        <v>1</v>
      </c>
      <c r="CN155" s="53">
        <v>1</v>
      </c>
      <c r="CO155" s="53">
        <v>1</v>
      </c>
      <c r="CP155" s="124"/>
      <c r="CQ155" s="162"/>
      <c r="CR155" s="162"/>
      <c r="CS155" s="53">
        <v>0</v>
      </c>
    </row>
    <row r="156" spans="1:97" ht="16.5" x14ac:dyDescent="0.15">
      <c r="A156" s="78">
        <v>237</v>
      </c>
      <c r="B156" s="10" t="s">
        <v>662</v>
      </c>
      <c r="C156" s="10">
        <v>2</v>
      </c>
      <c r="D156" s="10">
        <v>2</v>
      </c>
      <c r="E156" s="10">
        <v>0</v>
      </c>
      <c r="F156" s="10">
        <v>0</v>
      </c>
      <c r="G156" s="10">
        <v>40</v>
      </c>
      <c r="H156" s="10">
        <v>1</v>
      </c>
      <c r="I156" s="10">
        <v>2</v>
      </c>
      <c r="J156" s="10">
        <v>1</v>
      </c>
      <c r="K156" s="10">
        <v>237</v>
      </c>
      <c r="L156" s="10">
        <v>0</v>
      </c>
      <c r="M156" s="60">
        <v>0</v>
      </c>
      <c r="N156" s="10">
        <v>54</v>
      </c>
      <c r="O156" s="10">
        <v>25</v>
      </c>
      <c r="P156" s="10">
        <v>20</v>
      </c>
      <c r="Q156" s="10">
        <v>304</v>
      </c>
      <c r="R156" s="10">
        <v>4</v>
      </c>
      <c r="S156" s="10">
        <v>2</v>
      </c>
      <c r="T156" s="10">
        <v>1</v>
      </c>
      <c r="U156" s="10">
        <v>20</v>
      </c>
      <c r="V156" s="10">
        <v>1000</v>
      </c>
      <c r="W156" s="10">
        <v>0</v>
      </c>
      <c r="X156" s="10">
        <v>0</v>
      </c>
      <c r="Y156" s="10">
        <v>0</v>
      </c>
      <c r="Z156" s="10">
        <v>1</v>
      </c>
      <c r="AA156" s="10">
        <v>0</v>
      </c>
      <c r="AB156" s="10">
        <v>0</v>
      </c>
      <c r="AC156" s="51" t="s">
        <v>1298</v>
      </c>
      <c r="AD156" s="32" t="s">
        <v>198</v>
      </c>
      <c r="AE156" s="32" t="s">
        <v>198</v>
      </c>
      <c r="AF156" s="52"/>
      <c r="AG156" s="52"/>
      <c r="AH156" s="52"/>
      <c r="AI156" s="10"/>
      <c r="AJ156" s="10"/>
      <c r="AK156" s="10">
        <v>1</v>
      </c>
      <c r="AL156" s="10">
        <v>1</v>
      </c>
      <c r="AM156" s="10">
        <v>2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60">
        <v>1</v>
      </c>
      <c r="AT156" s="10">
        <v>0</v>
      </c>
      <c r="AU156" s="10">
        <v>5</v>
      </c>
      <c r="AV156" s="10">
        <v>0</v>
      </c>
      <c r="AW156" s="10">
        <v>1237</v>
      </c>
      <c r="AX156" s="10"/>
      <c r="AY156" s="10">
        <v>23701</v>
      </c>
      <c r="AZ156" s="10">
        <v>23702</v>
      </c>
      <c r="BA156" s="10">
        <v>23703</v>
      </c>
      <c r="BB156" s="10">
        <v>0</v>
      </c>
      <c r="BC156" s="10">
        <v>0</v>
      </c>
      <c r="BD156" s="10">
        <v>0</v>
      </c>
      <c r="BE156" s="60">
        <v>0</v>
      </c>
      <c r="BF156" s="60"/>
      <c r="BG156" s="60"/>
      <c r="BH156" s="60"/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>
        <v>1</v>
      </c>
      <c r="CM156" s="10">
        <v>1</v>
      </c>
      <c r="CN156" s="53">
        <v>1</v>
      </c>
      <c r="CO156" s="53">
        <v>0</v>
      </c>
      <c r="CP156" s="124"/>
      <c r="CQ156" s="162"/>
      <c r="CR156" s="162"/>
      <c r="CS156" s="53">
        <v>0</v>
      </c>
    </row>
    <row r="157" spans="1:97" ht="16.5" x14ac:dyDescent="0.15">
      <c r="A157" s="78">
        <v>238</v>
      </c>
      <c r="B157" s="10" t="s">
        <v>216</v>
      </c>
      <c r="C157" s="10">
        <v>2</v>
      </c>
      <c r="D157" s="10">
        <v>2</v>
      </c>
      <c r="E157" s="10">
        <v>0</v>
      </c>
      <c r="F157" s="10">
        <v>0</v>
      </c>
      <c r="G157" s="10">
        <v>40</v>
      </c>
      <c r="H157" s="10">
        <v>1</v>
      </c>
      <c r="I157" s="10">
        <v>2</v>
      </c>
      <c r="J157" s="10">
        <v>1</v>
      </c>
      <c r="K157" s="10">
        <v>238</v>
      </c>
      <c r="L157" s="10">
        <v>0</v>
      </c>
      <c r="M157" s="60">
        <v>0</v>
      </c>
      <c r="N157" s="10">
        <v>54</v>
      </c>
      <c r="O157" s="10">
        <v>25</v>
      </c>
      <c r="P157" s="10">
        <v>20</v>
      </c>
      <c r="Q157" s="10">
        <v>304</v>
      </c>
      <c r="R157" s="10">
        <v>4</v>
      </c>
      <c r="S157" s="10">
        <v>2</v>
      </c>
      <c r="T157" s="10">
        <v>1</v>
      </c>
      <c r="U157" s="10">
        <v>20</v>
      </c>
      <c r="V157" s="10">
        <v>1000</v>
      </c>
      <c r="W157" s="10">
        <v>0</v>
      </c>
      <c r="X157" s="10">
        <v>0</v>
      </c>
      <c r="Y157" s="10">
        <v>0</v>
      </c>
      <c r="Z157" s="10">
        <v>1</v>
      </c>
      <c r="AA157" s="10">
        <v>0</v>
      </c>
      <c r="AB157" s="10">
        <v>0</v>
      </c>
      <c r="AC157" s="51" t="s">
        <v>1299</v>
      </c>
      <c r="AD157" s="32" t="s">
        <v>198</v>
      </c>
      <c r="AE157" s="32" t="s">
        <v>198</v>
      </c>
      <c r="AF157" s="52"/>
      <c r="AG157" s="52"/>
      <c r="AH157" s="52"/>
      <c r="AI157" s="10"/>
      <c r="AJ157" s="10"/>
      <c r="AK157" s="10">
        <v>1</v>
      </c>
      <c r="AL157" s="10">
        <v>1</v>
      </c>
      <c r="AM157" s="10">
        <v>2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60">
        <v>1</v>
      </c>
      <c r="AT157" s="10">
        <v>0</v>
      </c>
      <c r="AU157" s="10">
        <v>5</v>
      </c>
      <c r="AV157" s="10">
        <v>0</v>
      </c>
      <c r="AW157" s="10">
        <v>1238</v>
      </c>
      <c r="AX157" s="10"/>
      <c r="AY157" s="10">
        <v>23801</v>
      </c>
      <c r="AZ157" s="10">
        <v>23802</v>
      </c>
      <c r="BA157" s="10">
        <v>23803</v>
      </c>
      <c r="BB157" s="10">
        <v>0</v>
      </c>
      <c r="BC157" s="10">
        <v>0</v>
      </c>
      <c r="BD157" s="10">
        <v>0</v>
      </c>
      <c r="BE157" s="60">
        <v>0</v>
      </c>
      <c r="BF157" s="60"/>
      <c r="BG157" s="60"/>
      <c r="BH157" s="60"/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>
        <v>1</v>
      </c>
      <c r="CM157" s="10">
        <v>1</v>
      </c>
      <c r="CN157" s="53">
        <v>1</v>
      </c>
      <c r="CO157" s="53">
        <v>0</v>
      </c>
      <c r="CP157" s="124"/>
      <c r="CQ157" s="162"/>
      <c r="CR157" s="162"/>
      <c r="CS157" s="53">
        <v>0</v>
      </c>
    </row>
    <row r="158" spans="1:97" ht="16.5" x14ac:dyDescent="0.15">
      <c r="A158" s="78">
        <v>239</v>
      </c>
      <c r="B158" s="10" t="s">
        <v>663</v>
      </c>
      <c r="C158" s="10">
        <v>2</v>
      </c>
      <c r="D158" s="10">
        <v>2</v>
      </c>
      <c r="E158" s="10">
        <v>0</v>
      </c>
      <c r="F158" s="10">
        <v>0</v>
      </c>
      <c r="G158" s="10">
        <v>40</v>
      </c>
      <c r="H158" s="10">
        <v>1</v>
      </c>
      <c r="I158" s="10">
        <v>2</v>
      </c>
      <c r="J158" s="10">
        <v>1</v>
      </c>
      <c r="K158" s="10">
        <v>239</v>
      </c>
      <c r="L158" s="10">
        <v>0</v>
      </c>
      <c r="M158" s="60">
        <v>0</v>
      </c>
      <c r="N158" s="10">
        <v>54</v>
      </c>
      <c r="O158" s="10">
        <v>20</v>
      </c>
      <c r="P158" s="10">
        <v>25</v>
      </c>
      <c r="Q158" s="10">
        <v>304</v>
      </c>
      <c r="R158" s="10">
        <v>4</v>
      </c>
      <c r="S158" s="10">
        <v>1</v>
      </c>
      <c r="T158" s="10">
        <v>2</v>
      </c>
      <c r="U158" s="10">
        <v>20</v>
      </c>
      <c r="V158" s="10">
        <v>1000</v>
      </c>
      <c r="W158" s="10">
        <v>0</v>
      </c>
      <c r="X158" s="10">
        <v>0</v>
      </c>
      <c r="Y158" s="10">
        <v>0</v>
      </c>
      <c r="Z158" s="10">
        <v>1</v>
      </c>
      <c r="AA158" s="10">
        <v>0</v>
      </c>
      <c r="AB158" s="10">
        <v>0</v>
      </c>
      <c r="AC158" s="51" t="s">
        <v>1300</v>
      </c>
      <c r="AD158" s="32" t="s">
        <v>198</v>
      </c>
      <c r="AE158" s="32" t="s">
        <v>198</v>
      </c>
      <c r="AF158" s="52"/>
      <c r="AG158" s="52"/>
      <c r="AH158" s="52"/>
      <c r="AI158" s="10"/>
      <c r="AJ158" s="10"/>
      <c r="AK158" s="10">
        <v>1</v>
      </c>
      <c r="AL158" s="10">
        <v>1</v>
      </c>
      <c r="AM158" s="10">
        <v>2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60">
        <v>1</v>
      </c>
      <c r="AT158" s="10">
        <v>0</v>
      </c>
      <c r="AU158" s="10">
        <v>5</v>
      </c>
      <c r="AV158" s="10">
        <v>0</v>
      </c>
      <c r="AW158" s="10">
        <v>1239</v>
      </c>
      <c r="AX158" s="10"/>
      <c r="AY158" s="10">
        <v>23901</v>
      </c>
      <c r="AZ158" s="10">
        <v>23902</v>
      </c>
      <c r="BA158" s="10">
        <v>23903</v>
      </c>
      <c r="BB158" s="10">
        <v>0</v>
      </c>
      <c r="BC158" s="10">
        <v>0</v>
      </c>
      <c r="BD158" s="10">
        <v>0</v>
      </c>
      <c r="BE158" s="60">
        <v>0</v>
      </c>
      <c r="BF158" s="60"/>
      <c r="BG158" s="60"/>
      <c r="BH158" s="60"/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>
        <v>1</v>
      </c>
      <c r="CM158" s="10">
        <v>1</v>
      </c>
      <c r="CN158" s="53">
        <v>1</v>
      </c>
      <c r="CO158" s="53">
        <v>0</v>
      </c>
      <c r="CP158" s="124"/>
      <c r="CQ158" s="162"/>
      <c r="CR158" s="162"/>
      <c r="CS158" s="53">
        <v>0</v>
      </c>
    </row>
    <row r="159" spans="1:97" ht="16.5" x14ac:dyDescent="0.15">
      <c r="A159" s="78">
        <v>240</v>
      </c>
      <c r="B159" s="10" t="s">
        <v>664</v>
      </c>
      <c r="C159" s="10">
        <v>2</v>
      </c>
      <c r="D159" s="10">
        <v>2</v>
      </c>
      <c r="E159" s="10">
        <v>0</v>
      </c>
      <c r="F159" s="10">
        <v>0</v>
      </c>
      <c r="G159" s="10">
        <v>40</v>
      </c>
      <c r="H159" s="10">
        <v>1</v>
      </c>
      <c r="I159" s="10">
        <v>2</v>
      </c>
      <c r="J159" s="10">
        <v>1</v>
      </c>
      <c r="K159" s="10">
        <v>240</v>
      </c>
      <c r="L159" s="10">
        <v>0</v>
      </c>
      <c r="M159" s="60">
        <v>0</v>
      </c>
      <c r="N159" s="10">
        <v>54</v>
      </c>
      <c r="O159" s="10">
        <v>20</v>
      </c>
      <c r="P159" s="10">
        <v>25</v>
      </c>
      <c r="Q159" s="10">
        <v>304</v>
      </c>
      <c r="R159" s="10">
        <v>4</v>
      </c>
      <c r="S159" s="10">
        <v>1</v>
      </c>
      <c r="T159" s="10">
        <v>2</v>
      </c>
      <c r="U159" s="10">
        <v>20</v>
      </c>
      <c r="V159" s="10">
        <v>1000</v>
      </c>
      <c r="W159" s="10">
        <v>0</v>
      </c>
      <c r="X159" s="10">
        <v>0</v>
      </c>
      <c r="Y159" s="10">
        <v>0</v>
      </c>
      <c r="Z159" s="10">
        <v>1</v>
      </c>
      <c r="AA159" s="10">
        <v>0</v>
      </c>
      <c r="AB159" s="10">
        <v>0</v>
      </c>
      <c r="AC159" s="51" t="s">
        <v>1301</v>
      </c>
      <c r="AD159" s="32" t="s">
        <v>198</v>
      </c>
      <c r="AE159" s="32" t="s">
        <v>198</v>
      </c>
      <c r="AF159" s="52"/>
      <c r="AG159" s="52"/>
      <c r="AH159" s="52"/>
      <c r="AI159" s="10"/>
      <c r="AJ159" s="10"/>
      <c r="AK159" s="10">
        <v>1</v>
      </c>
      <c r="AL159" s="10">
        <v>1</v>
      </c>
      <c r="AM159" s="10">
        <v>2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60">
        <v>1</v>
      </c>
      <c r="AT159" s="10">
        <v>0</v>
      </c>
      <c r="AU159" s="10">
        <v>5</v>
      </c>
      <c r="AV159" s="10">
        <v>0</v>
      </c>
      <c r="AW159" s="10">
        <v>1240</v>
      </c>
      <c r="AX159" s="10"/>
      <c r="AY159" s="10">
        <v>24001</v>
      </c>
      <c r="AZ159" s="10">
        <v>24002</v>
      </c>
      <c r="BA159" s="10">
        <v>24003</v>
      </c>
      <c r="BB159" s="10">
        <v>0</v>
      </c>
      <c r="BC159" s="10">
        <v>0</v>
      </c>
      <c r="BD159" s="10">
        <v>0</v>
      </c>
      <c r="BE159" s="60">
        <v>0</v>
      </c>
      <c r="BF159" s="60"/>
      <c r="BG159" s="60"/>
      <c r="BH159" s="60"/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>
        <v>1</v>
      </c>
      <c r="CM159" s="10">
        <v>1</v>
      </c>
      <c r="CN159" s="53">
        <v>1</v>
      </c>
      <c r="CO159" s="53">
        <v>0</v>
      </c>
      <c r="CP159" s="124"/>
      <c r="CQ159" s="162"/>
      <c r="CR159" s="162"/>
      <c r="CS159" s="53">
        <v>0</v>
      </c>
    </row>
    <row r="160" spans="1:97" ht="16.5" x14ac:dyDescent="0.15">
      <c r="A160" s="78">
        <v>241</v>
      </c>
      <c r="B160" s="10" t="s">
        <v>672</v>
      </c>
      <c r="C160" s="10">
        <v>2</v>
      </c>
      <c r="D160" s="10">
        <v>2</v>
      </c>
      <c r="E160" s="10">
        <v>0</v>
      </c>
      <c r="F160" s="10">
        <v>0</v>
      </c>
      <c r="G160" s="10">
        <v>40</v>
      </c>
      <c r="H160" s="10">
        <v>1</v>
      </c>
      <c r="I160" s="10">
        <v>2</v>
      </c>
      <c r="J160" s="10">
        <v>1</v>
      </c>
      <c r="K160" s="10">
        <v>241</v>
      </c>
      <c r="L160" s="10">
        <v>0</v>
      </c>
      <c r="M160" s="60">
        <v>0</v>
      </c>
      <c r="N160" s="10">
        <v>54</v>
      </c>
      <c r="O160" s="10">
        <v>20</v>
      </c>
      <c r="P160" s="10">
        <v>25</v>
      </c>
      <c r="Q160" s="10">
        <v>304</v>
      </c>
      <c r="R160" s="10">
        <v>4</v>
      </c>
      <c r="S160" s="10">
        <v>1</v>
      </c>
      <c r="T160" s="10">
        <v>2</v>
      </c>
      <c r="U160" s="10">
        <v>20</v>
      </c>
      <c r="V160" s="10">
        <v>1000</v>
      </c>
      <c r="W160" s="10">
        <v>0</v>
      </c>
      <c r="X160" s="10">
        <v>0</v>
      </c>
      <c r="Y160" s="10">
        <v>0</v>
      </c>
      <c r="Z160" s="10">
        <v>1</v>
      </c>
      <c r="AA160" s="10">
        <v>0</v>
      </c>
      <c r="AB160" s="10">
        <v>0</v>
      </c>
      <c r="AC160" s="51" t="s">
        <v>1302</v>
      </c>
      <c r="AD160" s="32" t="s">
        <v>198</v>
      </c>
      <c r="AE160" s="32" t="s">
        <v>198</v>
      </c>
      <c r="AF160" s="52"/>
      <c r="AG160" s="52"/>
      <c r="AH160" s="52"/>
      <c r="AI160" s="10"/>
      <c r="AJ160" s="10"/>
      <c r="AK160" s="10">
        <v>1</v>
      </c>
      <c r="AL160" s="10">
        <v>1</v>
      </c>
      <c r="AM160" s="10">
        <v>2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60">
        <v>1</v>
      </c>
      <c r="AT160" s="10">
        <v>0</v>
      </c>
      <c r="AU160" s="10">
        <v>5</v>
      </c>
      <c r="AV160" s="10">
        <v>0</v>
      </c>
      <c r="AW160" s="10">
        <v>1241</v>
      </c>
      <c r="AX160" s="10"/>
      <c r="AY160" s="10">
        <v>24101</v>
      </c>
      <c r="AZ160" s="10">
        <v>24102</v>
      </c>
      <c r="BA160" s="10">
        <v>24103</v>
      </c>
      <c r="BB160" s="10">
        <v>0</v>
      </c>
      <c r="BC160" s="10">
        <v>0</v>
      </c>
      <c r="BD160" s="10">
        <v>0</v>
      </c>
      <c r="BE160" s="60">
        <v>0</v>
      </c>
      <c r="BF160" s="60"/>
      <c r="BG160" s="60"/>
      <c r="BH160" s="60"/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>
        <v>1</v>
      </c>
      <c r="CM160" s="10">
        <v>1</v>
      </c>
      <c r="CN160" s="53">
        <v>1</v>
      </c>
      <c r="CO160" s="53">
        <v>0</v>
      </c>
      <c r="CP160" s="124"/>
      <c r="CQ160" s="162"/>
      <c r="CR160" s="162"/>
      <c r="CS160" s="53">
        <v>0</v>
      </c>
    </row>
    <row r="161" spans="1:97" ht="16.5" x14ac:dyDescent="0.15">
      <c r="A161" s="78">
        <v>242</v>
      </c>
      <c r="B161" s="56" t="s">
        <v>671</v>
      </c>
      <c r="C161" s="10">
        <v>2</v>
      </c>
      <c r="D161" s="10">
        <v>2</v>
      </c>
      <c r="E161" s="10">
        <v>0</v>
      </c>
      <c r="F161" s="10">
        <v>0</v>
      </c>
      <c r="G161" s="10">
        <v>40</v>
      </c>
      <c r="H161" s="10">
        <v>1</v>
      </c>
      <c r="I161" s="10">
        <v>2</v>
      </c>
      <c r="J161" s="10">
        <v>1</v>
      </c>
      <c r="K161" s="10">
        <v>242</v>
      </c>
      <c r="L161" s="10">
        <v>0</v>
      </c>
      <c r="M161" s="60">
        <v>0</v>
      </c>
      <c r="N161" s="10">
        <v>54</v>
      </c>
      <c r="O161" s="10">
        <v>25</v>
      </c>
      <c r="P161" s="10">
        <v>20</v>
      </c>
      <c r="Q161" s="10">
        <v>304</v>
      </c>
      <c r="R161" s="10">
        <v>4</v>
      </c>
      <c r="S161" s="10">
        <v>2</v>
      </c>
      <c r="T161" s="10">
        <v>1</v>
      </c>
      <c r="U161" s="10">
        <v>20</v>
      </c>
      <c r="V161" s="10">
        <v>1000</v>
      </c>
      <c r="W161" s="10">
        <v>0</v>
      </c>
      <c r="X161" s="10">
        <v>0</v>
      </c>
      <c r="Y161" s="10">
        <v>0</v>
      </c>
      <c r="Z161" s="10">
        <v>1</v>
      </c>
      <c r="AA161" s="10">
        <v>0</v>
      </c>
      <c r="AB161" s="10">
        <v>0</v>
      </c>
      <c r="AC161" s="51" t="s">
        <v>1303</v>
      </c>
      <c r="AD161" s="32" t="s">
        <v>198</v>
      </c>
      <c r="AE161" s="32" t="s">
        <v>198</v>
      </c>
      <c r="AF161" s="52"/>
      <c r="AG161" s="52"/>
      <c r="AH161" s="52"/>
      <c r="AI161" s="10"/>
      <c r="AJ161" s="10"/>
      <c r="AK161" s="10">
        <v>1</v>
      </c>
      <c r="AL161" s="10">
        <v>1</v>
      </c>
      <c r="AM161" s="10">
        <v>2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60">
        <v>1</v>
      </c>
      <c r="AT161" s="10">
        <v>0</v>
      </c>
      <c r="AU161" s="10">
        <v>5</v>
      </c>
      <c r="AV161" s="10">
        <v>0</v>
      </c>
      <c r="AW161" s="10">
        <v>1242</v>
      </c>
      <c r="AX161" s="10"/>
      <c r="AY161" s="10">
        <v>24201</v>
      </c>
      <c r="AZ161" s="10">
        <v>24202</v>
      </c>
      <c r="BA161" s="10">
        <v>24203</v>
      </c>
      <c r="BB161" s="10">
        <v>0</v>
      </c>
      <c r="BC161" s="10">
        <v>0</v>
      </c>
      <c r="BD161" s="10">
        <v>0</v>
      </c>
      <c r="BE161" s="60">
        <v>0</v>
      </c>
      <c r="BF161" s="60"/>
      <c r="BG161" s="60"/>
      <c r="BH161" s="60"/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>
        <v>1</v>
      </c>
      <c r="CM161" s="10">
        <v>1</v>
      </c>
      <c r="CN161" s="53">
        <v>1</v>
      </c>
      <c r="CO161" s="53">
        <v>0</v>
      </c>
      <c r="CP161" s="124"/>
      <c r="CQ161" s="162"/>
      <c r="CR161" s="162"/>
      <c r="CS161" s="53">
        <v>0</v>
      </c>
    </row>
    <row r="162" spans="1:97" ht="16.5" x14ac:dyDescent="0.15">
      <c r="A162" s="78">
        <v>243</v>
      </c>
      <c r="B162" s="56" t="s">
        <v>670</v>
      </c>
      <c r="C162" s="10">
        <v>2</v>
      </c>
      <c r="D162" s="10">
        <v>2</v>
      </c>
      <c r="E162" s="10">
        <v>0</v>
      </c>
      <c r="F162" s="10">
        <v>0</v>
      </c>
      <c r="G162" s="10">
        <v>40</v>
      </c>
      <c r="H162" s="10">
        <v>1</v>
      </c>
      <c r="I162" s="10">
        <v>2</v>
      </c>
      <c r="J162" s="10">
        <v>1</v>
      </c>
      <c r="K162" s="10">
        <v>243</v>
      </c>
      <c r="L162" s="10">
        <v>0</v>
      </c>
      <c r="M162" s="60">
        <v>0</v>
      </c>
      <c r="N162" s="10">
        <v>54</v>
      </c>
      <c r="O162" s="10">
        <v>20</v>
      </c>
      <c r="P162" s="10">
        <v>25</v>
      </c>
      <c r="Q162" s="10">
        <v>304</v>
      </c>
      <c r="R162" s="10">
        <v>4</v>
      </c>
      <c r="S162" s="10">
        <v>1</v>
      </c>
      <c r="T162" s="10">
        <v>2</v>
      </c>
      <c r="U162" s="10">
        <v>20</v>
      </c>
      <c r="V162" s="10">
        <v>1000</v>
      </c>
      <c r="W162" s="10">
        <v>0</v>
      </c>
      <c r="X162" s="10">
        <v>0</v>
      </c>
      <c r="Y162" s="10">
        <v>0</v>
      </c>
      <c r="Z162" s="10">
        <v>2</v>
      </c>
      <c r="AA162" s="10">
        <v>0</v>
      </c>
      <c r="AB162" s="10">
        <v>0</v>
      </c>
      <c r="AC162" s="54" t="s">
        <v>1304</v>
      </c>
      <c r="AD162" s="32" t="s">
        <v>198</v>
      </c>
      <c r="AE162" s="32" t="s">
        <v>198</v>
      </c>
      <c r="AF162" s="52"/>
      <c r="AG162" s="52"/>
      <c r="AH162" s="52"/>
      <c r="AI162" s="10"/>
      <c r="AJ162" s="10"/>
      <c r="AK162" s="10">
        <v>1</v>
      </c>
      <c r="AL162" s="10">
        <v>1</v>
      </c>
      <c r="AM162" s="10">
        <v>2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60">
        <v>1</v>
      </c>
      <c r="AT162" s="10">
        <v>0</v>
      </c>
      <c r="AU162" s="10">
        <v>5</v>
      </c>
      <c r="AV162" s="10">
        <v>0</v>
      </c>
      <c r="AW162" s="10">
        <v>1243</v>
      </c>
      <c r="AX162" s="10"/>
      <c r="AY162" s="10">
        <v>24301</v>
      </c>
      <c r="AZ162" s="10">
        <v>24302</v>
      </c>
      <c r="BA162" s="10">
        <v>24303</v>
      </c>
      <c r="BB162" s="10">
        <v>0</v>
      </c>
      <c r="BC162" s="10">
        <v>0</v>
      </c>
      <c r="BD162" s="10">
        <v>0</v>
      </c>
      <c r="BE162" s="60">
        <v>0</v>
      </c>
      <c r="BF162" s="60"/>
      <c r="BG162" s="60"/>
      <c r="BH162" s="60"/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>
        <v>1</v>
      </c>
      <c r="CM162" s="10">
        <v>1</v>
      </c>
      <c r="CN162" s="53">
        <v>1</v>
      </c>
      <c r="CO162" s="53">
        <v>1</v>
      </c>
      <c r="CP162" s="124"/>
      <c r="CQ162" s="162"/>
      <c r="CR162" s="162"/>
      <c r="CS162" s="53">
        <v>0</v>
      </c>
    </row>
    <row r="163" spans="1:97" ht="16.5" x14ac:dyDescent="0.15">
      <c r="A163" s="78">
        <v>244</v>
      </c>
      <c r="B163" s="56" t="s">
        <v>629</v>
      </c>
      <c r="C163" s="10">
        <v>2</v>
      </c>
      <c r="D163" s="10">
        <v>2</v>
      </c>
      <c r="E163" s="10">
        <v>0</v>
      </c>
      <c r="F163" s="10">
        <v>0</v>
      </c>
      <c r="G163" s="10">
        <v>40</v>
      </c>
      <c r="H163" s="10">
        <v>1</v>
      </c>
      <c r="I163" s="10">
        <v>2</v>
      </c>
      <c r="J163" s="10">
        <v>1</v>
      </c>
      <c r="K163" s="10">
        <v>244</v>
      </c>
      <c r="L163" s="10">
        <v>0</v>
      </c>
      <c r="M163" s="60">
        <v>0</v>
      </c>
      <c r="N163" s="10">
        <v>54</v>
      </c>
      <c r="O163" s="10">
        <v>25</v>
      </c>
      <c r="P163" s="10">
        <v>20</v>
      </c>
      <c r="Q163" s="10">
        <v>304</v>
      </c>
      <c r="R163" s="10">
        <v>4</v>
      </c>
      <c r="S163" s="10">
        <v>2</v>
      </c>
      <c r="T163" s="10">
        <v>1</v>
      </c>
      <c r="U163" s="10">
        <v>20</v>
      </c>
      <c r="V163" s="10">
        <v>1000</v>
      </c>
      <c r="W163" s="10">
        <v>0</v>
      </c>
      <c r="X163" s="10">
        <v>0</v>
      </c>
      <c r="Y163" s="10">
        <v>0</v>
      </c>
      <c r="Z163" s="10">
        <v>1</v>
      </c>
      <c r="AA163" s="10">
        <v>0</v>
      </c>
      <c r="AB163" s="10">
        <v>0</v>
      </c>
      <c r="AC163" s="51" t="s">
        <v>1305</v>
      </c>
      <c r="AD163" s="32" t="s">
        <v>198</v>
      </c>
      <c r="AE163" s="32" t="s">
        <v>198</v>
      </c>
      <c r="AF163" s="52"/>
      <c r="AG163" s="52"/>
      <c r="AH163" s="52"/>
      <c r="AI163" s="10"/>
      <c r="AJ163" s="10"/>
      <c r="AK163" s="10">
        <v>1</v>
      </c>
      <c r="AL163" s="10">
        <v>1</v>
      </c>
      <c r="AM163" s="10">
        <v>2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60">
        <v>1</v>
      </c>
      <c r="AT163" s="10">
        <v>0</v>
      </c>
      <c r="AU163" s="10">
        <v>5</v>
      </c>
      <c r="AV163" s="10">
        <v>0</v>
      </c>
      <c r="AW163" s="10">
        <v>1244</v>
      </c>
      <c r="AX163" s="10"/>
      <c r="AY163" s="10">
        <v>24401</v>
      </c>
      <c r="AZ163" s="10">
        <v>24402</v>
      </c>
      <c r="BA163" s="10">
        <v>24403</v>
      </c>
      <c r="BB163" s="10">
        <v>0</v>
      </c>
      <c r="BC163" s="10">
        <v>0</v>
      </c>
      <c r="BD163" s="10">
        <v>0</v>
      </c>
      <c r="BE163" s="60">
        <v>0</v>
      </c>
      <c r="BF163" s="60"/>
      <c r="BG163" s="60"/>
      <c r="BH163" s="60"/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>
        <v>1</v>
      </c>
      <c r="CM163" s="10">
        <v>1</v>
      </c>
      <c r="CN163" s="53">
        <v>1</v>
      </c>
      <c r="CO163" s="53">
        <v>0</v>
      </c>
      <c r="CP163" s="124"/>
      <c r="CQ163" s="162"/>
      <c r="CR163" s="162"/>
      <c r="CS163" s="53">
        <v>0</v>
      </c>
    </row>
    <row r="164" spans="1:97" ht="16.5" x14ac:dyDescent="0.15">
      <c r="A164" s="78">
        <v>245</v>
      </c>
      <c r="B164" s="56" t="s">
        <v>630</v>
      </c>
      <c r="C164" s="10">
        <v>2</v>
      </c>
      <c r="D164" s="10">
        <v>2</v>
      </c>
      <c r="E164" s="10">
        <v>0</v>
      </c>
      <c r="F164" s="10">
        <v>0</v>
      </c>
      <c r="G164" s="10">
        <v>40</v>
      </c>
      <c r="H164" s="10">
        <v>1</v>
      </c>
      <c r="I164" s="10">
        <v>2</v>
      </c>
      <c r="J164" s="10">
        <v>1</v>
      </c>
      <c r="K164" s="10">
        <v>245</v>
      </c>
      <c r="L164" s="10">
        <v>0</v>
      </c>
      <c r="M164" s="60">
        <v>0</v>
      </c>
      <c r="N164" s="10">
        <v>54</v>
      </c>
      <c r="O164" s="10">
        <v>20</v>
      </c>
      <c r="P164" s="10">
        <v>25</v>
      </c>
      <c r="Q164" s="10">
        <v>304</v>
      </c>
      <c r="R164" s="10">
        <v>4</v>
      </c>
      <c r="S164" s="10">
        <v>1</v>
      </c>
      <c r="T164" s="10">
        <v>2</v>
      </c>
      <c r="U164" s="10">
        <v>20</v>
      </c>
      <c r="V164" s="10">
        <v>1000</v>
      </c>
      <c r="W164" s="10">
        <v>0</v>
      </c>
      <c r="X164" s="10">
        <v>0</v>
      </c>
      <c r="Y164" s="10">
        <v>0</v>
      </c>
      <c r="Z164" s="10">
        <v>1</v>
      </c>
      <c r="AA164" s="10">
        <v>0</v>
      </c>
      <c r="AB164" s="10">
        <v>0</v>
      </c>
      <c r="AC164" s="51" t="s">
        <v>1306</v>
      </c>
      <c r="AD164" s="32" t="s">
        <v>198</v>
      </c>
      <c r="AE164" s="32" t="s">
        <v>198</v>
      </c>
      <c r="AF164" s="52"/>
      <c r="AG164" s="52"/>
      <c r="AH164" s="52"/>
      <c r="AI164" s="10"/>
      <c r="AJ164" s="10"/>
      <c r="AK164" s="10">
        <v>1</v>
      </c>
      <c r="AL164" s="10">
        <v>1</v>
      </c>
      <c r="AM164" s="10">
        <v>2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60">
        <v>1</v>
      </c>
      <c r="AT164" s="10">
        <v>0</v>
      </c>
      <c r="AU164" s="10">
        <v>5</v>
      </c>
      <c r="AV164" s="10">
        <v>0</v>
      </c>
      <c r="AW164" s="10">
        <v>1245</v>
      </c>
      <c r="AX164" s="10"/>
      <c r="AY164" s="10">
        <v>24501</v>
      </c>
      <c r="AZ164" s="10">
        <v>24502</v>
      </c>
      <c r="BA164" s="10">
        <v>24503</v>
      </c>
      <c r="BB164" s="10">
        <v>0</v>
      </c>
      <c r="BC164" s="10">
        <v>0</v>
      </c>
      <c r="BD164" s="10">
        <v>0</v>
      </c>
      <c r="BE164" s="60">
        <v>0</v>
      </c>
      <c r="BF164" s="60"/>
      <c r="BG164" s="60"/>
      <c r="BH164" s="60"/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>
        <v>1</v>
      </c>
      <c r="CM164" s="10">
        <v>1</v>
      </c>
      <c r="CN164" s="53">
        <v>1</v>
      </c>
      <c r="CO164" s="53">
        <v>0</v>
      </c>
      <c r="CP164" s="124"/>
      <c r="CQ164" s="162"/>
      <c r="CR164" s="162"/>
      <c r="CS164" s="53">
        <v>0</v>
      </c>
    </row>
    <row r="165" spans="1:97" ht="16.5" x14ac:dyDescent="0.15">
      <c r="A165" s="78">
        <v>246</v>
      </c>
      <c r="B165" s="56" t="s">
        <v>631</v>
      </c>
      <c r="C165" s="10">
        <v>2</v>
      </c>
      <c r="D165" s="10">
        <v>2</v>
      </c>
      <c r="E165" s="10">
        <v>0</v>
      </c>
      <c r="F165" s="10">
        <v>0</v>
      </c>
      <c r="G165" s="10">
        <v>40</v>
      </c>
      <c r="H165" s="10">
        <v>1</v>
      </c>
      <c r="I165" s="10">
        <v>2</v>
      </c>
      <c r="J165" s="10">
        <v>1</v>
      </c>
      <c r="K165" s="10">
        <v>246</v>
      </c>
      <c r="L165" s="10">
        <v>0</v>
      </c>
      <c r="M165" s="60">
        <v>0</v>
      </c>
      <c r="N165" s="10">
        <v>54</v>
      </c>
      <c r="O165" s="10">
        <v>20</v>
      </c>
      <c r="P165" s="10">
        <v>25</v>
      </c>
      <c r="Q165" s="10">
        <v>304</v>
      </c>
      <c r="R165" s="10">
        <v>4</v>
      </c>
      <c r="S165" s="10">
        <v>1</v>
      </c>
      <c r="T165" s="10">
        <v>2</v>
      </c>
      <c r="U165" s="10">
        <v>20</v>
      </c>
      <c r="V165" s="10">
        <v>1000</v>
      </c>
      <c r="W165" s="10">
        <v>0</v>
      </c>
      <c r="X165" s="10">
        <v>0</v>
      </c>
      <c r="Y165" s="10">
        <v>0</v>
      </c>
      <c r="Z165" s="10">
        <v>2</v>
      </c>
      <c r="AA165" s="10">
        <v>0</v>
      </c>
      <c r="AB165" s="10">
        <v>0</v>
      </c>
      <c r="AC165" s="51" t="s">
        <v>1307</v>
      </c>
      <c r="AD165" s="32" t="s">
        <v>198</v>
      </c>
      <c r="AE165" s="32" t="s">
        <v>198</v>
      </c>
      <c r="AF165" s="52"/>
      <c r="AG165" s="52"/>
      <c r="AH165" s="52"/>
      <c r="AI165" s="10"/>
      <c r="AJ165" s="10"/>
      <c r="AK165" s="10">
        <v>1</v>
      </c>
      <c r="AL165" s="10">
        <v>1</v>
      </c>
      <c r="AM165" s="10">
        <v>2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60">
        <v>1</v>
      </c>
      <c r="AT165" s="10">
        <v>0</v>
      </c>
      <c r="AU165" s="10">
        <v>5</v>
      </c>
      <c r="AV165" s="10">
        <v>0</v>
      </c>
      <c r="AW165" s="10">
        <v>1246</v>
      </c>
      <c r="AX165" s="10"/>
      <c r="AY165" s="10">
        <v>24601</v>
      </c>
      <c r="AZ165" s="10">
        <v>24602</v>
      </c>
      <c r="BA165" s="10">
        <v>24603</v>
      </c>
      <c r="BB165" s="10">
        <v>0</v>
      </c>
      <c r="BC165" s="10">
        <v>0</v>
      </c>
      <c r="BD165" s="10">
        <v>0</v>
      </c>
      <c r="BE165" s="60">
        <v>0</v>
      </c>
      <c r="BF165" s="60"/>
      <c r="BG165" s="60"/>
      <c r="BH165" s="60"/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>
        <v>1</v>
      </c>
      <c r="CM165" s="10">
        <v>1</v>
      </c>
      <c r="CN165" s="53">
        <v>1</v>
      </c>
      <c r="CO165" s="53">
        <v>0</v>
      </c>
      <c r="CP165" s="124"/>
      <c r="CQ165" s="162"/>
      <c r="CR165" s="162"/>
      <c r="CS165" s="53">
        <v>0</v>
      </c>
    </row>
    <row r="166" spans="1:97" ht="16.5" x14ac:dyDescent="0.15">
      <c r="A166" s="78">
        <v>247</v>
      </c>
      <c r="B166" s="56" t="s">
        <v>632</v>
      </c>
      <c r="C166" s="10">
        <v>2</v>
      </c>
      <c r="D166" s="10">
        <v>2</v>
      </c>
      <c r="E166" s="10">
        <v>0</v>
      </c>
      <c r="F166" s="10">
        <v>0</v>
      </c>
      <c r="G166" s="10">
        <v>40</v>
      </c>
      <c r="H166" s="10">
        <v>1</v>
      </c>
      <c r="I166" s="10">
        <v>2</v>
      </c>
      <c r="J166" s="10">
        <v>1</v>
      </c>
      <c r="K166" s="10">
        <v>247</v>
      </c>
      <c r="L166" s="10">
        <v>0</v>
      </c>
      <c r="M166" s="60">
        <v>0</v>
      </c>
      <c r="N166" s="10">
        <v>54</v>
      </c>
      <c r="O166" s="10">
        <v>25</v>
      </c>
      <c r="P166" s="10">
        <v>20</v>
      </c>
      <c r="Q166" s="10">
        <v>304</v>
      </c>
      <c r="R166" s="10">
        <v>4</v>
      </c>
      <c r="S166" s="10">
        <v>2</v>
      </c>
      <c r="T166" s="10">
        <v>1</v>
      </c>
      <c r="U166" s="10">
        <v>20</v>
      </c>
      <c r="V166" s="10">
        <v>1000</v>
      </c>
      <c r="W166" s="10">
        <v>0</v>
      </c>
      <c r="X166" s="10">
        <v>0</v>
      </c>
      <c r="Y166" s="10">
        <v>0</v>
      </c>
      <c r="Z166" s="10">
        <v>1</v>
      </c>
      <c r="AA166" s="10">
        <v>0</v>
      </c>
      <c r="AB166" s="10">
        <v>0</v>
      </c>
      <c r="AC166" s="54" t="s">
        <v>1308</v>
      </c>
      <c r="AD166" s="32" t="s">
        <v>198</v>
      </c>
      <c r="AE166" s="32" t="s">
        <v>198</v>
      </c>
      <c r="AF166" s="52"/>
      <c r="AG166" s="52"/>
      <c r="AH166" s="52"/>
      <c r="AI166" s="10"/>
      <c r="AJ166" s="10"/>
      <c r="AK166" s="10">
        <v>1</v>
      </c>
      <c r="AL166" s="10">
        <v>1</v>
      </c>
      <c r="AM166" s="10">
        <v>2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60">
        <v>1</v>
      </c>
      <c r="AT166" s="10">
        <v>0</v>
      </c>
      <c r="AU166" s="10">
        <v>5</v>
      </c>
      <c r="AV166" s="10">
        <v>0</v>
      </c>
      <c r="AW166" s="10">
        <v>1247</v>
      </c>
      <c r="AX166" s="10"/>
      <c r="AY166" s="10">
        <v>24701</v>
      </c>
      <c r="AZ166" s="10">
        <v>24702</v>
      </c>
      <c r="BA166" s="10">
        <v>24703</v>
      </c>
      <c r="BB166" s="10">
        <v>0</v>
      </c>
      <c r="BC166" s="10">
        <v>0</v>
      </c>
      <c r="BD166" s="10">
        <v>0</v>
      </c>
      <c r="BE166" s="60">
        <v>0</v>
      </c>
      <c r="BF166" s="60"/>
      <c r="BG166" s="60"/>
      <c r="BH166" s="60"/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>
        <v>1</v>
      </c>
      <c r="CM166" s="10">
        <v>1</v>
      </c>
      <c r="CN166" s="53">
        <v>1</v>
      </c>
      <c r="CO166" s="53">
        <v>0</v>
      </c>
      <c r="CP166" s="124"/>
      <c r="CQ166" s="162"/>
      <c r="CR166" s="162"/>
      <c r="CS166" s="53">
        <v>0</v>
      </c>
    </row>
    <row r="167" spans="1:97" ht="17.25" thickBot="1" x14ac:dyDescent="0.2">
      <c r="A167" s="79">
        <v>248</v>
      </c>
      <c r="B167" s="61" t="s">
        <v>633</v>
      </c>
      <c r="C167" s="59">
        <v>2</v>
      </c>
      <c r="D167" s="59">
        <v>2</v>
      </c>
      <c r="E167" s="59">
        <v>0</v>
      </c>
      <c r="F167" s="10">
        <v>0</v>
      </c>
      <c r="G167" s="59">
        <v>40</v>
      </c>
      <c r="H167" s="59">
        <v>1</v>
      </c>
      <c r="I167" s="59">
        <v>2</v>
      </c>
      <c r="J167" s="59">
        <v>1</v>
      </c>
      <c r="K167" s="59">
        <v>248</v>
      </c>
      <c r="L167" s="59">
        <v>0</v>
      </c>
      <c r="M167" s="60">
        <v>0</v>
      </c>
      <c r="N167" s="59">
        <v>54</v>
      </c>
      <c r="O167" s="59">
        <v>20</v>
      </c>
      <c r="P167" s="59">
        <v>25</v>
      </c>
      <c r="Q167" s="59">
        <v>304</v>
      </c>
      <c r="R167" s="59">
        <v>4</v>
      </c>
      <c r="S167" s="59">
        <v>1</v>
      </c>
      <c r="T167" s="59">
        <v>2</v>
      </c>
      <c r="U167" s="59">
        <v>20</v>
      </c>
      <c r="V167" s="59">
        <v>1000</v>
      </c>
      <c r="W167" s="59">
        <v>0</v>
      </c>
      <c r="X167" s="59">
        <v>0</v>
      </c>
      <c r="Y167" s="59">
        <v>0</v>
      </c>
      <c r="Z167" s="59">
        <v>2</v>
      </c>
      <c r="AA167" s="59">
        <v>0</v>
      </c>
      <c r="AB167" s="59">
        <v>0</v>
      </c>
      <c r="AC167" s="65" t="s">
        <v>1309</v>
      </c>
      <c r="AD167" s="66" t="s">
        <v>198</v>
      </c>
      <c r="AE167" s="66" t="s">
        <v>198</v>
      </c>
      <c r="AF167" s="67"/>
      <c r="AG167" s="67"/>
      <c r="AH167" s="67"/>
      <c r="AI167" s="59"/>
      <c r="AJ167" s="59"/>
      <c r="AK167" s="59">
        <v>1</v>
      </c>
      <c r="AL167" s="59">
        <v>1</v>
      </c>
      <c r="AM167" s="59">
        <v>2</v>
      </c>
      <c r="AN167" s="59">
        <v>0</v>
      </c>
      <c r="AO167" s="59">
        <v>0</v>
      </c>
      <c r="AP167" s="59">
        <v>0</v>
      </c>
      <c r="AQ167" s="59">
        <v>0</v>
      </c>
      <c r="AR167" s="59">
        <v>0</v>
      </c>
      <c r="AS167" s="59">
        <v>1</v>
      </c>
      <c r="AT167" s="59">
        <v>0</v>
      </c>
      <c r="AU167" s="59">
        <v>5</v>
      </c>
      <c r="AV167" s="59">
        <v>0</v>
      </c>
      <c r="AW167" s="59">
        <v>1248</v>
      </c>
      <c r="AX167" s="59"/>
      <c r="AY167" s="59">
        <v>24801</v>
      </c>
      <c r="AZ167" s="59">
        <v>24802</v>
      </c>
      <c r="BA167" s="59">
        <v>24803</v>
      </c>
      <c r="BB167" s="59">
        <v>0</v>
      </c>
      <c r="BC167" s="59">
        <v>0</v>
      </c>
      <c r="BD167" s="59">
        <v>0</v>
      </c>
      <c r="BE167" s="60">
        <v>0</v>
      </c>
      <c r="BF167" s="173"/>
      <c r="BG167" s="173"/>
      <c r="BH167" s="173"/>
      <c r="BI167" s="59">
        <v>0</v>
      </c>
      <c r="BJ167" s="59">
        <v>0</v>
      </c>
      <c r="BK167" s="59">
        <v>0</v>
      </c>
      <c r="BL167" s="59">
        <v>0</v>
      </c>
      <c r="BM167" s="59">
        <v>0</v>
      </c>
      <c r="BN167" s="59">
        <v>0</v>
      </c>
      <c r="BO167" s="59">
        <v>0</v>
      </c>
      <c r="BP167" s="59">
        <v>0</v>
      </c>
      <c r="BQ167" s="59">
        <v>0</v>
      </c>
      <c r="BR167" s="59">
        <v>0</v>
      </c>
      <c r="BS167" s="59">
        <v>0</v>
      </c>
      <c r="BT167" s="59">
        <v>0</v>
      </c>
      <c r="BU167" s="59">
        <v>0</v>
      </c>
      <c r="BV167" s="59">
        <v>0</v>
      </c>
      <c r="BW167" s="59">
        <v>0</v>
      </c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>
        <v>1</v>
      </c>
      <c r="CM167" s="59">
        <v>1</v>
      </c>
      <c r="CN167" s="68">
        <v>1</v>
      </c>
      <c r="CO167" s="68">
        <v>0</v>
      </c>
      <c r="CP167" s="68"/>
      <c r="CQ167" s="162"/>
      <c r="CR167" s="162"/>
      <c r="CS167" s="53">
        <v>0</v>
      </c>
    </row>
    <row r="168" spans="1:97" ht="16.5" x14ac:dyDescent="0.15">
      <c r="A168" s="75">
        <v>320</v>
      </c>
      <c r="B168" s="60" t="s">
        <v>217</v>
      </c>
      <c r="C168" s="60">
        <v>2</v>
      </c>
      <c r="D168" s="60">
        <v>3</v>
      </c>
      <c r="E168" s="60">
        <v>0</v>
      </c>
      <c r="F168" s="10">
        <v>0</v>
      </c>
      <c r="G168" s="60">
        <v>60</v>
      </c>
      <c r="H168" s="60">
        <v>1</v>
      </c>
      <c r="I168" s="60">
        <v>3</v>
      </c>
      <c r="J168" s="60">
        <v>1</v>
      </c>
      <c r="K168" s="60">
        <v>320</v>
      </c>
      <c r="L168" s="60">
        <v>0</v>
      </c>
      <c r="M168" s="60">
        <v>0</v>
      </c>
      <c r="N168" s="60">
        <v>72</v>
      </c>
      <c r="O168" s="60">
        <v>27</v>
      </c>
      <c r="P168" s="60">
        <v>33</v>
      </c>
      <c r="Q168" s="60">
        <v>405</v>
      </c>
      <c r="R168" s="60">
        <v>5</v>
      </c>
      <c r="S168" s="60">
        <v>2</v>
      </c>
      <c r="T168" s="60">
        <v>2</v>
      </c>
      <c r="U168" s="60">
        <v>27</v>
      </c>
      <c r="V168" s="60">
        <v>1000</v>
      </c>
      <c r="W168" s="60">
        <v>0</v>
      </c>
      <c r="X168" s="60">
        <v>0</v>
      </c>
      <c r="Y168" s="60">
        <v>0</v>
      </c>
      <c r="Z168" s="60">
        <v>1</v>
      </c>
      <c r="AA168" s="60">
        <v>0</v>
      </c>
      <c r="AB168" s="60">
        <v>0</v>
      </c>
      <c r="AC168" s="69" t="s">
        <v>1329</v>
      </c>
      <c r="AD168" s="70" t="s">
        <v>197</v>
      </c>
      <c r="AE168" s="70" t="s">
        <v>197</v>
      </c>
      <c r="AF168" s="71"/>
      <c r="AG168" s="71"/>
      <c r="AH168" s="71"/>
      <c r="AI168" s="60"/>
      <c r="AJ168" s="60"/>
      <c r="AK168" s="60">
        <v>1</v>
      </c>
      <c r="AL168" s="60">
        <v>1</v>
      </c>
      <c r="AM168" s="60">
        <v>3</v>
      </c>
      <c r="AN168" s="60">
        <v>0</v>
      </c>
      <c r="AO168" s="60">
        <v>4</v>
      </c>
      <c r="AP168" s="60">
        <v>2</v>
      </c>
      <c r="AQ168" s="60">
        <v>0</v>
      </c>
      <c r="AR168" s="60">
        <v>0</v>
      </c>
      <c r="AS168" s="60">
        <v>1</v>
      </c>
      <c r="AT168" s="60">
        <v>0</v>
      </c>
      <c r="AU168" s="60">
        <v>50</v>
      </c>
      <c r="AV168" s="60">
        <v>0</v>
      </c>
      <c r="AW168" s="60">
        <v>1320</v>
      </c>
      <c r="AX168" s="60"/>
      <c r="AY168" s="60">
        <f t="shared" si="43"/>
        <v>32001</v>
      </c>
      <c r="AZ168" s="60">
        <f t="shared" si="44"/>
        <v>32002</v>
      </c>
      <c r="BA168" s="60">
        <f t="shared" si="45"/>
        <v>32003</v>
      </c>
      <c r="BB168" s="60">
        <f t="shared" si="46"/>
        <v>32004</v>
      </c>
      <c r="BC168" s="60">
        <v>0</v>
      </c>
      <c r="BD168" s="60">
        <v>0</v>
      </c>
      <c r="BE168" s="60">
        <v>0</v>
      </c>
      <c r="BF168" s="60"/>
      <c r="BG168" s="60"/>
      <c r="BH168" s="60"/>
      <c r="BI168" s="60">
        <v>0</v>
      </c>
      <c r="BJ168" s="60">
        <v>0</v>
      </c>
      <c r="BK168" s="60">
        <v>0</v>
      </c>
      <c r="BL168" s="60">
        <v>0</v>
      </c>
      <c r="BM168" s="60">
        <v>0</v>
      </c>
      <c r="BN168" s="60">
        <v>0</v>
      </c>
      <c r="BO168" s="60">
        <v>0</v>
      </c>
      <c r="BP168" s="60">
        <v>0</v>
      </c>
      <c r="BQ168" s="60">
        <v>0</v>
      </c>
      <c r="BR168" s="60">
        <v>0</v>
      </c>
      <c r="BS168" s="60">
        <v>0</v>
      </c>
      <c r="BT168" s="60">
        <v>0</v>
      </c>
      <c r="BU168" s="60">
        <v>0</v>
      </c>
      <c r="BV168" s="60">
        <v>0</v>
      </c>
      <c r="BW168" s="60">
        <v>0</v>
      </c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>
        <v>1</v>
      </c>
      <c r="CM168" s="60">
        <v>1</v>
      </c>
      <c r="CN168" s="72">
        <v>1</v>
      </c>
      <c r="CO168" s="72">
        <v>0</v>
      </c>
      <c r="CP168" s="124">
        <v>1</v>
      </c>
      <c r="CQ168" s="162"/>
      <c r="CR168" s="162"/>
      <c r="CS168" s="53">
        <v>0</v>
      </c>
    </row>
    <row r="169" spans="1:97" ht="16.5" x14ac:dyDescent="0.15">
      <c r="A169" s="75">
        <v>321</v>
      </c>
      <c r="B169" s="10" t="s">
        <v>218</v>
      </c>
      <c r="C169" s="10">
        <v>2</v>
      </c>
      <c r="D169" s="10">
        <v>3</v>
      </c>
      <c r="E169" s="10">
        <v>0</v>
      </c>
      <c r="F169" s="10">
        <v>0</v>
      </c>
      <c r="G169" s="10">
        <v>60</v>
      </c>
      <c r="H169" s="10">
        <v>1</v>
      </c>
      <c r="I169" s="10">
        <v>3</v>
      </c>
      <c r="J169" s="10">
        <v>1</v>
      </c>
      <c r="K169" s="10">
        <v>321</v>
      </c>
      <c r="L169" s="10">
        <v>0</v>
      </c>
      <c r="M169" s="60">
        <v>0</v>
      </c>
      <c r="N169" s="10">
        <v>72</v>
      </c>
      <c r="O169" s="10">
        <v>27</v>
      </c>
      <c r="P169" s="10">
        <v>33</v>
      </c>
      <c r="Q169" s="10">
        <v>405</v>
      </c>
      <c r="R169" s="10">
        <v>5</v>
      </c>
      <c r="S169" s="10">
        <v>2</v>
      </c>
      <c r="T169" s="10">
        <v>2</v>
      </c>
      <c r="U169" s="10">
        <v>27</v>
      </c>
      <c r="V169" s="10">
        <v>1000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51" t="s">
        <v>1330</v>
      </c>
      <c r="AD169" s="32" t="s">
        <v>197</v>
      </c>
      <c r="AE169" s="32" t="s">
        <v>197</v>
      </c>
      <c r="AF169" s="52"/>
      <c r="AG169" s="52"/>
      <c r="AH169" s="52"/>
      <c r="AI169" s="10"/>
      <c r="AJ169" s="10"/>
      <c r="AK169" s="10">
        <v>1</v>
      </c>
      <c r="AL169" s="10">
        <v>1</v>
      </c>
      <c r="AM169" s="10">
        <v>3</v>
      </c>
      <c r="AN169" s="10">
        <v>0</v>
      </c>
      <c r="AO169" s="10">
        <v>4</v>
      </c>
      <c r="AP169" s="10">
        <v>2</v>
      </c>
      <c r="AQ169" s="10">
        <v>0</v>
      </c>
      <c r="AR169" s="10">
        <v>0</v>
      </c>
      <c r="AS169" s="60">
        <v>1</v>
      </c>
      <c r="AT169" s="10">
        <v>0</v>
      </c>
      <c r="AU169" s="10">
        <v>50</v>
      </c>
      <c r="AV169" s="10">
        <v>0</v>
      </c>
      <c r="AW169" s="10">
        <v>1321</v>
      </c>
      <c r="AX169" s="10"/>
      <c r="AY169" s="10">
        <f t="shared" si="43"/>
        <v>32101</v>
      </c>
      <c r="AZ169" s="10">
        <f t="shared" si="44"/>
        <v>32102</v>
      </c>
      <c r="BA169" s="10">
        <f t="shared" si="45"/>
        <v>32103</v>
      </c>
      <c r="BB169" s="10">
        <f t="shared" si="46"/>
        <v>32104</v>
      </c>
      <c r="BC169" s="10">
        <v>0</v>
      </c>
      <c r="BD169" s="10">
        <v>0</v>
      </c>
      <c r="BE169" s="60">
        <v>0</v>
      </c>
      <c r="BF169" s="60"/>
      <c r="BG169" s="60"/>
      <c r="BH169" s="60"/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>
        <v>1</v>
      </c>
      <c r="CM169" s="10">
        <v>1</v>
      </c>
      <c r="CN169" s="53">
        <v>1</v>
      </c>
      <c r="CO169" s="53">
        <v>0</v>
      </c>
      <c r="CP169" s="124" t="s">
        <v>1445</v>
      </c>
      <c r="CQ169" s="162"/>
      <c r="CR169" s="162"/>
      <c r="CS169" s="53">
        <v>0</v>
      </c>
    </row>
    <row r="170" spans="1:97" ht="16.5" x14ac:dyDescent="0.15">
      <c r="A170" s="75">
        <v>322</v>
      </c>
      <c r="B170" s="10" t="s">
        <v>219</v>
      </c>
      <c r="C170" s="10">
        <v>2</v>
      </c>
      <c r="D170" s="10">
        <v>3</v>
      </c>
      <c r="E170" s="10">
        <v>0</v>
      </c>
      <c r="F170" s="10">
        <v>0</v>
      </c>
      <c r="G170" s="10">
        <v>60</v>
      </c>
      <c r="H170" s="10">
        <v>2</v>
      </c>
      <c r="I170" s="10">
        <v>3</v>
      </c>
      <c r="J170" s="10">
        <v>1</v>
      </c>
      <c r="K170" s="10">
        <v>322</v>
      </c>
      <c r="L170" s="10">
        <v>0</v>
      </c>
      <c r="M170" s="60">
        <v>0</v>
      </c>
      <c r="N170" s="10">
        <v>72</v>
      </c>
      <c r="O170" s="10">
        <v>27</v>
      </c>
      <c r="P170" s="10">
        <v>33</v>
      </c>
      <c r="Q170" s="10">
        <v>405</v>
      </c>
      <c r="R170" s="10">
        <v>5</v>
      </c>
      <c r="S170" s="10">
        <v>2</v>
      </c>
      <c r="T170" s="10">
        <v>2</v>
      </c>
      <c r="U170" s="10">
        <v>27</v>
      </c>
      <c r="V170" s="10">
        <v>1000</v>
      </c>
      <c r="W170" s="10">
        <v>0</v>
      </c>
      <c r="X170" s="10">
        <v>0</v>
      </c>
      <c r="Y170" s="10">
        <v>0</v>
      </c>
      <c r="Z170" s="10">
        <v>2</v>
      </c>
      <c r="AA170" s="10">
        <v>0</v>
      </c>
      <c r="AB170" s="10">
        <v>0</v>
      </c>
      <c r="AC170" s="51" t="s">
        <v>1331</v>
      </c>
      <c r="AD170" s="32" t="s">
        <v>197</v>
      </c>
      <c r="AE170" s="32" t="s">
        <v>197</v>
      </c>
      <c r="AF170" s="52"/>
      <c r="AG170" s="52"/>
      <c r="AH170" s="52"/>
      <c r="AI170" s="10"/>
      <c r="AJ170" s="10"/>
      <c r="AK170" s="10">
        <v>1</v>
      </c>
      <c r="AL170" s="10">
        <v>1</v>
      </c>
      <c r="AM170" s="10">
        <v>3</v>
      </c>
      <c r="AN170" s="10">
        <v>0</v>
      </c>
      <c r="AO170" s="10">
        <v>4</v>
      </c>
      <c r="AP170" s="10">
        <v>2</v>
      </c>
      <c r="AQ170" s="10">
        <v>0</v>
      </c>
      <c r="AR170" s="10">
        <v>0</v>
      </c>
      <c r="AS170" s="60">
        <v>1</v>
      </c>
      <c r="AT170" s="10">
        <v>0</v>
      </c>
      <c r="AU170" s="10">
        <v>50</v>
      </c>
      <c r="AV170" s="10">
        <v>0</v>
      </c>
      <c r="AW170" s="10">
        <v>1322</v>
      </c>
      <c r="AX170" s="10"/>
      <c r="AY170" s="10">
        <f t="shared" si="43"/>
        <v>32201</v>
      </c>
      <c r="AZ170" s="10">
        <f t="shared" si="44"/>
        <v>32202</v>
      </c>
      <c r="BA170" s="10">
        <f t="shared" si="45"/>
        <v>32203</v>
      </c>
      <c r="BB170" s="10">
        <f t="shared" si="46"/>
        <v>32204</v>
      </c>
      <c r="BC170" s="10">
        <v>0</v>
      </c>
      <c r="BD170" s="10">
        <v>0</v>
      </c>
      <c r="BE170" s="60">
        <v>0</v>
      </c>
      <c r="BF170" s="60"/>
      <c r="BG170" s="60"/>
      <c r="BH170" s="60"/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>
        <v>1</v>
      </c>
      <c r="CM170" s="10">
        <v>1</v>
      </c>
      <c r="CN170" s="53">
        <v>1</v>
      </c>
      <c r="CO170" s="53">
        <v>0</v>
      </c>
      <c r="CP170" s="124">
        <v>1</v>
      </c>
      <c r="CQ170" s="162"/>
      <c r="CR170" s="162"/>
      <c r="CS170" s="53">
        <v>0</v>
      </c>
    </row>
    <row r="171" spans="1:97" ht="16.5" x14ac:dyDescent="0.15">
      <c r="A171" s="75">
        <v>323</v>
      </c>
      <c r="B171" s="10" t="s">
        <v>665</v>
      </c>
      <c r="C171" s="10">
        <v>2</v>
      </c>
      <c r="D171" s="10">
        <v>3</v>
      </c>
      <c r="E171" s="10">
        <v>0</v>
      </c>
      <c r="F171" s="10">
        <v>0</v>
      </c>
      <c r="G171" s="10">
        <v>60</v>
      </c>
      <c r="H171" s="10">
        <v>2</v>
      </c>
      <c r="I171" s="10">
        <v>3</v>
      </c>
      <c r="J171" s="10">
        <v>1</v>
      </c>
      <c r="K171" s="10">
        <v>323</v>
      </c>
      <c r="L171" s="10">
        <v>0</v>
      </c>
      <c r="M171" s="60">
        <v>0</v>
      </c>
      <c r="N171" s="10">
        <v>72</v>
      </c>
      <c r="O171" s="10">
        <v>33</v>
      </c>
      <c r="P171" s="10">
        <v>27</v>
      </c>
      <c r="Q171" s="10">
        <v>405</v>
      </c>
      <c r="R171" s="10">
        <v>5</v>
      </c>
      <c r="S171" s="10">
        <v>2</v>
      </c>
      <c r="T171" s="10">
        <v>2</v>
      </c>
      <c r="U171" s="10">
        <v>27</v>
      </c>
      <c r="V171" s="10">
        <v>1000</v>
      </c>
      <c r="W171" s="10">
        <v>0</v>
      </c>
      <c r="X171" s="10">
        <v>0</v>
      </c>
      <c r="Y171" s="10">
        <v>0</v>
      </c>
      <c r="Z171" s="10">
        <v>2</v>
      </c>
      <c r="AA171" s="10">
        <v>0</v>
      </c>
      <c r="AB171" s="10">
        <v>0</v>
      </c>
      <c r="AC171" s="51" t="s">
        <v>1332</v>
      </c>
      <c r="AD171" s="32" t="s">
        <v>197</v>
      </c>
      <c r="AE171" s="32" t="s">
        <v>197</v>
      </c>
      <c r="AF171" s="52"/>
      <c r="AG171" s="52"/>
      <c r="AH171" s="52"/>
      <c r="AI171" s="10"/>
      <c r="AJ171" s="10"/>
      <c r="AK171" s="10">
        <v>1</v>
      </c>
      <c r="AL171" s="10">
        <v>1</v>
      </c>
      <c r="AM171" s="10">
        <v>3</v>
      </c>
      <c r="AN171" s="10">
        <v>0</v>
      </c>
      <c r="AO171" s="10">
        <v>4</v>
      </c>
      <c r="AP171" s="10">
        <v>2</v>
      </c>
      <c r="AQ171" s="10">
        <v>0</v>
      </c>
      <c r="AR171" s="10">
        <v>0</v>
      </c>
      <c r="AS171" s="60">
        <v>1</v>
      </c>
      <c r="AT171" s="10">
        <v>0</v>
      </c>
      <c r="AU171" s="10">
        <v>50</v>
      </c>
      <c r="AV171" s="10">
        <v>0</v>
      </c>
      <c r="AW171" s="10">
        <v>1323</v>
      </c>
      <c r="AX171" s="10"/>
      <c r="AY171" s="10">
        <f t="shared" si="43"/>
        <v>32301</v>
      </c>
      <c r="AZ171" s="10">
        <f t="shared" si="44"/>
        <v>32302</v>
      </c>
      <c r="BA171" s="10">
        <f t="shared" si="45"/>
        <v>32303</v>
      </c>
      <c r="BB171" s="10">
        <f t="shared" si="46"/>
        <v>32304</v>
      </c>
      <c r="BC171" s="10">
        <v>0</v>
      </c>
      <c r="BD171" s="10">
        <v>0</v>
      </c>
      <c r="BE171" s="60">
        <v>0</v>
      </c>
      <c r="BF171" s="60"/>
      <c r="BG171" s="60"/>
      <c r="BH171" s="60"/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>
        <v>1</v>
      </c>
      <c r="CM171" s="10">
        <v>1</v>
      </c>
      <c r="CN171" s="53">
        <v>1</v>
      </c>
      <c r="CO171" s="53">
        <v>0</v>
      </c>
      <c r="CP171" s="124">
        <v>1</v>
      </c>
      <c r="CQ171" s="162"/>
      <c r="CR171" s="162"/>
      <c r="CS171" s="53">
        <v>0</v>
      </c>
    </row>
    <row r="172" spans="1:97" ht="16.5" x14ac:dyDescent="0.15">
      <c r="A172" s="75">
        <v>324</v>
      </c>
      <c r="B172" s="10" t="s">
        <v>666</v>
      </c>
      <c r="C172" s="10">
        <v>2</v>
      </c>
      <c r="D172" s="10">
        <v>3</v>
      </c>
      <c r="E172" s="10">
        <v>0</v>
      </c>
      <c r="F172" s="10">
        <v>0</v>
      </c>
      <c r="G172" s="10">
        <v>60</v>
      </c>
      <c r="H172" s="10">
        <v>2</v>
      </c>
      <c r="I172" s="10">
        <v>3</v>
      </c>
      <c r="J172" s="10">
        <v>1</v>
      </c>
      <c r="K172" s="10">
        <v>324</v>
      </c>
      <c r="L172" s="10">
        <v>0</v>
      </c>
      <c r="M172" s="60">
        <v>0</v>
      </c>
      <c r="N172" s="10">
        <v>72</v>
      </c>
      <c r="O172" s="10">
        <v>27</v>
      </c>
      <c r="P172" s="10">
        <v>33</v>
      </c>
      <c r="Q172" s="10">
        <v>405</v>
      </c>
      <c r="R172" s="10">
        <v>5</v>
      </c>
      <c r="S172" s="10">
        <v>2</v>
      </c>
      <c r="T172" s="10">
        <v>2</v>
      </c>
      <c r="U172" s="10">
        <v>27</v>
      </c>
      <c r="V172" s="10">
        <v>1000</v>
      </c>
      <c r="W172" s="10">
        <v>0</v>
      </c>
      <c r="X172" s="10">
        <v>0</v>
      </c>
      <c r="Y172" s="10">
        <v>0</v>
      </c>
      <c r="Z172" s="10">
        <v>2</v>
      </c>
      <c r="AA172" s="10">
        <v>0</v>
      </c>
      <c r="AB172" s="10">
        <v>0</v>
      </c>
      <c r="AC172" s="51" t="s">
        <v>1333</v>
      </c>
      <c r="AD172" s="32" t="s">
        <v>197</v>
      </c>
      <c r="AE172" s="32" t="s">
        <v>197</v>
      </c>
      <c r="AF172" s="52"/>
      <c r="AG172" s="52"/>
      <c r="AH172" s="52"/>
      <c r="AI172" s="10"/>
      <c r="AJ172" s="10"/>
      <c r="AK172" s="10">
        <v>1</v>
      </c>
      <c r="AL172" s="10">
        <v>1</v>
      </c>
      <c r="AM172" s="10">
        <v>3</v>
      </c>
      <c r="AN172" s="10">
        <v>0</v>
      </c>
      <c r="AO172" s="10">
        <v>4</v>
      </c>
      <c r="AP172" s="10">
        <v>2</v>
      </c>
      <c r="AQ172" s="10">
        <v>0</v>
      </c>
      <c r="AR172" s="10">
        <v>0</v>
      </c>
      <c r="AS172" s="60">
        <v>1</v>
      </c>
      <c r="AT172" s="10">
        <v>0</v>
      </c>
      <c r="AU172" s="10">
        <v>50</v>
      </c>
      <c r="AV172" s="10">
        <v>0</v>
      </c>
      <c r="AW172" s="10">
        <v>1324</v>
      </c>
      <c r="AX172" s="10"/>
      <c r="AY172" s="10">
        <f t="shared" si="43"/>
        <v>32401</v>
      </c>
      <c r="AZ172" s="10">
        <f t="shared" si="44"/>
        <v>32402</v>
      </c>
      <c r="BA172" s="10">
        <f t="shared" si="45"/>
        <v>32403</v>
      </c>
      <c r="BB172" s="10">
        <f t="shared" si="46"/>
        <v>32404</v>
      </c>
      <c r="BC172" s="10">
        <v>0</v>
      </c>
      <c r="BD172" s="10">
        <v>0</v>
      </c>
      <c r="BE172" s="60">
        <v>0</v>
      </c>
      <c r="BF172" s="60"/>
      <c r="BG172" s="60"/>
      <c r="BH172" s="60"/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>
        <v>1</v>
      </c>
      <c r="CM172" s="10">
        <v>1</v>
      </c>
      <c r="CN172" s="53">
        <v>1</v>
      </c>
      <c r="CO172" s="53">
        <v>0</v>
      </c>
      <c r="CP172" s="124">
        <v>1</v>
      </c>
      <c r="CQ172" s="162"/>
      <c r="CR172" s="162"/>
      <c r="CS172" s="53">
        <v>0</v>
      </c>
    </row>
    <row r="173" spans="1:97" ht="16.5" x14ac:dyDescent="0.15">
      <c r="A173" s="75">
        <v>325</v>
      </c>
      <c r="B173" s="10" t="s">
        <v>220</v>
      </c>
      <c r="C173" s="10">
        <v>2</v>
      </c>
      <c r="D173" s="10">
        <v>3</v>
      </c>
      <c r="E173" s="10">
        <v>0</v>
      </c>
      <c r="F173" s="10">
        <v>0</v>
      </c>
      <c r="G173" s="10">
        <v>60</v>
      </c>
      <c r="H173" s="10">
        <v>1</v>
      </c>
      <c r="I173" s="10">
        <v>3</v>
      </c>
      <c r="J173" s="10">
        <v>1</v>
      </c>
      <c r="K173" s="10">
        <v>325</v>
      </c>
      <c r="L173" s="10">
        <v>0</v>
      </c>
      <c r="M173" s="60">
        <v>0</v>
      </c>
      <c r="N173" s="10">
        <v>72</v>
      </c>
      <c r="O173" s="10">
        <v>27</v>
      </c>
      <c r="P173" s="10">
        <v>33</v>
      </c>
      <c r="Q173" s="10">
        <v>405</v>
      </c>
      <c r="R173" s="10">
        <v>5</v>
      </c>
      <c r="S173" s="10">
        <v>2</v>
      </c>
      <c r="T173" s="10">
        <v>2</v>
      </c>
      <c r="U173" s="10">
        <v>27</v>
      </c>
      <c r="V173" s="10">
        <v>1000</v>
      </c>
      <c r="W173" s="10">
        <v>0</v>
      </c>
      <c r="X173" s="10">
        <v>0</v>
      </c>
      <c r="Y173" s="10">
        <v>0</v>
      </c>
      <c r="Z173" s="10">
        <v>1</v>
      </c>
      <c r="AA173" s="10">
        <v>0</v>
      </c>
      <c r="AB173" s="10">
        <v>0</v>
      </c>
      <c r="AC173" s="51" t="s">
        <v>1334</v>
      </c>
      <c r="AD173" s="32" t="s">
        <v>197</v>
      </c>
      <c r="AE173" s="32" t="s">
        <v>197</v>
      </c>
      <c r="AF173" s="52"/>
      <c r="AG173" s="52"/>
      <c r="AH173" s="52"/>
      <c r="AI173" s="10"/>
      <c r="AJ173" s="10"/>
      <c r="AK173" s="10">
        <v>1</v>
      </c>
      <c r="AL173" s="10">
        <v>1</v>
      </c>
      <c r="AM173" s="10">
        <v>3</v>
      </c>
      <c r="AN173" s="10">
        <v>0</v>
      </c>
      <c r="AO173" s="10">
        <v>4</v>
      </c>
      <c r="AP173" s="10">
        <v>2</v>
      </c>
      <c r="AQ173" s="10">
        <v>0</v>
      </c>
      <c r="AR173" s="10">
        <v>0</v>
      </c>
      <c r="AS173" s="60">
        <v>1</v>
      </c>
      <c r="AT173" s="10">
        <v>0</v>
      </c>
      <c r="AU173" s="10">
        <v>50</v>
      </c>
      <c r="AV173" s="10">
        <v>0</v>
      </c>
      <c r="AW173" s="10">
        <v>1325</v>
      </c>
      <c r="AX173" s="10"/>
      <c r="AY173" s="10">
        <f t="shared" si="43"/>
        <v>32501</v>
      </c>
      <c r="AZ173" s="10">
        <f t="shared" si="44"/>
        <v>32502</v>
      </c>
      <c r="BA173" s="10">
        <f t="shared" si="45"/>
        <v>32503</v>
      </c>
      <c r="BB173" s="10">
        <f t="shared" si="46"/>
        <v>32504</v>
      </c>
      <c r="BC173" s="10">
        <v>0</v>
      </c>
      <c r="BD173" s="10">
        <v>0</v>
      </c>
      <c r="BE173" s="60">
        <v>0</v>
      </c>
      <c r="BF173" s="60"/>
      <c r="BG173" s="60"/>
      <c r="BH173" s="60"/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>
        <v>1</v>
      </c>
      <c r="CM173" s="10">
        <v>1</v>
      </c>
      <c r="CN173" s="53">
        <v>1</v>
      </c>
      <c r="CO173" s="53">
        <v>0</v>
      </c>
      <c r="CP173" s="124">
        <v>1</v>
      </c>
      <c r="CQ173" s="162"/>
      <c r="CR173" s="162"/>
      <c r="CS173" s="53">
        <v>0</v>
      </c>
    </row>
    <row r="174" spans="1:97" ht="16.5" x14ac:dyDescent="0.15">
      <c r="A174" s="75">
        <v>326</v>
      </c>
      <c r="B174" s="10" t="s">
        <v>221</v>
      </c>
      <c r="C174" s="10">
        <v>2</v>
      </c>
      <c r="D174" s="10">
        <v>3</v>
      </c>
      <c r="E174" s="10">
        <v>0</v>
      </c>
      <c r="F174" s="10">
        <v>0</v>
      </c>
      <c r="G174" s="10">
        <v>60</v>
      </c>
      <c r="H174" s="10">
        <v>1</v>
      </c>
      <c r="I174" s="10">
        <v>3</v>
      </c>
      <c r="J174" s="10">
        <v>1</v>
      </c>
      <c r="K174" s="10">
        <v>326</v>
      </c>
      <c r="L174" s="10">
        <v>0</v>
      </c>
      <c r="M174" s="60">
        <v>0</v>
      </c>
      <c r="N174" s="10">
        <v>72</v>
      </c>
      <c r="O174" s="10">
        <v>27</v>
      </c>
      <c r="P174" s="10">
        <v>33</v>
      </c>
      <c r="Q174" s="10">
        <v>405</v>
      </c>
      <c r="R174" s="10">
        <v>5</v>
      </c>
      <c r="S174" s="10">
        <v>2</v>
      </c>
      <c r="T174" s="10">
        <v>2</v>
      </c>
      <c r="U174" s="10">
        <v>27</v>
      </c>
      <c r="V174" s="10">
        <v>1000</v>
      </c>
      <c r="W174" s="10">
        <v>0</v>
      </c>
      <c r="X174" s="10">
        <v>0</v>
      </c>
      <c r="Y174" s="10">
        <v>0</v>
      </c>
      <c r="Z174" s="10">
        <v>2</v>
      </c>
      <c r="AA174" s="10">
        <v>0</v>
      </c>
      <c r="AB174" s="10">
        <v>0</v>
      </c>
      <c r="AC174" s="51" t="s">
        <v>1335</v>
      </c>
      <c r="AD174" s="32" t="s">
        <v>197</v>
      </c>
      <c r="AE174" s="32" t="s">
        <v>197</v>
      </c>
      <c r="AF174" s="52"/>
      <c r="AG174" s="52"/>
      <c r="AH174" s="52"/>
      <c r="AI174" s="10"/>
      <c r="AJ174" s="10"/>
      <c r="AK174" s="10">
        <v>1</v>
      </c>
      <c r="AL174" s="10">
        <v>1</v>
      </c>
      <c r="AM174" s="10">
        <v>3</v>
      </c>
      <c r="AN174" s="10">
        <v>0</v>
      </c>
      <c r="AO174" s="10">
        <v>4</v>
      </c>
      <c r="AP174" s="10">
        <v>2</v>
      </c>
      <c r="AQ174" s="10">
        <v>0</v>
      </c>
      <c r="AR174" s="10">
        <v>0</v>
      </c>
      <c r="AS174" s="60">
        <v>1</v>
      </c>
      <c r="AT174" s="10">
        <v>0</v>
      </c>
      <c r="AU174" s="10">
        <v>50</v>
      </c>
      <c r="AV174" s="10">
        <v>0</v>
      </c>
      <c r="AW174" s="10">
        <v>1326</v>
      </c>
      <c r="AX174" s="10"/>
      <c r="AY174" s="10">
        <f t="shared" si="43"/>
        <v>32601</v>
      </c>
      <c r="AZ174" s="10">
        <f t="shared" si="44"/>
        <v>32602</v>
      </c>
      <c r="BA174" s="10">
        <f t="shared" si="45"/>
        <v>32603</v>
      </c>
      <c r="BB174" s="10">
        <f t="shared" si="46"/>
        <v>32604</v>
      </c>
      <c r="BC174" s="10">
        <v>0</v>
      </c>
      <c r="BD174" s="10">
        <v>0</v>
      </c>
      <c r="BE174" s="60">
        <v>0</v>
      </c>
      <c r="BF174" s="60"/>
      <c r="BG174" s="60"/>
      <c r="BH174" s="60"/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>
        <v>1</v>
      </c>
      <c r="CM174" s="10">
        <v>1</v>
      </c>
      <c r="CN174" s="53">
        <v>1</v>
      </c>
      <c r="CO174" s="53">
        <v>1</v>
      </c>
      <c r="CP174" s="124">
        <v>1</v>
      </c>
      <c r="CQ174" s="162"/>
      <c r="CR174" s="162"/>
      <c r="CS174" s="53">
        <v>0</v>
      </c>
    </row>
    <row r="175" spans="1:97" ht="16.5" x14ac:dyDescent="0.15">
      <c r="A175" s="75">
        <v>327</v>
      </c>
      <c r="B175" s="10" t="s">
        <v>537</v>
      </c>
      <c r="C175" s="10">
        <v>2</v>
      </c>
      <c r="D175" s="10">
        <v>3</v>
      </c>
      <c r="E175" s="10">
        <v>0</v>
      </c>
      <c r="F175" s="10">
        <v>0</v>
      </c>
      <c r="G175" s="10">
        <v>60</v>
      </c>
      <c r="H175" s="10">
        <v>1</v>
      </c>
      <c r="I175" s="10">
        <v>3</v>
      </c>
      <c r="J175" s="10">
        <v>1</v>
      </c>
      <c r="K175" s="10">
        <v>327</v>
      </c>
      <c r="L175" s="10">
        <v>0</v>
      </c>
      <c r="M175" s="60">
        <v>0</v>
      </c>
      <c r="N175" s="10">
        <v>72</v>
      </c>
      <c r="O175" s="10">
        <v>33</v>
      </c>
      <c r="P175" s="10">
        <v>27</v>
      </c>
      <c r="Q175" s="10">
        <v>405</v>
      </c>
      <c r="R175" s="10">
        <v>5</v>
      </c>
      <c r="S175" s="10">
        <v>2</v>
      </c>
      <c r="T175" s="10">
        <v>2</v>
      </c>
      <c r="U175" s="10">
        <v>27</v>
      </c>
      <c r="V175" s="10">
        <v>1000</v>
      </c>
      <c r="W175" s="10">
        <v>0</v>
      </c>
      <c r="X175" s="10">
        <v>0</v>
      </c>
      <c r="Y175" s="10">
        <v>0</v>
      </c>
      <c r="Z175" s="10">
        <v>2</v>
      </c>
      <c r="AA175" s="10">
        <v>0</v>
      </c>
      <c r="AB175" s="10">
        <v>0</v>
      </c>
      <c r="AC175" s="51" t="s">
        <v>1336</v>
      </c>
      <c r="AD175" s="32" t="s">
        <v>197</v>
      </c>
      <c r="AE175" s="32" t="s">
        <v>197</v>
      </c>
      <c r="AF175" s="52"/>
      <c r="AG175" s="52"/>
      <c r="AH175" s="52"/>
      <c r="AI175" s="10"/>
      <c r="AJ175" s="10"/>
      <c r="AK175" s="10">
        <v>1</v>
      </c>
      <c r="AL175" s="10">
        <v>1</v>
      </c>
      <c r="AM175" s="10">
        <v>3</v>
      </c>
      <c r="AN175" s="10">
        <v>0</v>
      </c>
      <c r="AO175" s="10">
        <v>4</v>
      </c>
      <c r="AP175" s="10">
        <v>2</v>
      </c>
      <c r="AQ175" s="10">
        <v>0</v>
      </c>
      <c r="AR175" s="10">
        <v>0</v>
      </c>
      <c r="AS175" s="60">
        <v>1</v>
      </c>
      <c r="AT175" s="10">
        <v>0</v>
      </c>
      <c r="AU175" s="10">
        <v>50</v>
      </c>
      <c r="AV175" s="10">
        <v>0</v>
      </c>
      <c r="AW175" s="10">
        <v>1327</v>
      </c>
      <c r="AX175" s="10"/>
      <c r="AY175" s="10">
        <f t="shared" si="43"/>
        <v>32701</v>
      </c>
      <c r="AZ175" s="10">
        <f t="shared" si="44"/>
        <v>32702</v>
      </c>
      <c r="BA175" s="10">
        <f t="shared" si="45"/>
        <v>32703</v>
      </c>
      <c r="BB175" s="10">
        <f t="shared" si="46"/>
        <v>32704</v>
      </c>
      <c r="BC175" s="10">
        <v>0</v>
      </c>
      <c r="BD175" s="10">
        <v>0</v>
      </c>
      <c r="BE175" s="60">
        <v>0</v>
      </c>
      <c r="BF175" s="60"/>
      <c r="BG175" s="60"/>
      <c r="BH175" s="60"/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>
        <v>1</v>
      </c>
      <c r="CM175" s="10">
        <v>1</v>
      </c>
      <c r="CN175" s="53">
        <v>1</v>
      </c>
      <c r="CO175" s="53">
        <v>1</v>
      </c>
      <c r="CP175" s="124">
        <v>1</v>
      </c>
      <c r="CQ175" s="162"/>
      <c r="CR175" s="162"/>
      <c r="CS175" s="53">
        <v>0</v>
      </c>
    </row>
    <row r="176" spans="1:97" ht="16.5" x14ac:dyDescent="0.15">
      <c r="A176" s="75">
        <v>328</v>
      </c>
      <c r="B176" s="10" t="s">
        <v>222</v>
      </c>
      <c r="C176" s="10">
        <v>2</v>
      </c>
      <c r="D176" s="10">
        <v>3</v>
      </c>
      <c r="E176" s="10">
        <v>0</v>
      </c>
      <c r="F176" s="10">
        <v>0</v>
      </c>
      <c r="G176" s="10">
        <v>60</v>
      </c>
      <c r="H176" s="10">
        <v>1</v>
      </c>
      <c r="I176" s="10">
        <v>3</v>
      </c>
      <c r="J176" s="10">
        <v>1</v>
      </c>
      <c r="K176" s="10">
        <v>328</v>
      </c>
      <c r="L176" s="10">
        <v>0</v>
      </c>
      <c r="M176" s="60">
        <v>0</v>
      </c>
      <c r="N176" s="10">
        <v>72</v>
      </c>
      <c r="O176" s="10">
        <v>27</v>
      </c>
      <c r="P176" s="10">
        <v>33</v>
      </c>
      <c r="Q176" s="10">
        <v>405</v>
      </c>
      <c r="R176" s="10">
        <v>5</v>
      </c>
      <c r="S176" s="10">
        <v>2</v>
      </c>
      <c r="T176" s="10">
        <v>2</v>
      </c>
      <c r="U176" s="10">
        <v>27</v>
      </c>
      <c r="V176" s="10">
        <v>1000</v>
      </c>
      <c r="W176" s="10">
        <v>0</v>
      </c>
      <c r="X176" s="10">
        <v>0</v>
      </c>
      <c r="Y176" s="10">
        <v>0</v>
      </c>
      <c r="Z176" s="10">
        <v>1</v>
      </c>
      <c r="AA176" s="10">
        <v>0</v>
      </c>
      <c r="AB176" s="10">
        <v>0</v>
      </c>
      <c r="AC176" s="51" t="s">
        <v>1337</v>
      </c>
      <c r="AD176" s="32" t="s">
        <v>197</v>
      </c>
      <c r="AE176" s="32" t="s">
        <v>197</v>
      </c>
      <c r="AF176" s="52"/>
      <c r="AG176" s="52"/>
      <c r="AH176" s="52"/>
      <c r="AI176" s="10"/>
      <c r="AJ176" s="10"/>
      <c r="AK176" s="10">
        <v>1</v>
      </c>
      <c r="AL176" s="10">
        <v>1</v>
      </c>
      <c r="AM176" s="10">
        <v>3</v>
      </c>
      <c r="AN176" s="10">
        <v>0</v>
      </c>
      <c r="AO176" s="10">
        <v>4</v>
      </c>
      <c r="AP176" s="10">
        <v>2</v>
      </c>
      <c r="AQ176" s="10">
        <v>0</v>
      </c>
      <c r="AR176" s="10">
        <v>0</v>
      </c>
      <c r="AS176" s="60">
        <v>1</v>
      </c>
      <c r="AT176" s="10">
        <v>0</v>
      </c>
      <c r="AU176" s="10">
        <v>50</v>
      </c>
      <c r="AV176" s="10">
        <v>0</v>
      </c>
      <c r="AW176" s="10">
        <v>1328</v>
      </c>
      <c r="AX176" s="10"/>
      <c r="AY176" s="10">
        <f t="shared" si="43"/>
        <v>32801</v>
      </c>
      <c r="AZ176" s="10">
        <f t="shared" si="44"/>
        <v>32802</v>
      </c>
      <c r="BA176" s="10">
        <f t="shared" si="45"/>
        <v>32803</v>
      </c>
      <c r="BB176" s="10">
        <f t="shared" si="46"/>
        <v>32804</v>
      </c>
      <c r="BC176" s="10">
        <v>0</v>
      </c>
      <c r="BD176" s="10">
        <v>0</v>
      </c>
      <c r="BE176" s="60">
        <v>0</v>
      </c>
      <c r="BF176" s="60"/>
      <c r="BG176" s="60"/>
      <c r="BH176" s="60"/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>
        <v>1</v>
      </c>
      <c r="CM176" s="10">
        <v>1</v>
      </c>
      <c r="CN176" s="53">
        <v>1</v>
      </c>
      <c r="CO176" s="53">
        <v>0</v>
      </c>
      <c r="CP176" s="124">
        <v>1</v>
      </c>
      <c r="CQ176" s="162"/>
      <c r="CR176" s="162"/>
      <c r="CS176" s="53">
        <v>0</v>
      </c>
    </row>
    <row r="177" spans="1:97" ht="16.5" x14ac:dyDescent="0.15">
      <c r="A177" s="75">
        <v>329</v>
      </c>
      <c r="B177" s="10" t="s">
        <v>223</v>
      </c>
      <c r="C177" s="10">
        <v>2</v>
      </c>
      <c r="D177" s="10">
        <v>3</v>
      </c>
      <c r="E177" s="10">
        <v>0</v>
      </c>
      <c r="F177" s="10">
        <v>0</v>
      </c>
      <c r="G177" s="10">
        <v>60</v>
      </c>
      <c r="H177" s="10">
        <v>1</v>
      </c>
      <c r="I177" s="10">
        <v>3</v>
      </c>
      <c r="J177" s="10">
        <v>1</v>
      </c>
      <c r="K177" s="10">
        <v>329</v>
      </c>
      <c r="L177" s="10">
        <v>0</v>
      </c>
      <c r="M177" s="60">
        <v>0</v>
      </c>
      <c r="N177" s="10">
        <v>72</v>
      </c>
      <c r="O177" s="10">
        <v>27</v>
      </c>
      <c r="P177" s="10">
        <v>33</v>
      </c>
      <c r="Q177" s="10">
        <v>405</v>
      </c>
      <c r="R177" s="10">
        <v>5</v>
      </c>
      <c r="S177" s="10">
        <v>2</v>
      </c>
      <c r="T177" s="10">
        <v>2</v>
      </c>
      <c r="U177" s="10">
        <v>27</v>
      </c>
      <c r="V177" s="10">
        <v>1000</v>
      </c>
      <c r="W177" s="10">
        <v>0</v>
      </c>
      <c r="X177" s="10">
        <v>0</v>
      </c>
      <c r="Y177" s="10">
        <v>0</v>
      </c>
      <c r="Z177" s="10">
        <v>2</v>
      </c>
      <c r="AA177" s="10">
        <v>0</v>
      </c>
      <c r="AB177" s="10">
        <v>0</v>
      </c>
      <c r="AC177" s="54" t="s">
        <v>1338</v>
      </c>
      <c r="AD177" s="32" t="s">
        <v>197</v>
      </c>
      <c r="AE177" s="32" t="s">
        <v>197</v>
      </c>
      <c r="AF177" s="52"/>
      <c r="AG177" s="52"/>
      <c r="AH177" s="52"/>
      <c r="AI177" s="10"/>
      <c r="AJ177" s="10"/>
      <c r="AK177" s="10">
        <v>1</v>
      </c>
      <c r="AL177" s="10">
        <v>1</v>
      </c>
      <c r="AM177" s="10">
        <v>3</v>
      </c>
      <c r="AN177" s="10">
        <v>0</v>
      </c>
      <c r="AO177" s="10">
        <v>4</v>
      </c>
      <c r="AP177" s="10">
        <v>2</v>
      </c>
      <c r="AQ177" s="10">
        <v>0</v>
      </c>
      <c r="AR177" s="10">
        <v>0</v>
      </c>
      <c r="AS177" s="60">
        <v>1</v>
      </c>
      <c r="AT177" s="10">
        <v>0</v>
      </c>
      <c r="AU177" s="10">
        <v>50</v>
      </c>
      <c r="AV177" s="10">
        <v>0</v>
      </c>
      <c r="AW177" s="10">
        <v>1329</v>
      </c>
      <c r="AX177" s="10"/>
      <c r="AY177" s="10">
        <f t="shared" si="43"/>
        <v>32901</v>
      </c>
      <c r="AZ177" s="10">
        <f t="shared" si="44"/>
        <v>32902</v>
      </c>
      <c r="BA177" s="10">
        <f t="shared" si="45"/>
        <v>32903</v>
      </c>
      <c r="BB177" s="10">
        <f t="shared" si="46"/>
        <v>32904</v>
      </c>
      <c r="BC177" s="10">
        <v>0</v>
      </c>
      <c r="BD177" s="10">
        <v>0</v>
      </c>
      <c r="BE177" s="60">
        <v>0</v>
      </c>
      <c r="BF177" s="60"/>
      <c r="BG177" s="60"/>
      <c r="BH177" s="60"/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>
        <v>1</v>
      </c>
      <c r="CM177" s="10">
        <v>1</v>
      </c>
      <c r="CN177" s="53">
        <v>1</v>
      </c>
      <c r="CO177" s="53">
        <v>1</v>
      </c>
      <c r="CP177" s="124">
        <v>1</v>
      </c>
      <c r="CQ177" s="162"/>
      <c r="CR177" s="162"/>
      <c r="CS177" s="53">
        <v>0</v>
      </c>
    </row>
    <row r="178" spans="1:97" ht="16.5" x14ac:dyDescent="0.15">
      <c r="A178" s="75">
        <v>330</v>
      </c>
      <c r="B178" s="10" t="s">
        <v>224</v>
      </c>
      <c r="C178" s="10">
        <v>2</v>
      </c>
      <c r="D178" s="10">
        <v>3</v>
      </c>
      <c r="E178" s="10">
        <v>0</v>
      </c>
      <c r="F178" s="10">
        <v>0</v>
      </c>
      <c r="G178" s="10">
        <v>60</v>
      </c>
      <c r="H178" s="10">
        <v>1</v>
      </c>
      <c r="I178" s="10">
        <v>3</v>
      </c>
      <c r="J178" s="10">
        <v>1</v>
      </c>
      <c r="K178" s="10">
        <v>330</v>
      </c>
      <c r="L178" s="10">
        <v>0</v>
      </c>
      <c r="M178" s="60">
        <v>0</v>
      </c>
      <c r="N178" s="10">
        <v>72</v>
      </c>
      <c r="O178" s="10">
        <v>27</v>
      </c>
      <c r="P178" s="10">
        <v>33</v>
      </c>
      <c r="Q178" s="10">
        <v>405</v>
      </c>
      <c r="R178" s="10">
        <v>5</v>
      </c>
      <c r="S178" s="10">
        <v>2</v>
      </c>
      <c r="T178" s="10">
        <v>2</v>
      </c>
      <c r="U178" s="10">
        <v>27</v>
      </c>
      <c r="V178" s="10">
        <v>1000</v>
      </c>
      <c r="W178" s="10">
        <v>0</v>
      </c>
      <c r="X178" s="10">
        <v>0</v>
      </c>
      <c r="Y178" s="10">
        <v>0</v>
      </c>
      <c r="Z178" s="10">
        <v>2</v>
      </c>
      <c r="AA178" s="10">
        <v>0</v>
      </c>
      <c r="AB178" s="10">
        <v>0</v>
      </c>
      <c r="AC178" s="51" t="s">
        <v>1339</v>
      </c>
      <c r="AD178" s="32" t="s">
        <v>197</v>
      </c>
      <c r="AE178" s="32" t="s">
        <v>197</v>
      </c>
      <c r="AF178" s="52"/>
      <c r="AG178" s="52"/>
      <c r="AH178" s="52"/>
      <c r="AI178" s="10"/>
      <c r="AJ178" s="10"/>
      <c r="AK178" s="10">
        <v>1</v>
      </c>
      <c r="AL178" s="10">
        <v>1</v>
      </c>
      <c r="AM178" s="10">
        <v>3</v>
      </c>
      <c r="AN178" s="10">
        <v>0</v>
      </c>
      <c r="AO178" s="10">
        <v>4</v>
      </c>
      <c r="AP178" s="10">
        <v>2</v>
      </c>
      <c r="AQ178" s="10">
        <v>0</v>
      </c>
      <c r="AR178" s="10">
        <v>0</v>
      </c>
      <c r="AS178" s="60">
        <v>1</v>
      </c>
      <c r="AT178" s="10">
        <v>0</v>
      </c>
      <c r="AU178" s="10">
        <v>50</v>
      </c>
      <c r="AV178" s="10">
        <v>0</v>
      </c>
      <c r="AW178" s="10">
        <v>1330</v>
      </c>
      <c r="AX178" s="10"/>
      <c r="AY178" s="10">
        <f t="shared" si="43"/>
        <v>33001</v>
      </c>
      <c r="AZ178" s="10">
        <f t="shared" si="44"/>
        <v>33002</v>
      </c>
      <c r="BA178" s="10">
        <f t="shared" si="45"/>
        <v>33003</v>
      </c>
      <c r="BB178" s="10">
        <f t="shared" si="46"/>
        <v>33004</v>
      </c>
      <c r="BC178" s="10">
        <v>0</v>
      </c>
      <c r="BD178" s="10">
        <v>0</v>
      </c>
      <c r="BE178" s="60">
        <v>0</v>
      </c>
      <c r="BF178" s="60"/>
      <c r="BG178" s="60"/>
      <c r="BH178" s="60"/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>
        <v>1</v>
      </c>
      <c r="CM178" s="10">
        <v>1</v>
      </c>
      <c r="CN178" s="53">
        <v>1</v>
      </c>
      <c r="CO178" s="53">
        <v>1</v>
      </c>
      <c r="CP178" s="124" t="s">
        <v>1445</v>
      </c>
      <c r="CQ178" s="162"/>
      <c r="CR178" s="162"/>
      <c r="CS178" s="53">
        <v>0</v>
      </c>
    </row>
    <row r="179" spans="1:97" ht="17.25" thickBot="1" x14ac:dyDescent="0.2">
      <c r="A179" s="76">
        <v>331</v>
      </c>
      <c r="B179" s="59" t="s">
        <v>225</v>
      </c>
      <c r="C179" s="59">
        <v>2</v>
      </c>
      <c r="D179" s="59">
        <v>3</v>
      </c>
      <c r="E179" s="59">
        <v>0</v>
      </c>
      <c r="F179" s="10">
        <v>0</v>
      </c>
      <c r="G179" s="59">
        <v>60</v>
      </c>
      <c r="H179" s="59">
        <v>1</v>
      </c>
      <c r="I179" s="59">
        <v>3</v>
      </c>
      <c r="J179" s="59">
        <v>1</v>
      </c>
      <c r="K179" s="59">
        <v>331</v>
      </c>
      <c r="L179" s="59">
        <v>0</v>
      </c>
      <c r="M179" s="60">
        <v>0</v>
      </c>
      <c r="N179" s="59">
        <v>72</v>
      </c>
      <c r="O179" s="59">
        <v>33</v>
      </c>
      <c r="P179" s="59">
        <v>27</v>
      </c>
      <c r="Q179" s="59">
        <v>405</v>
      </c>
      <c r="R179" s="59">
        <v>5</v>
      </c>
      <c r="S179" s="59">
        <v>2</v>
      </c>
      <c r="T179" s="59">
        <v>2</v>
      </c>
      <c r="U179" s="59">
        <v>27</v>
      </c>
      <c r="V179" s="59">
        <v>1000</v>
      </c>
      <c r="W179" s="59">
        <v>0</v>
      </c>
      <c r="X179" s="59">
        <v>0</v>
      </c>
      <c r="Y179" s="59">
        <v>0</v>
      </c>
      <c r="Z179" s="59">
        <v>1</v>
      </c>
      <c r="AA179" s="59">
        <v>0</v>
      </c>
      <c r="AB179" s="59">
        <v>0</v>
      </c>
      <c r="AC179" s="65" t="s">
        <v>1340</v>
      </c>
      <c r="AD179" s="66" t="s">
        <v>197</v>
      </c>
      <c r="AE179" s="66" t="s">
        <v>197</v>
      </c>
      <c r="AF179" s="67"/>
      <c r="AG179" s="67"/>
      <c r="AH179" s="67"/>
      <c r="AI179" s="59"/>
      <c r="AJ179" s="59"/>
      <c r="AK179" s="59">
        <v>1</v>
      </c>
      <c r="AL179" s="59">
        <v>1</v>
      </c>
      <c r="AM179" s="59">
        <v>3</v>
      </c>
      <c r="AN179" s="59">
        <v>0</v>
      </c>
      <c r="AO179" s="59">
        <v>4</v>
      </c>
      <c r="AP179" s="59">
        <v>2</v>
      </c>
      <c r="AQ179" s="59">
        <v>0</v>
      </c>
      <c r="AR179" s="59">
        <v>0</v>
      </c>
      <c r="AS179" s="59">
        <v>1</v>
      </c>
      <c r="AT179" s="59">
        <v>0</v>
      </c>
      <c r="AU179" s="59">
        <v>50</v>
      </c>
      <c r="AV179" s="59">
        <v>0</v>
      </c>
      <c r="AW179" s="59">
        <v>1331</v>
      </c>
      <c r="AX179" s="59"/>
      <c r="AY179" s="59">
        <f t="shared" si="43"/>
        <v>33101</v>
      </c>
      <c r="AZ179" s="59">
        <f t="shared" si="44"/>
        <v>33102</v>
      </c>
      <c r="BA179" s="59">
        <f t="shared" si="45"/>
        <v>33103</v>
      </c>
      <c r="BB179" s="59">
        <f t="shared" si="46"/>
        <v>33104</v>
      </c>
      <c r="BC179" s="59">
        <v>0</v>
      </c>
      <c r="BD179" s="59">
        <v>0</v>
      </c>
      <c r="BE179" s="60">
        <v>0</v>
      </c>
      <c r="BF179" s="173"/>
      <c r="BG179" s="173"/>
      <c r="BH179" s="173"/>
      <c r="BI179" s="59">
        <v>0</v>
      </c>
      <c r="BJ179" s="59">
        <v>0</v>
      </c>
      <c r="BK179" s="59">
        <v>0</v>
      </c>
      <c r="BL179" s="59">
        <v>0</v>
      </c>
      <c r="BM179" s="59">
        <v>0</v>
      </c>
      <c r="BN179" s="59">
        <v>0</v>
      </c>
      <c r="BO179" s="59">
        <v>0</v>
      </c>
      <c r="BP179" s="59">
        <v>0</v>
      </c>
      <c r="BQ179" s="59">
        <v>0</v>
      </c>
      <c r="BR179" s="59">
        <v>0</v>
      </c>
      <c r="BS179" s="59">
        <v>0</v>
      </c>
      <c r="BT179" s="59">
        <v>0</v>
      </c>
      <c r="BU179" s="59">
        <v>0</v>
      </c>
      <c r="BV179" s="59">
        <v>0</v>
      </c>
      <c r="BW179" s="59">
        <v>0</v>
      </c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>
        <v>1</v>
      </c>
      <c r="CM179" s="59">
        <v>1</v>
      </c>
      <c r="CN179" s="68">
        <v>1</v>
      </c>
      <c r="CO179" s="68">
        <v>0</v>
      </c>
      <c r="CP179" s="68">
        <v>1</v>
      </c>
      <c r="CQ179" s="162"/>
      <c r="CR179" s="162"/>
      <c r="CS179" s="53">
        <v>0</v>
      </c>
    </row>
    <row r="180" spans="1:97" ht="16.5" x14ac:dyDescent="0.15">
      <c r="A180" s="77">
        <v>332</v>
      </c>
      <c r="B180" s="60" t="s">
        <v>226</v>
      </c>
      <c r="C180" s="60">
        <v>2</v>
      </c>
      <c r="D180" s="60">
        <v>2</v>
      </c>
      <c r="E180" s="60">
        <v>0</v>
      </c>
      <c r="F180" s="10">
        <v>0</v>
      </c>
      <c r="G180" s="60">
        <v>40</v>
      </c>
      <c r="H180" s="60">
        <v>1</v>
      </c>
      <c r="I180" s="60">
        <v>3</v>
      </c>
      <c r="J180" s="60">
        <v>1</v>
      </c>
      <c r="K180" s="60">
        <v>332</v>
      </c>
      <c r="L180" s="60">
        <v>0</v>
      </c>
      <c r="M180" s="60">
        <v>0</v>
      </c>
      <c r="N180" s="60">
        <v>54</v>
      </c>
      <c r="O180" s="60">
        <v>25</v>
      </c>
      <c r="P180" s="60">
        <v>20</v>
      </c>
      <c r="Q180" s="60">
        <v>304</v>
      </c>
      <c r="R180" s="60">
        <v>4</v>
      </c>
      <c r="S180" s="60">
        <v>2</v>
      </c>
      <c r="T180" s="60">
        <v>1</v>
      </c>
      <c r="U180" s="60">
        <v>20</v>
      </c>
      <c r="V180" s="60">
        <v>1000</v>
      </c>
      <c r="W180" s="60">
        <v>0</v>
      </c>
      <c r="X180" s="60">
        <v>0</v>
      </c>
      <c r="Y180" s="60">
        <v>0</v>
      </c>
      <c r="Z180" s="60">
        <v>2</v>
      </c>
      <c r="AA180" s="60">
        <v>0</v>
      </c>
      <c r="AB180" s="60">
        <v>0</v>
      </c>
      <c r="AC180" s="69" t="s">
        <v>1341</v>
      </c>
      <c r="AD180" s="70" t="s">
        <v>198</v>
      </c>
      <c r="AE180" s="70" t="s">
        <v>198</v>
      </c>
      <c r="AF180" s="71"/>
      <c r="AG180" s="71"/>
      <c r="AH180" s="71"/>
      <c r="AI180" s="60"/>
      <c r="AJ180" s="60"/>
      <c r="AK180" s="60">
        <v>1</v>
      </c>
      <c r="AL180" s="60">
        <v>1</v>
      </c>
      <c r="AM180" s="60">
        <v>2</v>
      </c>
      <c r="AN180" s="60">
        <v>0</v>
      </c>
      <c r="AO180" s="60">
        <v>0</v>
      </c>
      <c r="AP180" s="60">
        <v>0</v>
      </c>
      <c r="AQ180" s="60">
        <v>0</v>
      </c>
      <c r="AR180" s="60">
        <v>0</v>
      </c>
      <c r="AS180" s="60">
        <v>1</v>
      </c>
      <c r="AT180" s="60">
        <v>0</v>
      </c>
      <c r="AU180" s="60">
        <v>5</v>
      </c>
      <c r="AV180" s="60">
        <v>0</v>
      </c>
      <c r="AW180" s="60">
        <v>1332</v>
      </c>
      <c r="AX180" s="60"/>
      <c r="AY180" s="60">
        <v>33201</v>
      </c>
      <c r="AZ180" s="60">
        <v>33202</v>
      </c>
      <c r="BA180" s="60">
        <v>33203</v>
      </c>
      <c r="BB180" s="60">
        <v>0</v>
      </c>
      <c r="BC180" s="60">
        <v>0</v>
      </c>
      <c r="BD180" s="60">
        <v>0</v>
      </c>
      <c r="BE180" s="60">
        <v>0</v>
      </c>
      <c r="BF180" s="60"/>
      <c r="BG180" s="60"/>
      <c r="BH180" s="60"/>
      <c r="BI180" s="60">
        <v>0</v>
      </c>
      <c r="BJ180" s="60">
        <v>0</v>
      </c>
      <c r="BK180" s="60">
        <v>0</v>
      </c>
      <c r="BL180" s="60">
        <v>0</v>
      </c>
      <c r="BM180" s="60">
        <v>0</v>
      </c>
      <c r="BN180" s="60">
        <v>0</v>
      </c>
      <c r="BO180" s="60">
        <v>0</v>
      </c>
      <c r="BP180" s="60">
        <v>0</v>
      </c>
      <c r="BQ180" s="60">
        <v>0</v>
      </c>
      <c r="BR180" s="60">
        <v>0</v>
      </c>
      <c r="BS180" s="60">
        <v>0</v>
      </c>
      <c r="BT180" s="60">
        <v>0</v>
      </c>
      <c r="BU180" s="60">
        <v>0</v>
      </c>
      <c r="BV180" s="60">
        <v>0</v>
      </c>
      <c r="BW180" s="60">
        <v>0</v>
      </c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>
        <v>1</v>
      </c>
      <c r="CM180" s="60">
        <v>1</v>
      </c>
      <c r="CN180" s="72">
        <v>1</v>
      </c>
      <c r="CO180" s="72">
        <v>0</v>
      </c>
      <c r="CP180" s="124"/>
      <c r="CQ180" s="162"/>
      <c r="CR180" s="162"/>
      <c r="CS180" s="53">
        <v>0</v>
      </c>
    </row>
    <row r="181" spans="1:97" ht="16.5" x14ac:dyDescent="0.15">
      <c r="A181" s="78">
        <v>333</v>
      </c>
      <c r="B181" s="10" t="s">
        <v>227</v>
      </c>
      <c r="C181" s="10">
        <v>2</v>
      </c>
      <c r="D181" s="10">
        <v>2</v>
      </c>
      <c r="E181" s="10">
        <v>0</v>
      </c>
      <c r="F181" s="10">
        <v>0</v>
      </c>
      <c r="G181" s="10">
        <v>40</v>
      </c>
      <c r="H181" s="10">
        <v>1</v>
      </c>
      <c r="I181" s="10">
        <v>3</v>
      </c>
      <c r="J181" s="10">
        <v>1</v>
      </c>
      <c r="K181" s="10">
        <v>333</v>
      </c>
      <c r="L181" s="10">
        <v>0</v>
      </c>
      <c r="M181" s="60">
        <v>0</v>
      </c>
      <c r="N181" s="10">
        <v>54</v>
      </c>
      <c r="O181" s="10">
        <v>20</v>
      </c>
      <c r="P181" s="10">
        <v>25</v>
      </c>
      <c r="Q181" s="10">
        <v>304</v>
      </c>
      <c r="R181" s="10">
        <v>4</v>
      </c>
      <c r="S181" s="10">
        <v>1</v>
      </c>
      <c r="T181" s="10">
        <v>2</v>
      </c>
      <c r="U181" s="10">
        <v>20</v>
      </c>
      <c r="V181" s="10">
        <v>1000</v>
      </c>
      <c r="W181" s="10">
        <v>0</v>
      </c>
      <c r="X181" s="10">
        <v>0</v>
      </c>
      <c r="Y181" s="10">
        <v>0</v>
      </c>
      <c r="Z181" s="10">
        <v>1</v>
      </c>
      <c r="AA181" s="10">
        <v>0</v>
      </c>
      <c r="AB181" s="10">
        <v>0</v>
      </c>
      <c r="AC181" s="51" t="s">
        <v>1342</v>
      </c>
      <c r="AD181" s="32" t="s">
        <v>198</v>
      </c>
      <c r="AE181" s="32" t="s">
        <v>198</v>
      </c>
      <c r="AF181" s="52"/>
      <c r="AG181" s="52"/>
      <c r="AH181" s="52"/>
      <c r="AI181" s="10"/>
      <c r="AJ181" s="10"/>
      <c r="AK181" s="10">
        <v>1</v>
      </c>
      <c r="AL181" s="10">
        <v>1</v>
      </c>
      <c r="AM181" s="10">
        <v>2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60">
        <v>1</v>
      </c>
      <c r="AT181" s="10">
        <v>0</v>
      </c>
      <c r="AU181" s="10">
        <v>5</v>
      </c>
      <c r="AV181" s="10">
        <v>0</v>
      </c>
      <c r="AW181" s="10">
        <v>1333</v>
      </c>
      <c r="AX181" s="10"/>
      <c r="AY181" s="10">
        <v>33301</v>
      </c>
      <c r="AZ181" s="10">
        <v>33302</v>
      </c>
      <c r="BA181" s="10">
        <v>33303</v>
      </c>
      <c r="BB181" s="10">
        <v>0</v>
      </c>
      <c r="BC181" s="10">
        <v>0</v>
      </c>
      <c r="BD181" s="10">
        <v>0</v>
      </c>
      <c r="BE181" s="60">
        <v>0</v>
      </c>
      <c r="BF181" s="60"/>
      <c r="BG181" s="60"/>
      <c r="BH181" s="60"/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>
        <v>1</v>
      </c>
      <c r="CM181" s="10">
        <v>1</v>
      </c>
      <c r="CN181" s="53">
        <v>1</v>
      </c>
      <c r="CO181" s="53">
        <v>0</v>
      </c>
      <c r="CP181" s="124"/>
      <c r="CQ181" s="162"/>
      <c r="CR181" s="162"/>
      <c r="CS181" s="53">
        <v>0</v>
      </c>
    </row>
    <row r="182" spans="1:97" ht="16.5" x14ac:dyDescent="0.15">
      <c r="A182" s="78">
        <v>334</v>
      </c>
      <c r="B182" s="57" t="s">
        <v>536</v>
      </c>
      <c r="C182" s="10">
        <v>2</v>
      </c>
      <c r="D182" s="10">
        <v>2</v>
      </c>
      <c r="E182" s="10">
        <v>0</v>
      </c>
      <c r="F182" s="10">
        <v>0</v>
      </c>
      <c r="G182" s="10">
        <v>40</v>
      </c>
      <c r="H182" s="10">
        <v>1</v>
      </c>
      <c r="I182" s="10">
        <v>3</v>
      </c>
      <c r="J182" s="10">
        <v>1</v>
      </c>
      <c r="K182" s="10">
        <v>334</v>
      </c>
      <c r="L182" s="10">
        <v>0</v>
      </c>
      <c r="M182" s="60">
        <v>0</v>
      </c>
      <c r="N182" s="10">
        <v>54</v>
      </c>
      <c r="O182" s="10">
        <v>20</v>
      </c>
      <c r="P182" s="10">
        <v>25</v>
      </c>
      <c r="Q182" s="10">
        <v>304</v>
      </c>
      <c r="R182" s="10">
        <v>4</v>
      </c>
      <c r="S182" s="10">
        <v>1</v>
      </c>
      <c r="T182" s="10">
        <v>2</v>
      </c>
      <c r="U182" s="10">
        <v>20</v>
      </c>
      <c r="V182" s="10">
        <v>1000</v>
      </c>
      <c r="W182" s="10">
        <v>0</v>
      </c>
      <c r="X182" s="10">
        <v>0</v>
      </c>
      <c r="Y182" s="10">
        <v>0</v>
      </c>
      <c r="Z182" s="10">
        <v>1</v>
      </c>
      <c r="AA182" s="10">
        <v>0</v>
      </c>
      <c r="AB182" s="10">
        <v>0</v>
      </c>
      <c r="AC182" s="58" t="s">
        <v>1343</v>
      </c>
      <c r="AD182" s="32" t="s">
        <v>198</v>
      </c>
      <c r="AE182" s="32" t="s">
        <v>198</v>
      </c>
      <c r="AF182" s="52"/>
      <c r="AG182" s="52"/>
      <c r="AH182" s="52"/>
      <c r="AI182" s="10"/>
      <c r="AJ182" s="10"/>
      <c r="AK182" s="10">
        <v>1</v>
      </c>
      <c r="AL182" s="10">
        <v>1</v>
      </c>
      <c r="AM182" s="10">
        <v>2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60">
        <v>1</v>
      </c>
      <c r="AT182" s="10">
        <v>0</v>
      </c>
      <c r="AU182" s="10">
        <v>5</v>
      </c>
      <c r="AV182" s="10">
        <v>0</v>
      </c>
      <c r="AW182" s="10">
        <v>1334</v>
      </c>
      <c r="AX182" s="10"/>
      <c r="AY182" s="10">
        <v>33401</v>
      </c>
      <c r="AZ182" s="10">
        <v>33402</v>
      </c>
      <c r="BA182" s="10">
        <v>33403</v>
      </c>
      <c r="BB182" s="10">
        <v>0</v>
      </c>
      <c r="BC182" s="10">
        <v>0</v>
      </c>
      <c r="BD182" s="10">
        <v>0</v>
      </c>
      <c r="BE182" s="60">
        <v>0</v>
      </c>
      <c r="BF182" s="60"/>
      <c r="BG182" s="60"/>
      <c r="BH182" s="60"/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>
        <v>1</v>
      </c>
      <c r="CM182" s="10">
        <v>1</v>
      </c>
      <c r="CN182" s="53">
        <v>1</v>
      </c>
      <c r="CO182" s="53">
        <v>0</v>
      </c>
      <c r="CP182" s="124"/>
      <c r="CQ182" s="162"/>
      <c r="CR182" s="162"/>
      <c r="CS182" s="53">
        <v>0</v>
      </c>
    </row>
    <row r="183" spans="1:97" ht="16.5" x14ac:dyDescent="0.15">
      <c r="A183" s="78">
        <v>335</v>
      </c>
      <c r="B183" s="10" t="s">
        <v>228</v>
      </c>
      <c r="C183" s="10">
        <v>2</v>
      </c>
      <c r="D183" s="10">
        <v>2</v>
      </c>
      <c r="E183" s="10">
        <v>0</v>
      </c>
      <c r="F183" s="10">
        <v>0</v>
      </c>
      <c r="G183" s="10">
        <v>40</v>
      </c>
      <c r="H183" s="10">
        <v>1</v>
      </c>
      <c r="I183" s="10">
        <v>3</v>
      </c>
      <c r="J183" s="10">
        <v>1</v>
      </c>
      <c r="K183" s="10">
        <v>335</v>
      </c>
      <c r="L183" s="10">
        <v>0</v>
      </c>
      <c r="M183" s="60">
        <v>0</v>
      </c>
      <c r="N183" s="10">
        <v>54</v>
      </c>
      <c r="O183" s="10">
        <v>25</v>
      </c>
      <c r="P183" s="10">
        <v>20</v>
      </c>
      <c r="Q183" s="10">
        <v>304</v>
      </c>
      <c r="R183" s="10">
        <v>4</v>
      </c>
      <c r="S183" s="10">
        <v>2</v>
      </c>
      <c r="T183" s="10">
        <v>1</v>
      </c>
      <c r="U183" s="10">
        <v>20</v>
      </c>
      <c r="V183" s="10">
        <v>1000</v>
      </c>
      <c r="W183" s="10">
        <v>0</v>
      </c>
      <c r="X183" s="10">
        <v>0</v>
      </c>
      <c r="Y183" s="10">
        <v>0</v>
      </c>
      <c r="Z183" s="10">
        <v>1</v>
      </c>
      <c r="AA183" s="10">
        <v>0</v>
      </c>
      <c r="AB183" s="10">
        <v>0</v>
      </c>
      <c r="AC183" s="51" t="s">
        <v>1344</v>
      </c>
      <c r="AD183" s="32" t="s">
        <v>198</v>
      </c>
      <c r="AE183" s="32" t="s">
        <v>198</v>
      </c>
      <c r="AF183" s="52"/>
      <c r="AG183" s="52"/>
      <c r="AH183" s="52"/>
      <c r="AI183" s="10"/>
      <c r="AJ183" s="10"/>
      <c r="AK183" s="10">
        <v>1</v>
      </c>
      <c r="AL183" s="10">
        <v>1</v>
      </c>
      <c r="AM183" s="10">
        <v>2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60">
        <v>1</v>
      </c>
      <c r="AT183" s="10">
        <v>0</v>
      </c>
      <c r="AU183" s="10">
        <v>5</v>
      </c>
      <c r="AV183" s="10">
        <v>0</v>
      </c>
      <c r="AW183" s="10">
        <v>1335</v>
      </c>
      <c r="AX183" s="10"/>
      <c r="AY183" s="10">
        <v>33501</v>
      </c>
      <c r="AZ183" s="10">
        <v>33502</v>
      </c>
      <c r="BA183" s="10">
        <v>33503</v>
      </c>
      <c r="BB183" s="10">
        <v>0</v>
      </c>
      <c r="BC183" s="10">
        <v>0</v>
      </c>
      <c r="BD183" s="10">
        <v>0</v>
      </c>
      <c r="BE183" s="60">
        <v>0</v>
      </c>
      <c r="BF183" s="60"/>
      <c r="BG183" s="60"/>
      <c r="BH183" s="60"/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>
        <v>1</v>
      </c>
      <c r="CM183" s="10">
        <v>1</v>
      </c>
      <c r="CN183" s="53">
        <v>1</v>
      </c>
      <c r="CO183" s="53">
        <v>0</v>
      </c>
      <c r="CP183" s="124"/>
      <c r="CQ183" s="162"/>
      <c r="CR183" s="162"/>
      <c r="CS183" s="53">
        <v>0</v>
      </c>
    </row>
    <row r="184" spans="1:97" ht="16.5" x14ac:dyDescent="0.15">
      <c r="A184" s="78">
        <v>336</v>
      </c>
      <c r="B184" s="10" t="s">
        <v>667</v>
      </c>
      <c r="C184" s="10">
        <v>2</v>
      </c>
      <c r="D184" s="10">
        <v>2</v>
      </c>
      <c r="E184" s="10">
        <v>0</v>
      </c>
      <c r="F184" s="10">
        <v>0</v>
      </c>
      <c r="G184" s="10">
        <v>40</v>
      </c>
      <c r="H184" s="10">
        <v>1</v>
      </c>
      <c r="I184" s="10">
        <v>3</v>
      </c>
      <c r="J184" s="10">
        <v>1</v>
      </c>
      <c r="K184" s="10">
        <v>336</v>
      </c>
      <c r="L184" s="10">
        <v>0</v>
      </c>
      <c r="M184" s="60">
        <v>0</v>
      </c>
      <c r="N184" s="10">
        <v>54</v>
      </c>
      <c r="O184" s="10">
        <v>25</v>
      </c>
      <c r="P184" s="10">
        <v>20</v>
      </c>
      <c r="Q184" s="10">
        <v>304</v>
      </c>
      <c r="R184" s="10">
        <v>4</v>
      </c>
      <c r="S184" s="10">
        <v>2</v>
      </c>
      <c r="T184" s="10">
        <v>1</v>
      </c>
      <c r="U184" s="10">
        <v>20</v>
      </c>
      <c r="V184" s="10">
        <v>1000</v>
      </c>
      <c r="W184" s="10">
        <v>0</v>
      </c>
      <c r="X184" s="10">
        <v>0</v>
      </c>
      <c r="Y184" s="10">
        <v>0</v>
      </c>
      <c r="Z184" s="10">
        <v>2</v>
      </c>
      <c r="AA184" s="10">
        <v>0</v>
      </c>
      <c r="AB184" s="10">
        <v>0</v>
      </c>
      <c r="AC184" s="63" t="s">
        <v>1345</v>
      </c>
      <c r="AD184" s="32" t="s">
        <v>198</v>
      </c>
      <c r="AE184" s="32" t="s">
        <v>198</v>
      </c>
      <c r="AF184" s="52"/>
      <c r="AG184" s="52"/>
      <c r="AH184" s="52"/>
      <c r="AI184" s="10"/>
      <c r="AJ184" s="10"/>
      <c r="AK184" s="10">
        <v>1</v>
      </c>
      <c r="AL184" s="10">
        <v>1</v>
      </c>
      <c r="AM184" s="10">
        <v>2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60">
        <v>1</v>
      </c>
      <c r="AT184" s="10">
        <v>0</v>
      </c>
      <c r="AU184" s="10">
        <v>5</v>
      </c>
      <c r="AV184" s="10">
        <v>0</v>
      </c>
      <c r="AW184" s="10">
        <v>1336</v>
      </c>
      <c r="AX184" s="10"/>
      <c r="AY184" s="10">
        <v>33601</v>
      </c>
      <c r="AZ184" s="10">
        <v>33602</v>
      </c>
      <c r="BA184" s="10">
        <v>33603</v>
      </c>
      <c r="BB184" s="10">
        <v>0</v>
      </c>
      <c r="BC184" s="10">
        <v>0</v>
      </c>
      <c r="BD184" s="10">
        <v>0</v>
      </c>
      <c r="BE184" s="60">
        <v>0</v>
      </c>
      <c r="BF184" s="60"/>
      <c r="BG184" s="60"/>
      <c r="BH184" s="60"/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>
        <v>1</v>
      </c>
      <c r="CM184" s="10">
        <v>1</v>
      </c>
      <c r="CN184" s="53">
        <v>1</v>
      </c>
      <c r="CO184" s="53">
        <v>1</v>
      </c>
      <c r="CP184" s="124"/>
      <c r="CQ184" s="162"/>
      <c r="CR184" s="162"/>
      <c r="CS184" s="53">
        <v>0</v>
      </c>
    </row>
    <row r="185" spans="1:97" ht="16.5" x14ac:dyDescent="0.15">
      <c r="A185" s="78">
        <v>337</v>
      </c>
      <c r="B185" s="10" t="s">
        <v>668</v>
      </c>
      <c r="C185" s="10">
        <v>2</v>
      </c>
      <c r="D185" s="10">
        <v>2</v>
      </c>
      <c r="E185" s="10">
        <v>0</v>
      </c>
      <c r="F185" s="10">
        <v>0</v>
      </c>
      <c r="G185" s="10">
        <v>40</v>
      </c>
      <c r="H185" s="10">
        <v>1</v>
      </c>
      <c r="I185" s="10">
        <v>3</v>
      </c>
      <c r="J185" s="10">
        <v>1</v>
      </c>
      <c r="K185" s="10">
        <v>337</v>
      </c>
      <c r="L185" s="10">
        <v>0</v>
      </c>
      <c r="M185" s="60">
        <v>0</v>
      </c>
      <c r="N185" s="10">
        <v>54</v>
      </c>
      <c r="O185" s="10">
        <v>25</v>
      </c>
      <c r="P185" s="10">
        <v>20</v>
      </c>
      <c r="Q185" s="10">
        <v>304</v>
      </c>
      <c r="R185" s="10">
        <v>4</v>
      </c>
      <c r="S185" s="10">
        <v>2</v>
      </c>
      <c r="T185" s="10">
        <v>1</v>
      </c>
      <c r="U185" s="10">
        <v>20</v>
      </c>
      <c r="V185" s="10">
        <v>1000</v>
      </c>
      <c r="W185" s="10">
        <v>0</v>
      </c>
      <c r="X185" s="10">
        <v>0</v>
      </c>
      <c r="Y185" s="10">
        <v>0</v>
      </c>
      <c r="Z185" s="10">
        <v>1</v>
      </c>
      <c r="AA185" s="10">
        <v>0</v>
      </c>
      <c r="AB185" s="10">
        <v>0</v>
      </c>
      <c r="AC185" s="51" t="s">
        <v>1346</v>
      </c>
      <c r="AD185" s="32" t="s">
        <v>198</v>
      </c>
      <c r="AE185" s="32" t="s">
        <v>198</v>
      </c>
      <c r="AF185" s="52"/>
      <c r="AG185" s="52"/>
      <c r="AH185" s="52"/>
      <c r="AI185" s="10"/>
      <c r="AJ185" s="10"/>
      <c r="AK185" s="10">
        <v>1</v>
      </c>
      <c r="AL185" s="10">
        <v>1</v>
      </c>
      <c r="AM185" s="10">
        <v>2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60">
        <v>1</v>
      </c>
      <c r="AT185" s="10">
        <v>0</v>
      </c>
      <c r="AU185" s="10">
        <v>5</v>
      </c>
      <c r="AV185" s="10">
        <v>0</v>
      </c>
      <c r="AW185" s="10">
        <v>1337</v>
      </c>
      <c r="AX185" s="10"/>
      <c r="AY185" s="10">
        <v>33701</v>
      </c>
      <c r="AZ185" s="10">
        <v>33702</v>
      </c>
      <c r="BA185" s="10">
        <v>33703</v>
      </c>
      <c r="BB185" s="10">
        <v>0</v>
      </c>
      <c r="BC185" s="10">
        <v>0</v>
      </c>
      <c r="BD185" s="10">
        <v>0</v>
      </c>
      <c r="BE185" s="60">
        <v>0</v>
      </c>
      <c r="BF185" s="60"/>
      <c r="BG185" s="60"/>
      <c r="BH185" s="60"/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>
        <v>1</v>
      </c>
      <c r="CM185" s="10">
        <v>1</v>
      </c>
      <c r="CN185" s="53">
        <v>1</v>
      </c>
      <c r="CO185" s="53">
        <v>0</v>
      </c>
      <c r="CP185" s="124"/>
      <c r="CQ185" s="162"/>
      <c r="CR185" s="162"/>
      <c r="CS185" s="53">
        <v>0</v>
      </c>
    </row>
    <row r="186" spans="1:97" ht="16.5" x14ac:dyDescent="0.15">
      <c r="A186" s="78">
        <v>338</v>
      </c>
      <c r="B186" s="57" t="s">
        <v>538</v>
      </c>
      <c r="C186" s="10">
        <v>2</v>
      </c>
      <c r="D186" s="10">
        <v>2</v>
      </c>
      <c r="E186" s="10">
        <v>0</v>
      </c>
      <c r="F186" s="10">
        <v>0</v>
      </c>
      <c r="G186" s="10">
        <v>40</v>
      </c>
      <c r="H186" s="10">
        <v>1</v>
      </c>
      <c r="I186" s="10">
        <v>3</v>
      </c>
      <c r="J186" s="10">
        <v>1</v>
      </c>
      <c r="K186" s="10">
        <v>338</v>
      </c>
      <c r="L186" s="10">
        <v>0</v>
      </c>
      <c r="M186" s="60">
        <v>0</v>
      </c>
      <c r="N186" s="10">
        <v>54</v>
      </c>
      <c r="O186" s="10">
        <v>25</v>
      </c>
      <c r="P186" s="10">
        <v>20</v>
      </c>
      <c r="Q186" s="10">
        <v>304</v>
      </c>
      <c r="R186" s="10">
        <v>4</v>
      </c>
      <c r="S186" s="10">
        <v>2</v>
      </c>
      <c r="T186" s="10">
        <v>1</v>
      </c>
      <c r="U186" s="10">
        <v>20</v>
      </c>
      <c r="V186" s="10">
        <v>1000</v>
      </c>
      <c r="W186" s="10">
        <v>0</v>
      </c>
      <c r="X186" s="10">
        <v>0</v>
      </c>
      <c r="Y186" s="10">
        <v>0</v>
      </c>
      <c r="Z186" s="10">
        <v>2</v>
      </c>
      <c r="AA186" s="10">
        <v>0</v>
      </c>
      <c r="AB186" s="10">
        <v>0</v>
      </c>
      <c r="AC186" s="58" t="s">
        <v>1347</v>
      </c>
      <c r="AD186" s="32" t="s">
        <v>198</v>
      </c>
      <c r="AE186" s="32" t="s">
        <v>198</v>
      </c>
      <c r="AF186" s="52"/>
      <c r="AG186" s="52"/>
      <c r="AH186" s="52"/>
      <c r="AI186" s="10"/>
      <c r="AJ186" s="10"/>
      <c r="AK186" s="10">
        <v>1</v>
      </c>
      <c r="AL186" s="10">
        <v>1</v>
      </c>
      <c r="AM186" s="10">
        <v>2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60">
        <v>1</v>
      </c>
      <c r="AT186" s="10">
        <v>0</v>
      </c>
      <c r="AU186" s="10">
        <v>5</v>
      </c>
      <c r="AV186" s="10">
        <v>0</v>
      </c>
      <c r="AW186" s="10">
        <v>1338</v>
      </c>
      <c r="AX186" s="10"/>
      <c r="AY186" s="10">
        <v>33801</v>
      </c>
      <c r="AZ186" s="10">
        <v>33802</v>
      </c>
      <c r="BA186" s="10">
        <v>33803</v>
      </c>
      <c r="BB186" s="10">
        <v>0</v>
      </c>
      <c r="BC186" s="10">
        <v>0</v>
      </c>
      <c r="BD186" s="10">
        <v>0</v>
      </c>
      <c r="BE186" s="60">
        <v>0</v>
      </c>
      <c r="BF186" s="60"/>
      <c r="BG186" s="60"/>
      <c r="BH186" s="60"/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>
        <v>1</v>
      </c>
      <c r="CM186" s="10">
        <v>1</v>
      </c>
      <c r="CN186" s="53">
        <v>1</v>
      </c>
      <c r="CO186" s="53">
        <v>0</v>
      </c>
      <c r="CP186" s="124"/>
      <c r="CQ186" s="162"/>
      <c r="CR186" s="162"/>
      <c r="CS186" s="53">
        <v>0</v>
      </c>
    </row>
    <row r="187" spans="1:97" ht="16.5" x14ac:dyDescent="0.15">
      <c r="A187" s="78">
        <v>339</v>
      </c>
      <c r="B187" s="10" t="s">
        <v>229</v>
      </c>
      <c r="C187" s="10">
        <v>2</v>
      </c>
      <c r="D187" s="10">
        <v>2</v>
      </c>
      <c r="E187" s="10">
        <v>0</v>
      </c>
      <c r="F187" s="10">
        <v>0</v>
      </c>
      <c r="G187" s="10">
        <v>40</v>
      </c>
      <c r="H187" s="10">
        <v>1</v>
      </c>
      <c r="I187" s="10">
        <v>3</v>
      </c>
      <c r="J187" s="10">
        <v>1</v>
      </c>
      <c r="K187" s="10">
        <v>339</v>
      </c>
      <c r="L187" s="10">
        <v>0</v>
      </c>
      <c r="M187" s="60">
        <v>0</v>
      </c>
      <c r="N187" s="10">
        <v>54</v>
      </c>
      <c r="O187" s="10">
        <v>20</v>
      </c>
      <c r="P187" s="10">
        <v>25</v>
      </c>
      <c r="Q187" s="10">
        <v>304</v>
      </c>
      <c r="R187" s="10">
        <v>4</v>
      </c>
      <c r="S187" s="10">
        <v>1</v>
      </c>
      <c r="T187" s="10">
        <v>2</v>
      </c>
      <c r="U187" s="10">
        <v>20</v>
      </c>
      <c r="V187" s="10">
        <v>1000</v>
      </c>
      <c r="W187" s="10">
        <v>0</v>
      </c>
      <c r="X187" s="10">
        <v>0</v>
      </c>
      <c r="Y187" s="10">
        <v>0</v>
      </c>
      <c r="Z187" s="10">
        <v>2</v>
      </c>
      <c r="AA187" s="10">
        <v>0</v>
      </c>
      <c r="AB187" s="10">
        <v>0</v>
      </c>
      <c r="AC187" s="51" t="s">
        <v>1348</v>
      </c>
      <c r="AD187" s="32" t="s">
        <v>198</v>
      </c>
      <c r="AE187" s="32" t="s">
        <v>198</v>
      </c>
      <c r="AF187" s="52"/>
      <c r="AG187" s="52"/>
      <c r="AH187" s="52"/>
      <c r="AI187" s="10"/>
      <c r="AJ187" s="10"/>
      <c r="AK187" s="10">
        <v>1</v>
      </c>
      <c r="AL187" s="10">
        <v>1</v>
      </c>
      <c r="AM187" s="10">
        <v>2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60">
        <v>1</v>
      </c>
      <c r="AT187" s="10">
        <v>0</v>
      </c>
      <c r="AU187" s="10">
        <v>5</v>
      </c>
      <c r="AV187" s="10">
        <v>0</v>
      </c>
      <c r="AW187" s="10">
        <v>1339</v>
      </c>
      <c r="AX187" s="10"/>
      <c r="AY187" s="10">
        <v>33901</v>
      </c>
      <c r="AZ187" s="10">
        <v>33902</v>
      </c>
      <c r="BA187" s="10">
        <v>33903</v>
      </c>
      <c r="BB187" s="10">
        <v>0</v>
      </c>
      <c r="BC187" s="10">
        <v>0</v>
      </c>
      <c r="BD187" s="10">
        <v>0</v>
      </c>
      <c r="BE187" s="60">
        <v>0</v>
      </c>
      <c r="BF187" s="60"/>
      <c r="BG187" s="60"/>
      <c r="BH187" s="60"/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>
        <v>1</v>
      </c>
      <c r="CM187" s="10">
        <v>1</v>
      </c>
      <c r="CN187" s="53">
        <v>1</v>
      </c>
      <c r="CO187" s="53">
        <v>0</v>
      </c>
      <c r="CP187" s="124"/>
      <c r="CQ187" s="162"/>
      <c r="CR187" s="162"/>
      <c r="CS187" s="53">
        <v>0</v>
      </c>
    </row>
    <row r="188" spans="1:97" ht="16.5" x14ac:dyDescent="0.15">
      <c r="A188" s="78">
        <v>340</v>
      </c>
      <c r="B188" s="10" t="s">
        <v>539</v>
      </c>
      <c r="C188" s="10">
        <v>2</v>
      </c>
      <c r="D188" s="10">
        <v>2</v>
      </c>
      <c r="E188" s="10">
        <v>0</v>
      </c>
      <c r="F188" s="10">
        <v>0</v>
      </c>
      <c r="G188" s="10">
        <v>40</v>
      </c>
      <c r="H188" s="10">
        <v>2</v>
      </c>
      <c r="I188" s="10">
        <v>3</v>
      </c>
      <c r="J188" s="10">
        <v>1</v>
      </c>
      <c r="K188" s="10">
        <v>340</v>
      </c>
      <c r="L188" s="10">
        <v>0</v>
      </c>
      <c r="M188" s="60">
        <v>0</v>
      </c>
      <c r="N188" s="10">
        <v>54</v>
      </c>
      <c r="O188" s="10">
        <v>20</v>
      </c>
      <c r="P188" s="10">
        <v>25</v>
      </c>
      <c r="Q188" s="10">
        <v>304</v>
      </c>
      <c r="R188" s="10">
        <v>4</v>
      </c>
      <c r="S188" s="10">
        <v>1</v>
      </c>
      <c r="T188" s="10">
        <v>2</v>
      </c>
      <c r="U188" s="10">
        <v>20</v>
      </c>
      <c r="V188" s="10">
        <v>1000</v>
      </c>
      <c r="W188" s="10">
        <v>0</v>
      </c>
      <c r="X188" s="10">
        <v>0</v>
      </c>
      <c r="Y188" s="10">
        <v>0</v>
      </c>
      <c r="Z188" s="10">
        <v>2</v>
      </c>
      <c r="AA188" s="10">
        <v>0</v>
      </c>
      <c r="AB188" s="10">
        <v>0</v>
      </c>
      <c r="AC188" s="58" t="s">
        <v>1349</v>
      </c>
      <c r="AD188" s="32" t="s">
        <v>198</v>
      </c>
      <c r="AE188" s="32" t="s">
        <v>198</v>
      </c>
      <c r="AF188" s="52"/>
      <c r="AG188" s="52"/>
      <c r="AH188" s="52"/>
      <c r="AI188" s="10"/>
      <c r="AJ188" s="10"/>
      <c r="AK188" s="10">
        <v>1</v>
      </c>
      <c r="AL188" s="10">
        <v>1</v>
      </c>
      <c r="AM188" s="10">
        <v>2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60">
        <v>1</v>
      </c>
      <c r="AT188" s="10">
        <v>0</v>
      </c>
      <c r="AU188" s="10">
        <v>5</v>
      </c>
      <c r="AV188" s="10">
        <v>0</v>
      </c>
      <c r="AW188" s="10">
        <v>1340</v>
      </c>
      <c r="AX188" s="10"/>
      <c r="AY188" s="10">
        <v>34001</v>
      </c>
      <c r="AZ188" s="10">
        <v>34002</v>
      </c>
      <c r="BA188" s="10">
        <v>34003</v>
      </c>
      <c r="BB188" s="10">
        <v>0</v>
      </c>
      <c r="BC188" s="10">
        <v>0</v>
      </c>
      <c r="BD188" s="10">
        <v>0</v>
      </c>
      <c r="BE188" s="60">
        <v>0</v>
      </c>
      <c r="BF188" s="60"/>
      <c r="BG188" s="60"/>
      <c r="BH188" s="60"/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>
        <v>1</v>
      </c>
      <c r="CM188" s="10">
        <v>1</v>
      </c>
      <c r="CN188" s="53">
        <v>1</v>
      </c>
      <c r="CO188" s="53">
        <v>0</v>
      </c>
      <c r="CP188" s="124"/>
      <c r="CQ188" s="162"/>
      <c r="CR188" s="162"/>
      <c r="CS188" s="53">
        <v>0</v>
      </c>
    </row>
    <row r="189" spans="1:97" ht="16.5" x14ac:dyDescent="0.15">
      <c r="A189" s="78">
        <v>341</v>
      </c>
      <c r="B189" s="57" t="s">
        <v>540</v>
      </c>
      <c r="C189" s="10">
        <v>2</v>
      </c>
      <c r="D189" s="10">
        <v>2</v>
      </c>
      <c r="E189" s="10">
        <v>0</v>
      </c>
      <c r="F189" s="10">
        <v>0</v>
      </c>
      <c r="G189" s="10">
        <v>40</v>
      </c>
      <c r="H189" s="10">
        <v>1</v>
      </c>
      <c r="I189" s="10">
        <v>3</v>
      </c>
      <c r="J189" s="10">
        <v>1</v>
      </c>
      <c r="K189" s="10">
        <v>341</v>
      </c>
      <c r="L189" s="10">
        <v>0</v>
      </c>
      <c r="M189" s="60">
        <v>0</v>
      </c>
      <c r="N189" s="10">
        <v>54</v>
      </c>
      <c r="O189" s="10">
        <v>25</v>
      </c>
      <c r="P189" s="10">
        <v>20</v>
      </c>
      <c r="Q189" s="10">
        <v>304</v>
      </c>
      <c r="R189" s="10">
        <v>4</v>
      </c>
      <c r="S189" s="10">
        <v>2</v>
      </c>
      <c r="T189" s="10">
        <v>1</v>
      </c>
      <c r="U189" s="10">
        <v>20</v>
      </c>
      <c r="V189" s="10">
        <v>1000</v>
      </c>
      <c r="W189" s="10">
        <v>0</v>
      </c>
      <c r="X189" s="10">
        <v>0</v>
      </c>
      <c r="Y189" s="10">
        <v>0</v>
      </c>
      <c r="Z189" s="10">
        <v>1</v>
      </c>
      <c r="AA189" s="10">
        <v>0</v>
      </c>
      <c r="AB189" s="10">
        <v>0</v>
      </c>
      <c r="AC189" s="63" t="s">
        <v>1350</v>
      </c>
      <c r="AD189" s="32" t="s">
        <v>198</v>
      </c>
      <c r="AE189" s="32" t="s">
        <v>198</v>
      </c>
      <c r="AF189" s="52"/>
      <c r="AG189" s="52"/>
      <c r="AH189" s="52"/>
      <c r="AI189" s="10"/>
      <c r="AJ189" s="10"/>
      <c r="AK189" s="10">
        <v>1</v>
      </c>
      <c r="AL189" s="10">
        <v>1</v>
      </c>
      <c r="AM189" s="10">
        <v>2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60">
        <v>1</v>
      </c>
      <c r="AT189" s="10">
        <v>0</v>
      </c>
      <c r="AU189" s="10">
        <v>5</v>
      </c>
      <c r="AV189" s="10">
        <v>0</v>
      </c>
      <c r="AW189" s="10">
        <v>1341</v>
      </c>
      <c r="AX189" s="10"/>
      <c r="AY189" s="10">
        <v>34101</v>
      </c>
      <c r="AZ189" s="10">
        <v>34102</v>
      </c>
      <c r="BA189" s="10">
        <v>34103</v>
      </c>
      <c r="BB189" s="10">
        <v>0</v>
      </c>
      <c r="BC189" s="10">
        <v>0</v>
      </c>
      <c r="BD189" s="10">
        <v>0</v>
      </c>
      <c r="BE189" s="60">
        <v>0</v>
      </c>
      <c r="BF189" s="60"/>
      <c r="BG189" s="60"/>
      <c r="BH189" s="60"/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>
        <v>1</v>
      </c>
      <c r="CM189" s="10">
        <v>1</v>
      </c>
      <c r="CN189" s="53">
        <v>1</v>
      </c>
      <c r="CO189" s="53">
        <v>0</v>
      </c>
      <c r="CP189" s="124"/>
      <c r="CQ189" s="162"/>
      <c r="CR189" s="162"/>
      <c r="CS189" s="53">
        <v>0</v>
      </c>
    </row>
    <row r="190" spans="1:97" ht="16.5" x14ac:dyDescent="0.15">
      <c r="A190" s="78">
        <v>342</v>
      </c>
      <c r="B190" s="57" t="s">
        <v>541</v>
      </c>
      <c r="C190" s="10">
        <v>2</v>
      </c>
      <c r="D190" s="10">
        <v>2</v>
      </c>
      <c r="E190" s="10">
        <v>0</v>
      </c>
      <c r="F190" s="10">
        <v>0</v>
      </c>
      <c r="G190" s="10">
        <v>40</v>
      </c>
      <c r="H190" s="10">
        <v>1</v>
      </c>
      <c r="I190" s="10">
        <v>3</v>
      </c>
      <c r="J190" s="10">
        <v>1</v>
      </c>
      <c r="K190" s="10">
        <v>342</v>
      </c>
      <c r="L190" s="10">
        <v>0</v>
      </c>
      <c r="M190" s="60">
        <v>0</v>
      </c>
      <c r="N190" s="10">
        <v>54</v>
      </c>
      <c r="O190" s="10">
        <v>25</v>
      </c>
      <c r="P190" s="10">
        <v>20</v>
      </c>
      <c r="Q190" s="10">
        <v>304</v>
      </c>
      <c r="R190" s="10">
        <v>4</v>
      </c>
      <c r="S190" s="10">
        <v>2</v>
      </c>
      <c r="T190" s="10">
        <v>1</v>
      </c>
      <c r="U190" s="10">
        <v>20</v>
      </c>
      <c r="V190" s="10">
        <v>1000</v>
      </c>
      <c r="W190" s="10">
        <v>0</v>
      </c>
      <c r="X190" s="10">
        <v>0</v>
      </c>
      <c r="Y190" s="10">
        <v>0</v>
      </c>
      <c r="Z190" s="10">
        <v>2</v>
      </c>
      <c r="AA190" s="10">
        <v>0</v>
      </c>
      <c r="AB190" s="10">
        <v>0</v>
      </c>
      <c r="AC190" s="58" t="s">
        <v>1351</v>
      </c>
      <c r="AD190" s="32" t="s">
        <v>198</v>
      </c>
      <c r="AE190" s="32" t="s">
        <v>198</v>
      </c>
      <c r="AF190" s="52"/>
      <c r="AG190" s="52"/>
      <c r="AH190" s="52"/>
      <c r="AI190" s="10"/>
      <c r="AJ190" s="10"/>
      <c r="AK190" s="10">
        <v>1</v>
      </c>
      <c r="AL190" s="10">
        <v>1</v>
      </c>
      <c r="AM190" s="10">
        <v>2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60">
        <v>1</v>
      </c>
      <c r="AT190" s="10">
        <v>0</v>
      </c>
      <c r="AU190" s="10">
        <v>5</v>
      </c>
      <c r="AV190" s="10">
        <v>0</v>
      </c>
      <c r="AW190" s="10">
        <v>1342</v>
      </c>
      <c r="AX190" s="10"/>
      <c r="AY190" s="10">
        <v>34201</v>
      </c>
      <c r="AZ190" s="10">
        <v>34202</v>
      </c>
      <c r="BA190" s="10">
        <v>34203</v>
      </c>
      <c r="BB190" s="10">
        <v>0</v>
      </c>
      <c r="BC190" s="10">
        <v>0</v>
      </c>
      <c r="BD190" s="10">
        <v>0</v>
      </c>
      <c r="BE190" s="60">
        <v>0</v>
      </c>
      <c r="BF190" s="60"/>
      <c r="BG190" s="60"/>
      <c r="BH190" s="60"/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>
        <v>1</v>
      </c>
      <c r="CM190" s="10">
        <v>1</v>
      </c>
      <c r="CN190" s="53">
        <v>1</v>
      </c>
      <c r="CO190" s="53">
        <v>0</v>
      </c>
      <c r="CP190" s="124"/>
      <c r="CQ190" s="162"/>
      <c r="CR190" s="162"/>
      <c r="CS190" s="53">
        <v>0</v>
      </c>
    </row>
    <row r="191" spans="1:97" ht="16.5" x14ac:dyDescent="0.15">
      <c r="A191" s="78">
        <v>343</v>
      </c>
      <c r="B191" s="57" t="s">
        <v>542</v>
      </c>
      <c r="C191" s="10">
        <v>2</v>
      </c>
      <c r="D191" s="10">
        <v>2</v>
      </c>
      <c r="E191" s="10">
        <v>0</v>
      </c>
      <c r="F191" s="10">
        <v>0</v>
      </c>
      <c r="G191" s="10">
        <v>40</v>
      </c>
      <c r="H191" s="10">
        <v>1</v>
      </c>
      <c r="I191" s="10">
        <v>3</v>
      </c>
      <c r="J191" s="10">
        <v>1</v>
      </c>
      <c r="K191" s="10">
        <v>343</v>
      </c>
      <c r="L191" s="10">
        <v>0</v>
      </c>
      <c r="M191" s="60">
        <v>0</v>
      </c>
      <c r="N191" s="10">
        <v>54</v>
      </c>
      <c r="O191" s="10">
        <v>20</v>
      </c>
      <c r="P191" s="10">
        <v>25</v>
      </c>
      <c r="Q191" s="10">
        <v>304</v>
      </c>
      <c r="R191" s="10">
        <v>4</v>
      </c>
      <c r="S191" s="10">
        <v>1</v>
      </c>
      <c r="T191" s="10">
        <v>2</v>
      </c>
      <c r="U191" s="10">
        <v>20</v>
      </c>
      <c r="V191" s="10">
        <v>1000</v>
      </c>
      <c r="W191" s="10">
        <v>0</v>
      </c>
      <c r="X191" s="10">
        <v>0</v>
      </c>
      <c r="Y191" s="10">
        <v>0</v>
      </c>
      <c r="Z191" s="10">
        <v>2</v>
      </c>
      <c r="AA191" s="10">
        <v>0</v>
      </c>
      <c r="AB191" s="10">
        <v>0</v>
      </c>
      <c r="AC191" s="63" t="s">
        <v>1352</v>
      </c>
      <c r="AD191" s="32" t="s">
        <v>198</v>
      </c>
      <c r="AE191" s="32" t="s">
        <v>198</v>
      </c>
      <c r="AF191" s="52"/>
      <c r="AG191" s="52"/>
      <c r="AH191" s="52"/>
      <c r="AI191" s="10"/>
      <c r="AJ191" s="10"/>
      <c r="AK191" s="10">
        <v>1</v>
      </c>
      <c r="AL191" s="10">
        <v>1</v>
      </c>
      <c r="AM191" s="10">
        <v>2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60">
        <v>1</v>
      </c>
      <c r="AT191" s="10">
        <v>0</v>
      </c>
      <c r="AU191" s="10">
        <v>5</v>
      </c>
      <c r="AV191" s="10">
        <v>0</v>
      </c>
      <c r="AW191" s="10">
        <v>1343</v>
      </c>
      <c r="AX191" s="10"/>
      <c r="AY191" s="10">
        <v>34301</v>
      </c>
      <c r="AZ191" s="10">
        <v>34302</v>
      </c>
      <c r="BA191" s="10">
        <v>34303</v>
      </c>
      <c r="BB191" s="10">
        <v>0</v>
      </c>
      <c r="BC191" s="10">
        <v>0</v>
      </c>
      <c r="BD191" s="10">
        <v>0</v>
      </c>
      <c r="BE191" s="60">
        <v>0</v>
      </c>
      <c r="BF191" s="60"/>
      <c r="BG191" s="60"/>
      <c r="BH191" s="60"/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>
        <v>1</v>
      </c>
      <c r="CM191" s="10">
        <v>1</v>
      </c>
      <c r="CN191" s="53">
        <v>1</v>
      </c>
      <c r="CO191" s="53">
        <v>0</v>
      </c>
      <c r="CP191" s="124"/>
      <c r="CQ191" s="162"/>
      <c r="CR191" s="162"/>
      <c r="CS191" s="53">
        <v>0</v>
      </c>
    </row>
    <row r="192" spans="1:97" ht="16.5" x14ac:dyDescent="0.15">
      <c r="A192" s="78">
        <v>344</v>
      </c>
      <c r="B192" s="57" t="s">
        <v>634</v>
      </c>
      <c r="C192" s="10">
        <v>2</v>
      </c>
      <c r="D192" s="10">
        <v>2</v>
      </c>
      <c r="E192" s="10">
        <v>0</v>
      </c>
      <c r="F192" s="10">
        <v>0</v>
      </c>
      <c r="G192" s="10">
        <v>40</v>
      </c>
      <c r="H192" s="10">
        <v>1</v>
      </c>
      <c r="I192" s="10">
        <v>3</v>
      </c>
      <c r="J192" s="10">
        <v>1</v>
      </c>
      <c r="K192" s="10">
        <v>344</v>
      </c>
      <c r="L192" s="10">
        <v>0</v>
      </c>
      <c r="M192" s="60">
        <v>0</v>
      </c>
      <c r="N192" s="10">
        <v>54</v>
      </c>
      <c r="O192" s="10">
        <v>20</v>
      </c>
      <c r="P192" s="10">
        <v>25</v>
      </c>
      <c r="Q192" s="10">
        <v>304</v>
      </c>
      <c r="R192" s="10">
        <v>4</v>
      </c>
      <c r="S192" s="10">
        <v>1</v>
      </c>
      <c r="T192" s="10">
        <v>2</v>
      </c>
      <c r="U192" s="10">
        <v>20</v>
      </c>
      <c r="V192" s="10">
        <v>1000</v>
      </c>
      <c r="W192" s="10">
        <v>0</v>
      </c>
      <c r="X192" s="10">
        <v>0</v>
      </c>
      <c r="Y192" s="10">
        <v>0</v>
      </c>
      <c r="Z192" s="10">
        <v>1</v>
      </c>
      <c r="AA192" s="10">
        <v>0</v>
      </c>
      <c r="AB192" s="10">
        <v>0</v>
      </c>
      <c r="AC192" s="58" t="s">
        <v>1353</v>
      </c>
      <c r="AD192" s="32" t="s">
        <v>198</v>
      </c>
      <c r="AE192" s="32" t="s">
        <v>198</v>
      </c>
      <c r="AF192" s="52"/>
      <c r="AG192" s="52"/>
      <c r="AH192" s="52"/>
      <c r="AI192" s="10"/>
      <c r="AJ192" s="10"/>
      <c r="AK192" s="10">
        <v>1</v>
      </c>
      <c r="AL192" s="10">
        <v>1</v>
      </c>
      <c r="AM192" s="10">
        <v>2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60">
        <v>1</v>
      </c>
      <c r="AT192" s="10">
        <v>0</v>
      </c>
      <c r="AU192" s="10">
        <v>5</v>
      </c>
      <c r="AV192" s="10">
        <v>0</v>
      </c>
      <c r="AW192" s="10">
        <v>1344</v>
      </c>
      <c r="AX192" s="10"/>
      <c r="AY192" s="10">
        <v>34401</v>
      </c>
      <c r="AZ192" s="10">
        <v>34402</v>
      </c>
      <c r="BA192" s="10">
        <v>34403</v>
      </c>
      <c r="BB192" s="10">
        <v>0</v>
      </c>
      <c r="BC192" s="10">
        <v>0</v>
      </c>
      <c r="BD192" s="10">
        <v>0</v>
      </c>
      <c r="BE192" s="60">
        <v>0</v>
      </c>
      <c r="BF192" s="60"/>
      <c r="BG192" s="60"/>
      <c r="BH192" s="60"/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>
        <v>1</v>
      </c>
      <c r="CM192" s="10">
        <v>1</v>
      </c>
      <c r="CN192" s="53">
        <v>1</v>
      </c>
      <c r="CO192" s="53">
        <v>0</v>
      </c>
      <c r="CP192" s="124"/>
      <c r="CQ192" s="162"/>
      <c r="CR192" s="162"/>
      <c r="CS192" s="53">
        <v>0</v>
      </c>
    </row>
    <row r="193" spans="1:97" ht="16.5" x14ac:dyDescent="0.15">
      <c r="A193" s="78">
        <v>345</v>
      </c>
      <c r="B193" s="57" t="s">
        <v>635</v>
      </c>
      <c r="C193" s="10">
        <v>2</v>
      </c>
      <c r="D193" s="10">
        <v>2</v>
      </c>
      <c r="E193" s="10">
        <v>0</v>
      </c>
      <c r="F193" s="10">
        <v>0</v>
      </c>
      <c r="G193" s="10">
        <v>40</v>
      </c>
      <c r="H193" s="10">
        <v>1</v>
      </c>
      <c r="I193" s="10">
        <v>3</v>
      </c>
      <c r="J193" s="10">
        <v>1</v>
      </c>
      <c r="K193" s="10">
        <v>345</v>
      </c>
      <c r="L193" s="10">
        <v>0</v>
      </c>
      <c r="M193" s="60">
        <v>0</v>
      </c>
      <c r="N193" s="10">
        <v>54</v>
      </c>
      <c r="O193" s="10">
        <v>20</v>
      </c>
      <c r="P193" s="10">
        <v>25</v>
      </c>
      <c r="Q193" s="10">
        <v>304</v>
      </c>
      <c r="R193" s="10">
        <v>4</v>
      </c>
      <c r="S193" s="10">
        <v>1</v>
      </c>
      <c r="T193" s="10">
        <v>2</v>
      </c>
      <c r="U193" s="10">
        <v>20</v>
      </c>
      <c r="V193" s="10">
        <v>1000</v>
      </c>
      <c r="W193" s="10">
        <v>0</v>
      </c>
      <c r="X193" s="10">
        <v>0</v>
      </c>
      <c r="Y193" s="10">
        <v>0</v>
      </c>
      <c r="Z193" s="10">
        <v>1</v>
      </c>
      <c r="AA193" s="10">
        <v>0</v>
      </c>
      <c r="AB193" s="10">
        <v>0</v>
      </c>
      <c r="AC193" s="63" t="s">
        <v>1354</v>
      </c>
      <c r="AD193" s="32" t="s">
        <v>198</v>
      </c>
      <c r="AE193" s="32" t="s">
        <v>198</v>
      </c>
      <c r="AF193" s="52"/>
      <c r="AG193" s="52"/>
      <c r="AH193" s="52"/>
      <c r="AI193" s="10"/>
      <c r="AJ193" s="10"/>
      <c r="AK193" s="10">
        <v>1</v>
      </c>
      <c r="AL193" s="10">
        <v>1</v>
      </c>
      <c r="AM193" s="10">
        <v>2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60">
        <v>1</v>
      </c>
      <c r="AT193" s="10">
        <v>0</v>
      </c>
      <c r="AU193" s="10">
        <v>5</v>
      </c>
      <c r="AV193" s="10">
        <v>0</v>
      </c>
      <c r="AW193" s="10">
        <v>1345</v>
      </c>
      <c r="AX193" s="10"/>
      <c r="AY193" s="10">
        <v>34501</v>
      </c>
      <c r="AZ193" s="10">
        <v>34502</v>
      </c>
      <c r="BA193" s="10">
        <v>34503</v>
      </c>
      <c r="BB193" s="10">
        <v>0</v>
      </c>
      <c r="BC193" s="10">
        <v>0</v>
      </c>
      <c r="BD193" s="10">
        <v>0</v>
      </c>
      <c r="BE193" s="60">
        <v>0</v>
      </c>
      <c r="BF193" s="60"/>
      <c r="BG193" s="60"/>
      <c r="BH193" s="60"/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>
        <v>1</v>
      </c>
      <c r="CM193" s="10">
        <v>1</v>
      </c>
      <c r="CN193" s="53">
        <v>1</v>
      </c>
      <c r="CO193" s="53">
        <v>0</v>
      </c>
      <c r="CP193" s="124"/>
      <c r="CQ193" s="162"/>
      <c r="CR193" s="162"/>
      <c r="CS193" s="53">
        <v>0</v>
      </c>
    </row>
    <row r="194" spans="1:97" ht="16.5" x14ac:dyDescent="0.15">
      <c r="A194" s="78">
        <v>346</v>
      </c>
      <c r="B194" s="57" t="s">
        <v>636</v>
      </c>
      <c r="C194" s="10">
        <v>2</v>
      </c>
      <c r="D194" s="10">
        <v>2</v>
      </c>
      <c r="E194" s="10">
        <v>0</v>
      </c>
      <c r="F194" s="10">
        <v>0</v>
      </c>
      <c r="G194" s="10">
        <v>40</v>
      </c>
      <c r="H194" s="10">
        <v>1</v>
      </c>
      <c r="I194" s="10">
        <v>3</v>
      </c>
      <c r="J194" s="10">
        <v>1</v>
      </c>
      <c r="K194" s="10">
        <v>346</v>
      </c>
      <c r="L194" s="10">
        <v>0</v>
      </c>
      <c r="M194" s="60">
        <v>0</v>
      </c>
      <c r="N194" s="10">
        <v>54</v>
      </c>
      <c r="O194" s="10">
        <v>20</v>
      </c>
      <c r="P194" s="10">
        <v>25</v>
      </c>
      <c r="Q194" s="10">
        <v>304</v>
      </c>
      <c r="R194" s="10">
        <v>4</v>
      </c>
      <c r="S194" s="10">
        <v>1</v>
      </c>
      <c r="T194" s="10">
        <v>2</v>
      </c>
      <c r="U194" s="10">
        <v>20</v>
      </c>
      <c r="V194" s="10">
        <v>1000</v>
      </c>
      <c r="W194" s="10">
        <v>0</v>
      </c>
      <c r="X194" s="10">
        <v>0</v>
      </c>
      <c r="Y194" s="10">
        <v>0</v>
      </c>
      <c r="Z194" s="10">
        <v>2</v>
      </c>
      <c r="AA194" s="10">
        <v>0</v>
      </c>
      <c r="AB194" s="10">
        <v>0</v>
      </c>
      <c r="AC194" s="58" t="s">
        <v>1355</v>
      </c>
      <c r="AD194" s="32" t="s">
        <v>198</v>
      </c>
      <c r="AE194" s="32" t="s">
        <v>198</v>
      </c>
      <c r="AF194" s="52"/>
      <c r="AG194" s="52"/>
      <c r="AH194" s="52"/>
      <c r="AI194" s="10"/>
      <c r="AJ194" s="10"/>
      <c r="AK194" s="10">
        <v>1</v>
      </c>
      <c r="AL194" s="10">
        <v>1</v>
      </c>
      <c r="AM194" s="10">
        <v>2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60">
        <v>1</v>
      </c>
      <c r="AT194" s="10">
        <v>0</v>
      </c>
      <c r="AU194" s="10">
        <v>5</v>
      </c>
      <c r="AV194" s="10">
        <v>0</v>
      </c>
      <c r="AW194" s="10">
        <v>1346</v>
      </c>
      <c r="AX194" s="10"/>
      <c r="AY194" s="10">
        <v>34601</v>
      </c>
      <c r="AZ194" s="10">
        <v>34602</v>
      </c>
      <c r="BA194" s="10">
        <v>34603</v>
      </c>
      <c r="BB194" s="10">
        <v>0</v>
      </c>
      <c r="BC194" s="10">
        <v>0</v>
      </c>
      <c r="BD194" s="10">
        <v>0</v>
      </c>
      <c r="BE194" s="60">
        <v>0</v>
      </c>
      <c r="BF194" s="60"/>
      <c r="BG194" s="60"/>
      <c r="BH194" s="60"/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>
        <v>1</v>
      </c>
      <c r="CM194" s="10">
        <v>1</v>
      </c>
      <c r="CN194" s="53">
        <v>1</v>
      </c>
      <c r="CO194" s="53">
        <v>0</v>
      </c>
      <c r="CP194" s="124"/>
      <c r="CQ194" s="162"/>
      <c r="CR194" s="162"/>
      <c r="CS194" s="53">
        <v>0</v>
      </c>
    </row>
    <row r="195" spans="1:97" ht="16.5" x14ac:dyDescent="0.15">
      <c r="A195" s="78">
        <v>347</v>
      </c>
      <c r="B195" s="57" t="s">
        <v>637</v>
      </c>
      <c r="C195" s="10">
        <v>2</v>
      </c>
      <c r="D195" s="10">
        <v>2</v>
      </c>
      <c r="E195" s="10">
        <v>0</v>
      </c>
      <c r="F195" s="10">
        <v>0</v>
      </c>
      <c r="G195" s="10">
        <v>40</v>
      </c>
      <c r="H195" s="10">
        <v>1</v>
      </c>
      <c r="I195" s="10">
        <v>3</v>
      </c>
      <c r="J195" s="10">
        <v>1</v>
      </c>
      <c r="K195" s="10">
        <v>347</v>
      </c>
      <c r="L195" s="10">
        <v>0</v>
      </c>
      <c r="M195" s="60">
        <v>0</v>
      </c>
      <c r="N195" s="10">
        <v>54</v>
      </c>
      <c r="O195" s="10">
        <v>20</v>
      </c>
      <c r="P195" s="10">
        <v>25</v>
      </c>
      <c r="Q195" s="10">
        <v>304</v>
      </c>
      <c r="R195" s="10">
        <v>4</v>
      </c>
      <c r="S195" s="10">
        <v>1</v>
      </c>
      <c r="T195" s="10">
        <v>2</v>
      </c>
      <c r="U195" s="10">
        <v>20</v>
      </c>
      <c r="V195" s="10">
        <v>1000</v>
      </c>
      <c r="W195" s="10">
        <v>0</v>
      </c>
      <c r="X195" s="10">
        <v>0</v>
      </c>
      <c r="Y195" s="10">
        <v>0</v>
      </c>
      <c r="Z195" s="10">
        <v>1</v>
      </c>
      <c r="AA195" s="10">
        <v>0</v>
      </c>
      <c r="AB195" s="10">
        <v>0</v>
      </c>
      <c r="AC195" s="63" t="s">
        <v>1356</v>
      </c>
      <c r="AD195" s="32" t="s">
        <v>198</v>
      </c>
      <c r="AE195" s="32" t="s">
        <v>198</v>
      </c>
      <c r="AF195" s="52"/>
      <c r="AG195" s="52"/>
      <c r="AH195" s="52"/>
      <c r="AI195" s="10"/>
      <c r="AJ195" s="10"/>
      <c r="AK195" s="10">
        <v>1</v>
      </c>
      <c r="AL195" s="10">
        <v>1</v>
      </c>
      <c r="AM195" s="10">
        <v>2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60">
        <v>1</v>
      </c>
      <c r="AT195" s="10">
        <v>0</v>
      </c>
      <c r="AU195" s="10">
        <v>5</v>
      </c>
      <c r="AV195" s="10">
        <v>0</v>
      </c>
      <c r="AW195" s="10">
        <v>1347</v>
      </c>
      <c r="AX195" s="10"/>
      <c r="AY195" s="10">
        <v>34701</v>
      </c>
      <c r="AZ195" s="10">
        <v>34702</v>
      </c>
      <c r="BA195" s="10">
        <v>34703</v>
      </c>
      <c r="BB195" s="10">
        <v>0</v>
      </c>
      <c r="BC195" s="10">
        <v>0</v>
      </c>
      <c r="BD195" s="10">
        <v>0</v>
      </c>
      <c r="BE195" s="60">
        <v>0</v>
      </c>
      <c r="BF195" s="60"/>
      <c r="BG195" s="60"/>
      <c r="BH195" s="60"/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>
        <v>1</v>
      </c>
      <c r="CM195" s="10">
        <v>1</v>
      </c>
      <c r="CN195" s="53">
        <v>1</v>
      </c>
      <c r="CO195" s="53">
        <v>0</v>
      </c>
      <c r="CP195" s="124"/>
      <c r="CQ195" s="162"/>
      <c r="CR195" s="162"/>
      <c r="CS195" s="53">
        <v>0</v>
      </c>
    </row>
    <row r="196" spans="1:97" ht="17.25" thickBot="1" x14ac:dyDescent="0.2">
      <c r="A196" s="79">
        <v>348</v>
      </c>
      <c r="B196" s="59" t="s">
        <v>669</v>
      </c>
      <c r="C196" s="59">
        <v>2</v>
      </c>
      <c r="D196" s="59">
        <v>2</v>
      </c>
      <c r="E196" s="59">
        <v>0</v>
      </c>
      <c r="F196" s="10">
        <v>0</v>
      </c>
      <c r="G196" s="59">
        <v>40</v>
      </c>
      <c r="H196" s="59">
        <v>1</v>
      </c>
      <c r="I196" s="59">
        <v>3</v>
      </c>
      <c r="J196" s="59">
        <v>1</v>
      </c>
      <c r="K196" s="59">
        <v>348</v>
      </c>
      <c r="L196" s="59">
        <v>0</v>
      </c>
      <c r="M196" s="60">
        <v>0</v>
      </c>
      <c r="N196" s="59">
        <v>54</v>
      </c>
      <c r="O196" s="59">
        <v>20</v>
      </c>
      <c r="P196" s="59">
        <v>25</v>
      </c>
      <c r="Q196" s="59">
        <v>304</v>
      </c>
      <c r="R196" s="59">
        <v>4</v>
      </c>
      <c r="S196" s="59">
        <v>1</v>
      </c>
      <c r="T196" s="59">
        <v>2</v>
      </c>
      <c r="U196" s="59">
        <v>20</v>
      </c>
      <c r="V196" s="59">
        <v>1000</v>
      </c>
      <c r="W196" s="59">
        <v>0</v>
      </c>
      <c r="X196" s="59">
        <v>0</v>
      </c>
      <c r="Y196" s="59">
        <v>0</v>
      </c>
      <c r="Z196" s="59">
        <v>1</v>
      </c>
      <c r="AA196" s="59">
        <v>0</v>
      </c>
      <c r="AB196" s="59">
        <v>0</v>
      </c>
      <c r="AC196" s="73" t="s">
        <v>1357</v>
      </c>
      <c r="AD196" s="66" t="s">
        <v>198</v>
      </c>
      <c r="AE196" s="66" t="s">
        <v>198</v>
      </c>
      <c r="AF196" s="67"/>
      <c r="AG196" s="67"/>
      <c r="AH196" s="67"/>
      <c r="AI196" s="59"/>
      <c r="AJ196" s="59"/>
      <c r="AK196" s="59">
        <v>1</v>
      </c>
      <c r="AL196" s="59">
        <v>1</v>
      </c>
      <c r="AM196" s="59">
        <v>2</v>
      </c>
      <c r="AN196" s="59">
        <v>0</v>
      </c>
      <c r="AO196" s="59">
        <v>0</v>
      </c>
      <c r="AP196" s="59">
        <v>0</v>
      </c>
      <c r="AQ196" s="59">
        <v>0</v>
      </c>
      <c r="AR196" s="59">
        <v>0</v>
      </c>
      <c r="AS196" s="59">
        <v>1</v>
      </c>
      <c r="AT196" s="59">
        <v>0</v>
      </c>
      <c r="AU196" s="59">
        <v>5</v>
      </c>
      <c r="AV196" s="59">
        <v>0</v>
      </c>
      <c r="AW196" s="59">
        <v>1348</v>
      </c>
      <c r="AX196" s="59"/>
      <c r="AY196" s="59">
        <v>34801</v>
      </c>
      <c r="AZ196" s="59">
        <v>34802</v>
      </c>
      <c r="BA196" s="59">
        <v>34803</v>
      </c>
      <c r="BB196" s="59">
        <v>0</v>
      </c>
      <c r="BC196" s="59">
        <v>0</v>
      </c>
      <c r="BD196" s="59">
        <v>0</v>
      </c>
      <c r="BE196" s="60">
        <v>0</v>
      </c>
      <c r="BF196" s="173"/>
      <c r="BG196" s="173"/>
      <c r="BH196" s="173"/>
      <c r="BI196" s="59">
        <v>0</v>
      </c>
      <c r="BJ196" s="59">
        <v>0</v>
      </c>
      <c r="BK196" s="59">
        <v>0</v>
      </c>
      <c r="BL196" s="59">
        <v>0</v>
      </c>
      <c r="BM196" s="59">
        <v>0</v>
      </c>
      <c r="BN196" s="59">
        <v>0</v>
      </c>
      <c r="BO196" s="59">
        <v>0</v>
      </c>
      <c r="BP196" s="59">
        <v>0</v>
      </c>
      <c r="BQ196" s="59">
        <v>0</v>
      </c>
      <c r="BR196" s="59">
        <v>0</v>
      </c>
      <c r="BS196" s="59">
        <v>0</v>
      </c>
      <c r="BT196" s="59">
        <v>0</v>
      </c>
      <c r="BU196" s="59">
        <v>0</v>
      </c>
      <c r="BV196" s="59">
        <v>0</v>
      </c>
      <c r="BW196" s="59">
        <v>0</v>
      </c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>
        <v>1</v>
      </c>
      <c r="CM196" s="59">
        <v>1</v>
      </c>
      <c r="CN196" s="68">
        <v>1</v>
      </c>
      <c r="CO196" s="68">
        <v>0</v>
      </c>
      <c r="CP196" s="141"/>
      <c r="CQ196" s="162"/>
      <c r="CR196" s="162"/>
      <c r="CS196" s="53">
        <v>0</v>
      </c>
    </row>
    <row r="197" spans="1:97" ht="16.5" x14ac:dyDescent="0.15">
      <c r="A197" s="139">
        <v>420</v>
      </c>
      <c r="B197" s="60" t="s">
        <v>230</v>
      </c>
      <c r="C197" s="60">
        <v>2</v>
      </c>
      <c r="D197" s="60">
        <v>3</v>
      </c>
      <c r="E197" s="60">
        <v>0</v>
      </c>
      <c r="F197" s="10">
        <v>0</v>
      </c>
      <c r="G197" s="60">
        <v>60</v>
      </c>
      <c r="H197" s="60">
        <v>1</v>
      </c>
      <c r="I197" s="60">
        <v>4</v>
      </c>
      <c r="J197" s="60">
        <v>1</v>
      </c>
      <c r="K197" s="60">
        <v>420</v>
      </c>
      <c r="L197" s="60">
        <v>0</v>
      </c>
      <c r="M197" s="60">
        <v>0</v>
      </c>
      <c r="N197" s="60">
        <v>72</v>
      </c>
      <c r="O197" s="60">
        <v>33</v>
      </c>
      <c r="P197" s="60">
        <v>27</v>
      </c>
      <c r="Q197" s="60">
        <v>405</v>
      </c>
      <c r="R197" s="60">
        <v>5</v>
      </c>
      <c r="S197" s="60">
        <v>2</v>
      </c>
      <c r="T197" s="60">
        <v>2</v>
      </c>
      <c r="U197" s="60">
        <v>27</v>
      </c>
      <c r="V197" s="60">
        <v>1000</v>
      </c>
      <c r="W197" s="60">
        <v>0</v>
      </c>
      <c r="X197" s="60">
        <v>0</v>
      </c>
      <c r="Y197" s="60">
        <v>0</v>
      </c>
      <c r="Z197" s="60">
        <v>1</v>
      </c>
      <c r="AA197" s="60">
        <v>0</v>
      </c>
      <c r="AB197" s="60">
        <v>0</v>
      </c>
      <c r="AC197" s="69" t="s">
        <v>1376</v>
      </c>
      <c r="AD197" s="70" t="s">
        <v>197</v>
      </c>
      <c r="AE197" s="70" t="s">
        <v>197</v>
      </c>
      <c r="AF197" s="71"/>
      <c r="AG197" s="71"/>
      <c r="AH197" s="71"/>
      <c r="AI197" s="60"/>
      <c r="AJ197" s="60"/>
      <c r="AK197" s="60">
        <v>1</v>
      </c>
      <c r="AL197" s="60">
        <v>1</v>
      </c>
      <c r="AM197" s="60">
        <v>3</v>
      </c>
      <c r="AN197" s="60">
        <v>0</v>
      </c>
      <c r="AO197" s="60">
        <v>4</v>
      </c>
      <c r="AP197" s="60">
        <v>2</v>
      </c>
      <c r="AQ197" s="60">
        <v>0</v>
      </c>
      <c r="AR197" s="60">
        <v>0</v>
      </c>
      <c r="AS197" s="60">
        <v>1</v>
      </c>
      <c r="AT197" s="60">
        <v>0</v>
      </c>
      <c r="AU197" s="60">
        <v>50</v>
      </c>
      <c r="AV197" s="60">
        <v>0</v>
      </c>
      <c r="AW197" s="60">
        <v>1420</v>
      </c>
      <c r="AX197" s="60"/>
      <c r="AY197" s="60">
        <f t="shared" ref="AY197:AY206" si="47">A197*100+1</f>
        <v>42001</v>
      </c>
      <c r="AZ197" s="60">
        <f t="shared" ref="AZ197:AZ206" si="48">A197*100+2</f>
        <v>42002</v>
      </c>
      <c r="BA197" s="60">
        <f t="shared" ref="BA197:BA206" si="49">A197*100+3</f>
        <v>42003</v>
      </c>
      <c r="BB197" s="60">
        <f>A197*100+4</f>
        <v>42004</v>
      </c>
      <c r="BC197" s="60">
        <v>0</v>
      </c>
      <c r="BD197" s="60">
        <v>0</v>
      </c>
      <c r="BE197" s="60">
        <v>0</v>
      </c>
      <c r="BF197" s="60"/>
      <c r="BG197" s="60"/>
      <c r="BH197" s="60"/>
      <c r="BI197" s="60">
        <v>0</v>
      </c>
      <c r="BJ197" s="60">
        <v>0</v>
      </c>
      <c r="BK197" s="60">
        <v>0</v>
      </c>
      <c r="BL197" s="60">
        <v>0</v>
      </c>
      <c r="BM197" s="60">
        <v>0</v>
      </c>
      <c r="BN197" s="60">
        <v>0</v>
      </c>
      <c r="BO197" s="60">
        <v>0</v>
      </c>
      <c r="BP197" s="60">
        <v>0</v>
      </c>
      <c r="BQ197" s="60">
        <v>0</v>
      </c>
      <c r="BR197" s="60">
        <v>0</v>
      </c>
      <c r="BS197" s="60">
        <v>0</v>
      </c>
      <c r="BT197" s="60">
        <v>0</v>
      </c>
      <c r="BU197" s="60">
        <v>0</v>
      </c>
      <c r="BV197" s="60">
        <v>0</v>
      </c>
      <c r="BW197" s="60">
        <v>0</v>
      </c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>
        <v>1</v>
      </c>
      <c r="CM197" s="60">
        <v>1</v>
      </c>
      <c r="CN197" s="72">
        <v>1</v>
      </c>
      <c r="CO197" s="72">
        <v>0</v>
      </c>
      <c r="CP197" s="140">
        <v>1</v>
      </c>
      <c r="CQ197" s="162"/>
      <c r="CR197" s="162"/>
      <c r="CS197" s="53">
        <v>0</v>
      </c>
    </row>
    <row r="198" spans="1:97" ht="16.5" x14ac:dyDescent="0.15">
      <c r="A198" s="75">
        <v>421</v>
      </c>
      <c r="B198" s="10" t="s">
        <v>234</v>
      </c>
      <c r="C198" s="10">
        <v>2</v>
      </c>
      <c r="D198" s="10">
        <v>3</v>
      </c>
      <c r="E198" s="10">
        <v>0</v>
      </c>
      <c r="F198" s="10">
        <v>0</v>
      </c>
      <c r="G198" s="10">
        <v>60</v>
      </c>
      <c r="H198" s="10">
        <v>1</v>
      </c>
      <c r="I198" s="10">
        <v>4</v>
      </c>
      <c r="J198" s="10">
        <v>1</v>
      </c>
      <c r="K198" s="10">
        <v>421</v>
      </c>
      <c r="L198" s="10">
        <v>0</v>
      </c>
      <c r="M198" s="60">
        <v>0</v>
      </c>
      <c r="N198" s="10">
        <v>72</v>
      </c>
      <c r="O198" s="10">
        <v>33</v>
      </c>
      <c r="P198" s="10">
        <v>27</v>
      </c>
      <c r="Q198" s="10">
        <v>405</v>
      </c>
      <c r="R198" s="10">
        <v>5</v>
      </c>
      <c r="S198" s="10">
        <v>2</v>
      </c>
      <c r="T198" s="10">
        <v>2</v>
      </c>
      <c r="U198" s="10">
        <v>27</v>
      </c>
      <c r="V198" s="10">
        <v>1000</v>
      </c>
      <c r="W198" s="10">
        <v>0</v>
      </c>
      <c r="X198" s="10">
        <v>0</v>
      </c>
      <c r="Y198" s="10">
        <v>0</v>
      </c>
      <c r="Z198" s="10">
        <v>2</v>
      </c>
      <c r="AA198" s="10">
        <v>0</v>
      </c>
      <c r="AB198" s="10">
        <v>0</v>
      </c>
      <c r="AC198" s="51" t="s">
        <v>1377</v>
      </c>
      <c r="AD198" s="32" t="s">
        <v>198</v>
      </c>
      <c r="AE198" s="32" t="s">
        <v>198</v>
      </c>
      <c r="AF198" s="52"/>
      <c r="AG198" s="52"/>
      <c r="AH198" s="52"/>
      <c r="AI198" s="10"/>
      <c r="AJ198" s="10"/>
      <c r="AK198" s="10">
        <v>1</v>
      </c>
      <c r="AL198" s="10">
        <v>1</v>
      </c>
      <c r="AM198" s="10">
        <v>3</v>
      </c>
      <c r="AN198" s="10">
        <v>0</v>
      </c>
      <c r="AO198" s="10">
        <v>4</v>
      </c>
      <c r="AP198" s="10">
        <v>2</v>
      </c>
      <c r="AQ198" s="10">
        <v>0</v>
      </c>
      <c r="AR198" s="10">
        <v>0</v>
      </c>
      <c r="AS198" s="60">
        <v>1</v>
      </c>
      <c r="AT198" s="10">
        <v>0</v>
      </c>
      <c r="AU198" s="10">
        <v>50</v>
      </c>
      <c r="AV198" s="10">
        <v>0</v>
      </c>
      <c r="AW198" s="10">
        <v>1421</v>
      </c>
      <c r="AX198" s="10"/>
      <c r="AY198" s="10">
        <f t="shared" si="47"/>
        <v>42101</v>
      </c>
      <c r="AZ198" s="10">
        <f t="shared" si="48"/>
        <v>42102</v>
      </c>
      <c r="BA198" s="10">
        <f t="shared" si="49"/>
        <v>42103</v>
      </c>
      <c r="BB198" s="10">
        <f t="shared" ref="BB198:BB208" si="50">A198*100+4</f>
        <v>42104</v>
      </c>
      <c r="BC198" s="10">
        <v>0</v>
      </c>
      <c r="BD198" s="10">
        <v>0</v>
      </c>
      <c r="BE198" s="60">
        <v>0</v>
      </c>
      <c r="BF198" s="60"/>
      <c r="BG198" s="60"/>
      <c r="BH198" s="60"/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>
        <v>1</v>
      </c>
      <c r="CM198" s="10">
        <v>1</v>
      </c>
      <c r="CN198" s="53">
        <v>1</v>
      </c>
      <c r="CO198" s="53">
        <v>0</v>
      </c>
      <c r="CP198" s="124">
        <v>1</v>
      </c>
      <c r="CQ198" s="162"/>
      <c r="CR198" s="162"/>
      <c r="CS198" s="53">
        <v>0</v>
      </c>
    </row>
    <row r="199" spans="1:97" ht="16.5" x14ac:dyDescent="0.15">
      <c r="A199" s="75">
        <v>422</v>
      </c>
      <c r="B199" s="10" t="s">
        <v>233</v>
      </c>
      <c r="C199" s="10">
        <v>2</v>
      </c>
      <c r="D199" s="10">
        <v>3</v>
      </c>
      <c r="E199" s="10">
        <v>0</v>
      </c>
      <c r="F199" s="10">
        <v>0</v>
      </c>
      <c r="G199" s="10">
        <v>60</v>
      </c>
      <c r="H199" s="10">
        <v>1</v>
      </c>
      <c r="I199" s="10">
        <v>4</v>
      </c>
      <c r="J199" s="10">
        <v>1</v>
      </c>
      <c r="K199" s="10">
        <v>422</v>
      </c>
      <c r="L199" s="10">
        <v>0</v>
      </c>
      <c r="M199" s="60">
        <v>0</v>
      </c>
      <c r="N199" s="10">
        <v>72</v>
      </c>
      <c r="O199" s="10">
        <v>27</v>
      </c>
      <c r="P199" s="10">
        <v>33</v>
      </c>
      <c r="Q199" s="10">
        <v>405</v>
      </c>
      <c r="R199" s="10">
        <v>5</v>
      </c>
      <c r="S199" s="10">
        <v>2</v>
      </c>
      <c r="T199" s="10">
        <v>2</v>
      </c>
      <c r="U199" s="10">
        <v>27</v>
      </c>
      <c r="V199" s="10">
        <v>1000</v>
      </c>
      <c r="W199" s="10">
        <v>0</v>
      </c>
      <c r="X199" s="10">
        <v>0</v>
      </c>
      <c r="Y199" s="10">
        <v>0</v>
      </c>
      <c r="Z199" s="10">
        <v>1</v>
      </c>
      <c r="AA199" s="10">
        <v>0</v>
      </c>
      <c r="AB199" s="10">
        <v>0</v>
      </c>
      <c r="AC199" s="51" t="s">
        <v>1378</v>
      </c>
      <c r="AD199" s="32" t="s">
        <v>198</v>
      </c>
      <c r="AE199" s="32" t="s">
        <v>198</v>
      </c>
      <c r="AF199" s="52"/>
      <c r="AG199" s="52"/>
      <c r="AH199" s="52"/>
      <c r="AI199" s="10"/>
      <c r="AJ199" s="10"/>
      <c r="AK199" s="10">
        <v>1</v>
      </c>
      <c r="AL199" s="10">
        <v>1</v>
      </c>
      <c r="AM199" s="10">
        <v>3</v>
      </c>
      <c r="AN199" s="10">
        <v>0</v>
      </c>
      <c r="AO199" s="10">
        <v>4</v>
      </c>
      <c r="AP199" s="10">
        <v>2</v>
      </c>
      <c r="AQ199" s="10">
        <v>0</v>
      </c>
      <c r="AR199" s="10">
        <v>0</v>
      </c>
      <c r="AS199" s="60">
        <v>1</v>
      </c>
      <c r="AT199" s="10">
        <v>0</v>
      </c>
      <c r="AU199" s="10">
        <v>50</v>
      </c>
      <c r="AV199" s="10">
        <v>0</v>
      </c>
      <c r="AW199" s="10">
        <v>1422</v>
      </c>
      <c r="AX199" s="10"/>
      <c r="AY199" s="10">
        <f t="shared" si="47"/>
        <v>42201</v>
      </c>
      <c r="AZ199" s="10">
        <f t="shared" si="48"/>
        <v>42202</v>
      </c>
      <c r="BA199" s="10">
        <f t="shared" si="49"/>
        <v>42203</v>
      </c>
      <c r="BB199" s="10">
        <f t="shared" si="50"/>
        <v>42204</v>
      </c>
      <c r="BC199" s="10">
        <v>0</v>
      </c>
      <c r="BD199" s="10">
        <v>0</v>
      </c>
      <c r="BE199" s="60">
        <v>0</v>
      </c>
      <c r="BF199" s="60"/>
      <c r="BG199" s="60"/>
      <c r="BH199" s="60"/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>
        <v>1</v>
      </c>
      <c r="CM199" s="10">
        <v>1</v>
      </c>
      <c r="CN199" s="53">
        <v>1</v>
      </c>
      <c r="CO199" s="53">
        <v>1</v>
      </c>
      <c r="CP199" s="124" t="s">
        <v>1448</v>
      </c>
      <c r="CQ199" s="162"/>
      <c r="CR199" s="162"/>
      <c r="CS199" s="53">
        <v>0</v>
      </c>
    </row>
    <row r="200" spans="1:97" ht="16.5" x14ac:dyDescent="0.15">
      <c r="A200" s="75">
        <v>423</v>
      </c>
      <c r="B200" s="10" t="s">
        <v>232</v>
      </c>
      <c r="C200" s="10">
        <v>2</v>
      </c>
      <c r="D200" s="10">
        <v>3</v>
      </c>
      <c r="E200" s="10">
        <v>0</v>
      </c>
      <c r="F200" s="10">
        <v>0</v>
      </c>
      <c r="G200" s="10">
        <v>60</v>
      </c>
      <c r="H200" s="10">
        <v>1</v>
      </c>
      <c r="I200" s="10">
        <v>4</v>
      </c>
      <c r="J200" s="10">
        <v>1</v>
      </c>
      <c r="K200" s="10">
        <v>423</v>
      </c>
      <c r="L200" s="10">
        <v>0</v>
      </c>
      <c r="M200" s="60">
        <v>0</v>
      </c>
      <c r="N200" s="10">
        <v>72</v>
      </c>
      <c r="O200" s="10">
        <v>27</v>
      </c>
      <c r="P200" s="10">
        <v>33</v>
      </c>
      <c r="Q200" s="10">
        <v>405</v>
      </c>
      <c r="R200" s="10">
        <v>5</v>
      </c>
      <c r="S200" s="10">
        <v>2</v>
      </c>
      <c r="T200" s="10">
        <v>2</v>
      </c>
      <c r="U200" s="10">
        <v>27</v>
      </c>
      <c r="V200" s="10">
        <v>1000</v>
      </c>
      <c r="W200" s="10">
        <v>0</v>
      </c>
      <c r="X200" s="10">
        <v>0</v>
      </c>
      <c r="Y200" s="10">
        <v>0</v>
      </c>
      <c r="Z200" s="10">
        <v>2</v>
      </c>
      <c r="AA200" s="10">
        <v>0</v>
      </c>
      <c r="AB200" s="10">
        <v>0</v>
      </c>
      <c r="AC200" s="51" t="s">
        <v>1379</v>
      </c>
      <c r="AD200" s="32" t="s">
        <v>197</v>
      </c>
      <c r="AE200" s="32" t="s">
        <v>197</v>
      </c>
      <c r="AF200" s="52"/>
      <c r="AG200" s="52"/>
      <c r="AH200" s="52"/>
      <c r="AI200" s="10"/>
      <c r="AJ200" s="10"/>
      <c r="AK200" s="10">
        <v>1</v>
      </c>
      <c r="AL200" s="10">
        <v>1</v>
      </c>
      <c r="AM200" s="10">
        <v>3</v>
      </c>
      <c r="AN200" s="10">
        <v>0</v>
      </c>
      <c r="AO200" s="10">
        <v>4</v>
      </c>
      <c r="AP200" s="10">
        <v>2</v>
      </c>
      <c r="AQ200" s="10">
        <v>0</v>
      </c>
      <c r="AR200" s="10">
        <v>0</v>
      </c>
      <c r="AS200" s="60">
        <v>1</v>
      </c>
      <c r="AT200" s="10">
        <v>0</v>
      </c>
      <c r="AU200" s="10">
        <v>50</v>
      </c>
      <c r="AV200" s="10">
        <v>0</v>
      </c>
      <c r="AW200" s="10">
        <v>1423</v>
      </c>
      <c r="AX200" s="10"/>
      <c r="AY200" s="10">
        <f t="shared" si="47"/>
        <v>42301</v>
      </c>
      <c r="AZ200" s="10">
        <f t="shared" si="48"/>
        <v>42302</v>
      </c>
      <c r="BA200" s="10">
        <f t="shared" si="49"/>
        <v>42303</v>
      </c>
      <c r="BB200" s="10">
        <f t="shared" si="50"/>
        <v>42304</v>
      </c>
      <c r="BC200" s="10">
        <v>0</v>
      </c>
      <c r="BD200" s="10">
        <v>0</v>
      </c>
      <c r="BE200" s="60">
        <v>0</v>
      </c>
      <c r="BF200" s="60"/>
      <c r="BG200" s="60"/>
      <c r="BH200" s="60"/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>
        <v>1</v>
      </c>
      <c r="CM200" s="10">
        <v>1</v>
      </c>
      <c r="CN200" s="53">
        <v>1</v>
      </c>
      <c r="CO200" s="53">
        <v>0</v>
      </c>
      <c r="CP200" s="124">
        <v>1</v>
      </c>
      <c r="CQ200" s="162"/>
      <c r="CR200" s="162"/>
      <c r="CS200" s="53">
        <v>0</v>
      </c>
    </row>
    <row r="201" spans="1:97" ht="16.5" x14ac:dyDescent="0.15">
      <c r="A201" s="75">
        <v>424</v>
      </c>
      <c r="B201" s="10" t="s">
        <v>235</v>
      </c>
      <c r="C201" s="10">
        <v>2</v>
      </c>
      <c r="D201" s="10">
        <v>3</v>
      </c>
      <c r="E201" s="10">
        <v>0</v>
      </c>
      <c r="F201" s="10">
        <v>0</v>
      </c>
      <c r="G201" s="10">
        <v>60</v>
      </c>
      <c r="H201" s="10">
        <v>1</v>
      </c>
      <c r="I201" s="10">
        <v>4</v>
      </c>
      <c r="J201" s="10">
        <v>1</v>
      </c>
      <c r="K201" s="10">
        <v>424</v>
      </c>
      <c r="L201" s="10">
        <v>0</v>
      </c>
      <c r="M201" s="60">
        <v>0</v>
      </c>
      <c r="N201" s="10">
        <v>72</v>
      </c>
      <c r="O201" s="10">
        <v>27</v>
      </c>
      <c r="P201" s="10">
        <v>33</v>
      </c>
      <c r="Q201" s="10">
        <v>405</v>
      </c>
      <c r="R201" s="10">
        <v>5</v>
      </c>
      <c r="S201" s="10">
        <v>2</v>
      </c>
      <c r="T201" s="10">
        <v>2</v>
      </c>
      <c r="U201" s="10">
        <v>27</v>
      </c>
      <c r="V201" s="10">
        <v>1000</v>
      </c>
      <c r="W201" s="10">
        <v>0</v>
      </c>
      <c r="X201" s="10">
        <v>0</v>
      </c>
      <c r="Y201" s="10">
        <v>0</v>
      </c>
      <c r="Z201" s="10">
        <v>1</v>
      </c>
      <c r="AA201" s="10">
        <v>0</v>
      </c>
      <c r="AB201" s="10">
        <v>0</v>
      </c>
      <c r="AC201" s="51" t="s">
        <v>1380</v>
      </c>
      <c r="AD201" s="32" t="s">
        <v>198</v>
      </c>
      <c r="AE201" s="32" t="s">
        <v>198</v>
      </c>
      <c r="AF201" s="52"/>
      <c r="AG201" s="52"/>
      <c r="AH201" s="52"/>
      <c r="AI201" s="10"/>
      <c r="AJ201" s="10"/>
      <c r="AK201" s="10">
        <v>1</v>
      </c>
      <c r="AL201" s="10">
        <v>1</v>
      </c>
      <c r="AM201" s="10">
        <v>3</v>
      </c>
      <c r="AN201" s="10">
        <v>0</v>
      </c>
      <c r="AO201" s="10">
        <v>4</v>
      </c>
      <c r="AP201" s="10">
        <v>2</v>
      </c>
      <c r="AQ201" s="10">
        <v>0</v>
      </c>
      <c r="AR201" s="10">
        <v>0</v>
      </c>
      <c r="AS201" s="60">
        <v>1</v>
      </c>
      <c r="AT201" s="10">
        <v>0</v>
      </c>
      <c r="AU201" s="10">
        <v>50</v>
      </c>
      <c r="AV201" s="10">
        <v>0</v>
      </c>
      <c r="AW201" s="10">
        <v>1424</v>
      </c>
      <c r="AX201" s="10"/>
      <c r="AY201" s="10">
        <f t="shared" si="47"/>
        <v>42401</v>
      </c>
      <c r="AZ201" s="10">
        <f t="shared" si="48"/>
        <v>42402</v>
      </c>
      <c r="BA201" s="10">
        <f>A201*100+3</f>
        <v>42403</v>
      </c>
      <c r="BB201" s="10">
        <f t="shared" si="50"/>
        <v>42404</v>
      </c>
      <c r="BC201" s="10">
        <v>0</v>
      </c>
      <c r="BD201" s="10">
        <v>0</v>
      </c>
      <c r="BE201" s="60">
        <v>0</v>
      </c>
      <c r="BF201" s="60"/>
      <c r="BG201" s="60"/>
      <c r="BH201" s="60"/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>
        <v>1</v>
      </c>
      <c r="CM201" s="10">
        <v>1</v>
      </c>
      <c r="CN201" s="53">
        <v>1</v>
      </c>
      <c r="CO201" s="53">
        <v>0</v>
      </c>
      <c r="CP201" s="124">
        <v>1</v>
      </c>
      <c r="CQ201" s="162"/>
      <c r="CR201" s="162"/>
      <c r="CS201" s="53">
        <v>0</v>
      </c>
    </row>
    <row r="202" spans="1:97" ht="16.5" x14ac:dyDescent="0.15">
      <c r="A202" s="75">
        <v>425</v>
      </c>
      <c r="B202" s="10" t="s">
        <v>237</v>
      </c>
      <c r="C202" s="10">
        <v>2</v>
      </c>
      <c r="D202" s="10">
        <v>3</v>
      </c>
      <c r="E202" s="10">
        <v>0</v>
      </c>
      <c r="F202" s="10">
        <v>0</v>
      </c>
      <c r="G202" s="10">
        <v>60</v>
      </c>
      <c r="H202" s="10">
        <v>1</v>
      </c>
      <c r="I202" s="10">
        <v>4</v>
      </c>
      <c r="J202" s="10">
        <v>1</v>
      </c>
      <c r="K202" s="10">
        <v>425</v>
      </c>
      <c r="L202" s="10">
        <v>0</v>
      </c>
      <c r="M202" s="60">
        <v>0</v>
      </c>
      <c r="N202" s="10">
        <v>72</v>
      </c>
      <c r="O202" s="10">
        <v>27</v>
      </c>
      <c r="P202" s="10">
        <v>33</v>
      </c>
      <c r="Q202" s="10">
        <v>405</v>
      </c>
      <c r="R202" s="10">
        <v>5</v>
      </c>
      <c r="S202" s="10">
        <v>2</v>
      </c>
      <c r="T202" s="10">
        <v>2</v>
      </c>
      <c r="U202" s="10">
        <v>27</v>
      </c>
      <c r="V202" s="10">
        <v>1000</v>
      </c>
      <c r="W202" s="10">
        <v>0</v>
      </c>
      <c r="X202" s="10">
        <v>0</v>
      </c>
      <c r="Y202" s="10">
        <v>0</v>
      </c>
      <c r="Z202" s="10">
        <v>2</v>
      </c>
      <c r="AA202" s="10">
        <v>0</v>
      </c>
      <c r="AB202" s="10">
        <v>0</v>
      </c>
      <c r="AC202" s="51" t="s">
        <v>1381</v>
      </c>
      <c r="AD202" s="32" t="s">
        <v>198</v>
      </c>
      <c r="AE202" s="32" t="s">
        <v>198</v>
      </c>
      <c r="AF202" s="52"/>
      <c r="AG202" s="52"/>
      <c r="AH202" s="52"/>
      <c r="AI202" s="10"/>
      <c r="AJ202" s="10"/>
      <c r="AK202" s="10">
        <v>1</v>
      </c>
      <c r="AL202" s="10">
        <v>1</v>
      </c>
      <c r="AM202" s="10">
        <v>3</v>
      </c>
      <c r="AN202" s="10">
        <v>0</v>
      </c>
      <c r="AO202" s="10">
        <v>4</v>
      </c>
      <c r="AP202" s="10">
        <v>2</v>
      </c>
      <c r="AQ202" s="10">
        <v>0</v>
      </c>
      <c r="AR202" s="10">
        <v>0</v>
      </c>
      <c r="AS202" s="60">
        <v>1</v>
      </c>
      <c r="AT202" s="10">
        <v>0</v>
      </c>
      <c r="AU202" s="10">
        <v>50</v>
      </c>
      <c r="AV202" s="10">
        <v>0</v>
      </c>
      <c r="AW202" s="10">
        <v>1425</v>
      </c>
      <c r="AX202" s="10"/>
      <c r="AY202" s="10">
        <f t="shared" si="47"/>
        <v>42501</v>
      </c>
      <c r="AZ202" s="10">
        <f t="shared" si="48"/>
        <v>42502</v>
      </c>
      <c r="BA202" s="10">
        <f t="shared" si="49"/>
        <v>42503</v>
      </c>
      <c r="BB202" s="10">
        <f t="shared" si="50"/>
        <v>42504</v>
      </c>
      <c r="BC202" s="10">
        <v>0</v>
      </c>
      <c r="BD202" s="10">
        <v>0</v>
      </c>
      <c r="BE202" s="60">
        <v>0</v>
      </c>
      <c r="BF202" s="60"/>
      <c r="BG202" s="60"/>
      <c r="BH202" s="60"/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>
        <v>1</v>
      </c>
      <c r="CM202" s="10">
        <v>1</v>
      </c>
      <c r="CN202" s="53">
        <v>1</v>
      </c>
      <c r="CO202" s="53">
        <v>0</v>
      </c>
      <c r="CP202" s="124">
        <v>1</v>
      </c>
      <c r="CQ202" s="162"/>
      <c r="CR202" s="162"/>
      <c r="CS202" s="53">
        <v>0</v>
      </c>
    </row>
    <row r="203" spans="1:97" ht="16.5" x14ac:dyDescent="0.15">
      <c r="A203" s="75">
        <v>426</v>
      </c>
      <c r="B203" s="56" t="s">
        <v>617</v>
      </c>
      <c r="C203" s="10">
        <v>2</v>
      </c>
      <c r="D203" s="10">
        <v>3</v>
      </c>
      <c r="E203" s="10">
        <v>0</v>
      </c>
      <c r="F203" s="10">
        <v>0</v>
      </c>
      <c r="G203" s="10">
        <v>60</v>
      </c>
      <c r="H203" s="10">
        <v>2</v>
      </c>
      <c r="I203" s="10">
        <v>4</v>
      </c>
      <c r="J203" s="10">
        <v>1</v>
      </c>
      <c r="K203" s="10">
        <v>426</v>
      </c>
      <c r="L203" s="10">
        <v>0</v>
      </c>
      <c r="M203" s="60">
        <v>0</v>
      </c>
      <c r="N203" s="10">
        <v>72</v>
      </c>
      <c r="O203" s="10">
        <v>27</v>
      </c>
      <c r="P203" s="10">
        <v>33</v>
      </c>
      <c r="Q203" s="10">
        <v>405</v>
      </c>
      <c r="R203" s="10">
        <v>5</v>
      </c>
      <c r="S203" s="10">
        <v>2</v>
      </c>
      <c r="T203" s="10">
        <v>2</v>
      </c>
      <c r="U203" s="10">
        <v>27</v>
      </c>
      <c r="V203" s="10">
        <v>1000</v>
      </c>
      <c r="W203" s="10">
        <v>0</v>
      </c>
      <c r="X203" s="10">
        <v>0</v>
      </c>
      <c r="Y203" s="10">
        <v>0</v>
      </c>
      <c r="Z203" s="10">
        <v>2</v>
      </c>
      <c r="AA203" s="10">
        <v>0</v>
      </c>
      <c r="AB203" s="10">
        <v>0</v>
      </c>
      <c r="AC203" s="51" t="s">
        <v>1382</v>
      </c>
      <c r="AD203" s="32" t="s">
        <v>197</v>
      </c>
      <c r="AE203" s="32" t="s">
        <v>197</v>
      </c>
      <c r="AF203" s="52"/>
      <c r="AG203" s="52"/>
      <c r="AH203" s="52"/>
      <c r="AI203" s="10"/>
      <c r="AJ203" s="10"/>
      <c r="AK203" s="10">
        <v>1</v>
      </c>
      <c r="AL203" s="10">
        <v>1</v>
      </c>
      <c r="AM203" s="10">
        <v>3</v>
      </c>
      <c r="AN203" s="10">
        <v>0</v>
      </c>
      <c r="AO203" s="10">
        <v>4</v>
      </c>
      <c r="AP203" s="10">
        <v>2</v>
      </c>
      <c r="AQ203" s="10">
        <v>0</v>
      </c>
      <c r="AR203" s="10">
        <v>0</v>
      </c>
      <c r="AS203" s="60">
        <v>1</v>
      </c>
      <c r="AT203" s="10">
        <v>0</v>
      </c>
      <c r="AU203" s="10">
        <v>50</v>
      </c>
      <c r="AV203" s="10">
        <v>0</v>
      </c>
      <c r="AW203" s="10">
        <v>1426</v>
      </c>
      <c r="AX203" s="10"/>
      <c r="AY203" s="10">
        <f t="shared" si="47"/>
        <v>42601</v>
      </c>
      <c r="AZ203" s="10">
        <f t="shared" si="48"/>
        <v>42602</v>
      </c>
      <c r="BA203" s="10">
        <f t="shared" si="49"/>
        <v>42603</v>
      </c>
      <c r="BB203" s="10">
        <f t="shared" si="50"/>
        <v>42604</v>
      </c>
      <c r="BC203" s="10">
        <v>0</v>
      </c>
      <c r="BD203" s="10">
        <v>0</v>
      </c>
      <c r="BE203" s="60">
        <v>0</v>
      </c>
      <c r="BF203" s="60"/>
      <c r="BG203" s="60"/>
      <c r="BH203" s="60"/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>
        <v>1</v>
      </c>
      <c r="CM203" s="10">
        <v>1</v>
      </c>
      <c r="CN203" s="53">
        <v>1</v>
      </c>
      <c r="CO203" s="53">
        <v>0</v>
      </c>
      <c r="CP203" s="124">
        <v>1</v>
      </c>
      <c r="CQ203" s="162"/>
      <c r="CR203" s="162"/>
      <c r="CS203" s="53">
        <v>0</v>
      </c>
    </row>
    <row r="204" spans="1:97" ht="16.5" x14ac:dyDescent="0.15">
      <c r="A204" s="75">
        <v>427</v>
      </c>
      <c r="B204" s="10" t="s">
        <v>238</v>
      </c>
      <c r="C204" s="10">
        <v>2</v>
      </c>
      <c r="D204" s="10">
        <v>3</v>
      </c>
      <c r="E204" s="10">
        <v>0</v>
      </c>
      <c r="F204" s="10">
        <v>0</v>
      </c>
      <c r="G204" s="10">
        <v>60</v>
      </c>
      <c r="H204" s="10">
        <v>1</v>
      </c>
      <c r="I204" s="10">
        <v>4</v>
      </c>
      <c r="J204" s="10">
        <v>1</v>
      </c>
      <c r="K204" s="10">
        <v>427</v>
      </c>
      <c r="L204" s="10">
        <v>0</v>
      </c>
      <c r="M204" s="60">
        <v>0</v>
      </c>
      <c r="N204" s="10">
        <v>72</v>
      </c>
      <c r="O204" s="10">
        <v>27</v>
      </c>
      <c r="P204" s="10">
        <v>33</v>
      </c>
      <c r="Q204" s="10">
        <v>405</v>
      </c>
      <c r="R204" s="10">
        <v>5</v>
      </c>
      <c r="S204" s="10">
        <v>2</v>
      </c>
      <c r="T204" s="10">
        <v>2</v>
      </c>
      <c r="U204" s="10">
        <v>27</v>
      </c>
      <c r="V204" s="10">
        <v>1000</v>
      </c>
      <c r="W204" s="10">
        <v>0</v>
      </c>
      <c r="X204" s="10">
        <v>0</v>
      </c>
      <c r="Y204" s="10">
        <v>0</v>
      </c>
      <c r="Z204" s="10">
        <v>1</v>
      </c>
      <c r="AA204" s="10">
        <v>0</v>
      </c>
      <c r="AB204" s="10">
        <v>0</v>
      </c>
      <c r="AC204" s="51" t="s">
        <v>1383</v>
      </c>
      <c r="AD204" s="32" t="s">
        <v>198</v>
      </c>
      <c r="AE204" s="32" t="s">
        <v>198</v>
      </c>
      <c r="AF204" s="52"/>
      <c r="AG204" s="52"/>
      <c r="AH204" s="52"/>
      <c r="AI204" s="10"/>
      <c r="AJ204" s="10"/>
      <c r="AK204" s="10">
        <v>1</v>
      </c>
      <c r="AL204" s="10">
        <v>1</v>
      </c>
      <c r="AM204" s="10">
        <v>3</v>
      </c>
      <c r="AN204" s="10">
        <v>0</v>
      </c>
      <c r="AO204" s="10">
        <v>4</v>
      </c>
      <c r="AP204" s="10">
        <v>2</v>
      </c>
      <c r="AQ204" s="10">
        <v>0</v>
      </c>
      <c r="AR204" s="10">
        <v>0</v>
      </c>
      <c r="AS204" s="60">
        <v>1</v>
      </c>
      <c r="AT204" s="10">
        <v>0</v>
      </c>
      <c r="AU204" s="10">
        <v>50</v>
      </c>
      <c r="AV204" s="10">
        <v>0</v>
      </c>
      <c r="AW204" s="10">
        <v>1427</v>
      </c>
      <c r="AX204" s="10"/>
      <c r="AY204" s="10">
        <f t="shared" si="47"/>
        <v>42701</v>
      </c>
      <c r="AZ204" s="10">
        <f t="shared" si="48"/>
        <v>42702</v>
      </c>
      <c r="BA204" s="10">
        <f t="shared" si="49"/>
        <v>42703</v>
      </c>
      <c r="BB204" s="10">
        <f t="shared" si="50"/>
        <v>42704</v>
      </c>
      <c r="BC204" s="10">
        <v>0</v>
      </c>
      <c r="BD204" s="10">
        <v>0</v>
      </c>
      <c r="BE204" s="60">
        <v>0</v>
      </c>
      <c r="BF204" s="60"/>
      <c r="BG204" s="60"/>
      <c r="BH204" s="60"/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>
        <v>1</v>
      </c>
      <c r="CM204" s="10">
        <v>1</v>
      </c>
      <c r="CN204" s="53">
        <v>1</v>
      </c>
      <c r="CO204" s="53">
        <v>0</v>
      </c>
      <c r="CP204" s="124">
        <v>1</v>
      </c>
      <c r="CQ204" s="162"/>
      <c r="CR204" s="162"/>
      <c r="CS204" s="53">
        <v>0</v>
      </c>
    </row>
    <row r="205" spans="1:97" ht="16.5" x14ac:dyDescent="0.15">
      <c r="A205" s="75">
        <v>428</v>
      </c>
      <c r="B205" s="10" t="s">
        <v>231</v>
      </c>
      <c r="C205" s="10">
        <v>2</v>
      </c>
      <c r="D205" s="10">
        <v>3</v>
      </c>
      <c r="E205" s="10">
        <v>0</v>
      </c>
      <c r="F205" s="10">
        <v>0</v>
      </c>
      <c r="G205" s="10">
        <v>60</v>
      </c>
      <c r="H205" s="10">
        <v>1</v>
      </c>
      <c r="I205" s="10">
        <v>4</v>
      </c>
      <c r="J205" s="10">
        <v>1</v>
      </c>
      <c r="K205" s="10">
        <v>428</v>
      </c>
      <c r="L205" s="10">
        <v>0</v>
      </c>
      <c r="M205" s="60">
        <v>0</v>
      </c>
      <c r="N205" s="10">
        <v>72</v>
      </c>
      <c r="O205" s="10">
        <v>33</v>
      </c>
      <c r="P205" s="10">
        <v>27</v>
      </c>
      <c r="Q205" s="10">
        <v>405</v>
      </c>
      <c r="R205" s="10">
        <v>5</v>
      </c>
      <c r="S205" s="10">
        <v>2</v>
      </c>
      <c r="T205" s="10">
        <v>2</v>
      </c>
      <c r="U205" s="10">
        <v>27</v>
      </c>
      <c r="V205" s="10">
        <v>1000</v>
      </c>
      <c r="W205" s="10">
        <v>0</v>
      </c>
      <c r="X205" s="10">
        <v>0</v>
      </c>
      <c r="Y205" s="10">
        <v>0</v>
      </c>
      <c r="Z205" s="10">
        <v>1</v>
      </c>
      <c r="AA205" s="10">
        <v>0</v>
      </c>
      <c r="AB205" s="10">
        <v>0</v>
      </c>
      <c r="AC205" s="51" t="s">
        <v>1384</v>
      </c>
      <c r="AD205" s="32" t="s">
        <v>197</v>
      </c>
      <c r="AE205" s="32" t="s">
        <v>197</v>
      </c>
      <c r="AF205" s="52"/>
      <c r="AG205" s="52"/>
      <c r="AH205" s="52"/>
      <c r="AI205" s="10"/>
      <c r="AJ205" s="10"/>
      <c r="AK205" s="10">
        <v>1</v>
      </c>
      <c r="AL205" s="10">
        <v>1</v>
      </c>
      <c r="AM205" s="10">
        <v>3</v>
      </c>
      <c r="AN205" s="10">
        <v>0</v>
      </c>
      <c r="AO205" s="10">
        <v>4</v>
      </c>
      <c r="AP205" s="10">
        <v>2</v>
      </c>
      <c r="AQ205" s="10">
        <v>0</v>
      </c>
      <c r="AR205" s="10">
        <v>0</v>
      </c>
      <c r="AS205" s="60">
        <v>1</v>
      </c>
      <c r="AT205" s="10">
        <v>0</v>
      </c>
      <c r="AU205" s="10">
        <v>50</v>
      </c>
      <c r="AV205" s="10">
        <v>0</v>
      </c>
      <c r="AW205" s="10">
        <v>1428</v>
      </c>
      <c r="AX205" s="10"/>
      <c r="AY205" s="10">
        <f t="shared" si="47"/>
        <v>42801</v>
      </c>
      <c r="AZ205" s="10">
        <f t="shared" si="48"/>
        <v>42802</v>
      </c>
      <c r="BA205" s="10">
        <f t="shared" si="49"/>
        <v>42803</v>
      </c>
      <c r="BB205" s="10">
        <f t="shared" si="50"/>
        <v>42804</v>
      </c>
      <c r="BC205" s="10">
        <v>0</v>
      </c>
      <c r="BD205" s="10">
        <v>0</v>
      </c>
      <c r="BE205" s="60">
        <v>0</v>
      </c>
      <c r="BF205" s="60"/>
      <c r="BG205" s="60"/>
      <c r="BH205" s="60"/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>
        <v>1</v>
      </c>
      <c r="CM205" s="10">
        <v>1</v>
      </c>
      <c r="CN205" s="53">
        <v>1</v>
      </c>
      <c r="CO205" s="53">
        <v>0</v>
      </c>
      <c r="CP205" s="124">
        <v>1</v>
      </c>
      <c r="CQ205" s="162"/>
      <c r="CR205" s="162"/>
      <c r="CS205" s="53">
        <v>0</v>
      </c>
    </row>
    <row r="206" spans="1:97" ht="16.5" x14ac:dyDescent="0.15">
      <c r="A206" s="75">
        <v>429</v>
      </c>
      <c r="B206" s="10" t="s">
        <v>236</v>
      </c>
      <c r="C206" s="10">
        <v>2</v>
      </c>
      <c r="D206" s="10">
        <v>3</v>
      </c>
      <c r="E206" s="10">
        <v>0</v>
      </c>
      <c r="F206" s="10">
        <v>0</v>
      </c>
      <c r="G206" s="10">
        <v>60</v>
      </c>
      <c r="H206" s="10">
        <v>1</v>
      </c>
      <c r="I206" s="10">
        <v>4</v>
      </c>
      <c r="J206" s="10">
        <v>1</v>
      </c>
      <c r="K206" s="10">
        <v>429</v>
      </c>
      <c r="L206" s="10">
        <v>0</v>
      </c>
      <c r="M206" s="60">
        <v>0</v>
      </c>
      <c r="N206" s="10">
        <v>72</v>
      </c>
      <c r="O206" s="10">
        <v>33</v>
      </c>
      <c r="P206" s="10">
        <v>27</v>
      </c>
      <c r="Q206" s="10">
        <v>405</v>
      </c>
      <c r="R206" s="10">
        <v>5</v>
      </c>
      <c r="S206" s="10">
        <v>2</v>
      </c>
      <c r="T206" s="10">
        <v>2</v>
      </c>
      <c r="U206" s="10">
        <v>27</v>
      </c>
      <c r="V206" s="10">
        <v>1000</v>
      </c>
      <c r="W206" s="10">
        <v>0</v>
      </c>
      <c r="X206" s="10">
        <v>0</v>
      </c>
      <c r="Y206" s="10">
        <v>0</v>
      </c>
      <c r="Z206" s="10">
        <v>2</v>
      </c>
      <c r="AA206" s="10">
        <v>0</v>
      </c>
      <c r="AB206" s="10">
        <v>0</v>
      </c>
      <c r="AC206" s="51" t="s">
        <v>1385</v>
      </c>
      <c r="AD206" s="32" t="s">
        <v>198</v>
      </c>
      <c r="AE206" s="32" t="s">
        <v>198</v>
      </c>
      <c r="AF206" s="52"/>
      <c r="AG206" s="52"/>
      <c r="AH206" s="52"/>
      <c r="AI206" s="10"/>
      <c r="AJ206" s="10"/>
      <c r="AK206" s="10">
        <v>1</v>
      </c>
      <c r="AL206" s="10">
        <v>1</v>
      </c>
      <c r="AM206" s="10">
        <v>3</v>
      </c>
      <c r="AN206" s="10">
        <v>0</v>
      </c>
      <c r="AO206" s="10">
        <v>4</v>
      </c>
      <c r="AP206" s="10">
        <v>2</v>
      </c>
      <c r="AQ206" s="10">
        <v>0</v>
      </c>
      <c r="AR206" s="10">
        <v>0</v>
      </c>
      <c r="AS206" s="60">
        <v>1</v>
      </c>
      <c r="AT206" s="10">
        <v>0</v>
      </c>
      <c r="AU206" s="10">
        <v>50</v>
      </c>
      <c r="AV206" s="10">
        <v>0</v>
      </c>
      <c r="AW206" s="10">
        <v>1429</v>
      </c>
      <c r="AX206" s="10"/>
      <c r="AY206" s="10">
        <f t="shared" si="47"/>
        <v>42901</v>
      </c>
      <c r="AZ206" s="10">
        <f t="shared" si="48"/>
        <v>42902</v>
      </c>
      <c r="BA206" s="10">
        <f t="shared" si="49"/>
        <v>42903</v>
      </c>
      <c r="BB206" s="10">
        <f t="shared" si="50"/>
        <v>42904</v>
      </c>
      <c r="BC206" s="10">
        <v>0</v>
      </c>
      <c r="BD206" s="10">
        <v>0</v>
      </c>
      <c r="BE206" s="60">
        <v>0</v>
      </c>
      <c r="BF206" s="60"/>
      <c r="BG206" s="60"/>
      <c r="BH206" s="60"/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>
        <v>1</v>
      </c>
      <c r="CM206" s="10">
        <v>1</v>
      </c>
      <c r="CN206" s="53">
        <v>1</v>
      </c>
      <c r="CO206" s="53">
        <v>0</v>
      </c>
      <c r="CP206" s="124">
        <v>1</v>
      </c>
      <c r="CQ206" s="162"/>
      <c r="CR206" s="162"/>
      <c r="CS206" s="53">
        <v>0</v>
      </c>
    </row>
    <row r="207" spans="1:97" ht="16.5" x14ac:dyDescent="0.15">
      <c r="A207" s="75">
        <v>430</v>
      </c>
      <c r="B207" s="10" t="s">
        <v>638</v>
      </c>
      <c r="C207" s="10">
        <v>2</v>
      </c>
      <c r="D207" s="10">
        <v>3</v>
      </c>
      <c r="E207" s="10">
        <v>0</v>
      </c>
      <c r="F207" s="10">
        <v>0</v>
      </c>
      <c r="G207" s="10">
        <v>60</v>
      </c>
      <c r="H207" s="10">
        <v>1</v>
      </c>
      <c r="I207" s="10">
        <v>4</v>
      </c>
      <c r="J207" s="10">
        <v>1</v>
      </c>
      <c r="K207" s="10">
        <v>430</v>
      </c>
      <c r="L207" s="10">
        <v>0</v>
      </c>
      <c r="M207" s="60">
        <v>0</v>
      </c>
      <c r="N207" s="10">
        <v>72</v>
      </c>
      <c r="O207" s="10">
        <v>33</v>
      </c>
      <c r="P207" s="10">
        <v>27</v>
      </c>
      <c r="Q207" s="10">
        <v>405</v>
      </c>
      <c r="R207" s="10">
        <v>5</v>
      </c>
      <c r="S207" s="10">
        <v>2</v>
      </c>
      <c r="T207" s="10">
        <v>2</v>
      </c>
      <c r="U207" s="10">
        <v>27</v>
      </c>
      <c r="V207" s="10">
        <v>1000</v>
      </c>
      <c r="W207" s="10">
        <v>0</v>
      </c>
      <c r="X207" s="10">
        <v>0</v>
      </c>
      <c r="Y207" s="10">
        <v>0</v>
      </c>
      <c r="Z207" s="10">
        <v>1</v>
      </c>
      <c r="AA207" s="10">
        <v>0</v>
      </c>
      <c r="AB207" s="10">
        <v>0</v>
      </c>
      <c r="AC207" s="51" t="s">
        <v>1386</v>
      </c>
      <c r="AD207" s="32" t="s">
        <v>198</v>
      </c>
      <c r="AE207" s="32" t="s">
        <v>198</v>
      </c>
      <c r="AF207" s="52"/>
      <c r="AG207" s="52"/>
      <c r="AH207" s="52"/>
      <c r="AI207" s="10"/>
      <c r="AJ207" s="10"/>
      <c r="AK207" s="10">
        <v>1</v>
      </c>
      <c r="AL207" s="10">
        <v>1</v>
      </c>
      <c r="AM207" s="10">
        <v>3</v>
      </c>
      <c r="AN207" s="10">
        <v>0</v>
      </c>
      <c r="AO207" s="10">
        <v>4</v>
      </c>
      <c r="AP207" s="10">
        <v>2</v>
      </c>
      <c r="AQ207" s="10">
        <v>0</v>
      </c>
      <c r="AR207" s="10">
        <v>0</v>
      </c>
      <c r="AS207" s="60">
        <v>1</v>
      </c>
      <c r="AT207" s="10">
        <v>0</v>
      </c>
      <c r="AU207" s="10">
        <v>50</v>
      </c>
      <c r="AV207" s="10">
        <v>0</v>
      </c>
      <c r="AW207" s="10">
        <v>1430</v>
      </c>
      <c r="AX207" s="10"/>
      <c r="AY207" s="10">
        <f t="shared" ref="AY207" si="51">A207*100+1</f>
        <v>43001</v>
      </c>
      <c r="AZ207" s="10">
        <f t="shared" ref="AZ207" si="52">A207*100+2</f>
        <v>43002</v>
      </c>
      <c r="BA207" s="10">
        <f t="shared" ref="BA207" si="53">A207*100+3</f>
        <v>43003</v>
      </c>
      <c r="BB207" s="10">
        <f t="shared" si="50"/>
        <v>43004</v>
      </c>
      <c r="BC207" s="10">
        <v>0</v>
      </c>
      <c r="BD207" s="10">
        <v>0</v>
      </c>
      <c r="BE207" s="60">
        <v>0</v>
      </c>
      <c r="BF207" s="60"/>
      <c r="BG207" s="60"/>
      <c r="BH207" s="60"/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>
        <v>1</v>
      </c>
      <c r="CM207" s="10">
        <v>1</v>
      </c>
      <c r="CN207" s="53">
        <v>1</v>
      </c>
      <c r="CO207" s="53">
        <v>0</v>
      </c>
      <c r="CP207" s="124">
        <v>1</v>
      </c>
      <c r="CQ207" s="162"/>
      <c r="CR207" s="162"/>
      <c r="CS207" s="53">
        <v>0</v>
      </c>
    </row>
    <row r="208" spans="1:97" ht="17.25" thickBot="1" x14ac:dyDescent="0.2">
      <c r="A208" s="76">
        <v>431</v>
      </c>
      <c r="B208" s="62" t="s">
        <v>530</v>
      </c>
      <c r="C208" s="59">
        <v>2</v>
      </c>
      <c r="D208" s="59">
        <v>3</v>
      </c>
      <c r="E208" s="59">
        <v>0</v>
      </c>
      <c r="F208" s="10">
        <v>0</v>
      </c>
      <c r="G208" s="59">
        <v>60</v>
      </c>
      <c r="H208" s="59">
        <v>1</v>
      </c>
      <c r="I208" s="59">
        <v>4</v>
      </c>
      <c r="J208" s="59">
        <v>1</v>
      </c>
      <c r="K208" s="59">
        <v>431</v>
      </c>
      <c r="L208" s="59">
        <v>0</v>
      </c>
      <c r="M208" s="60">
        <v>0</v>
      </c>
      <c r="N208" s="59">
        <v>72</v>
      </c>
      <c r="O208" s="59">
        <v>33</v>
      </c>
      <c r="P208" s="59">
        <v>27</v>
      </c>
      <c r="Q208" s="59">
        <v>405</v>
      </c>
      <c r="R208" s="59">
        <v>5</v>
      </c>
      <c r="S208" s="59">
        <v>2</v>
      </c>
      <c r="T208" s="59">
        <v>2</v>
      </c>
      <c r="U208" s="59">
        <v>27</v>
      </c>
      <c r="V208" s="59">
        <v>1000</v>
      </c>
      <c r="W208" s="59">
        <v>0</v>
      </c>
      <c r="X208" s="59">
        <v>0</v>
      </c>
      <c r="Y208" s="59">
        <v>0</v>
      </c>
      <c r="Z208" s="59">
        <v>1</v>
      </c>
      <c r="AA208" s="59">
        <v>0</v>
      </c>
      <c r="AB208" s="59">
        <v>0</v>
      </c>
      <c r="AC208" s="73" t="s">
        <v>1387</v>
      </c>
      <c r="AD208" s="66" t="s">
        <v>198</v>
      </c>
      <c r="AE208" s="66" t="s">
        <v>198</v>
      </c>
      <c r="AF208" s="67"/>
      <c r="AG208" s="67"/>
      <c r="AH208" s="67"/>
      <c r="AI208" s="59"/>
      <c r="AJ208" s="59"/>
      <c r="AK208" s="59">
        <v>1</v>
      </c>
      <c r="AL208" s="59">
        <v>1</v>
      </c>
      <c r="AM208" s="59">
        <v>3</v>
      </c>
      <c r="AN208" s="59">
        <v>0</v>
      </c>
      <c r="AO208" s="59">
        <v>4</v>
      </c>
      <c r="AP208" s="59">
        <v>2</v>
      </c>
      <c r="AQ208" s="59">
        <v>0</v>
      </c>
      <c r="AR208" s="59">
        <v>0</v>
      </c>
      <c r="AS208" s="59">
        <v>1</v>
      </c>
      <c r="AT208" s="59">
        <v>0</v>
      </c>
      <c r="AU208" s="59">
        <v>50</v>
      </c>
      <c r="AV208" s="59">
        <v>0</v>
      </c>
      <c r="AW208" s="59">
        <v>1431</v>
      </c>
      <c r="AX208" s="59"/>
      <c r="AY208" s="59">
        <f>A208*100+1</f>
        <v>43101</v>
      </c>
      <c r="AZ208" s="59">
        <f>A208*100+2</f>
        <v>43102</v>
      </c>
      <c r="BA208" s="59">
        <f>A208*100+3</f>
        <v>43103</v>
      </c>
      <c r="BB208" s="59">
        <f t="shared" si="50"/>
        <v>43104</v>
      </c>
      <c r="BC208" s="59">
        <v>0</v>
      </c>
      <c r="BD208" s="59">
        <v>0</v>
      </c>
      <c r="BE208" s="60">
        <v>0</v>
      </c>
      <c r="BF208" s="173"/>
      <c r="BG208" s="173"/>
      <c r="BH208" s="173"/>
      <c r="BI208" s="59">
        <v>0</v>
      </c>
      <c r="BJ208" s="59">
        <v>0</v>
      </c>
      <c r="BK208" s="59">
        <v>0</v>
      </c>
      <c r="BL208" s="59">
        <v>0</v>
      </c>
      <c r="BM208" s="59">
        <v>0</v>
      </c>
      <c r="BN208" s="59">
        <v>0</v>
      </c>
      <c r="BO208" s="59">
        <v>0</v>
      </c>
      <c r="BP208" s="59">
        <v>0</v>
      </c>
      <c r="BQ208" s="59">
        <v>0</v>
      </c>
      <c r="BR208" s="59">
        <v>0</v>
      </c>
      <c r="BS208" s="59">
        <v>0</v>
      </c>
      <c r="BT208" s="59">
        <v>0</v>
      </c>
      <c r="BU208" s="59">
        <v>0</v>
      </c>
      <c r="BV208" s="59">
        <v>0</v>
      </c>
      <c r="BW208" s="59">
        <v>0</v>
      </c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>
        <v>1</v>
      </c>
      <c r="CM208" s="59">
        <v>1</v>
      </c>
      <c r="CN208" s="68">
        <v>1</v>
      </c>
      <c r="CO208" s="68">
        <v>0</v>
      </c>
      <c r="CP208" s="141">
        <v>1</v>
      </c>
      <c r="CQ208" s="162"/>
      <c r="CR208" s="162"/>
      <c r="CS208" s="53">
        <v>0</v>
      </c>
    </row>
    <row r="209" spans="1:97" ht="16.5" x14ac:dyDescent="0.15">
      <c r="A209" s="77">
        <v>432</v>
      </c>
      <c r="B209" s="64" t="s">
        <v>641</v>
      </c>
      <c r="C209" s="60">
        <v>2</v>
      </c>
      <c r="D209" s="60">
        <v>2</v>
      </c>
      <c r="E209" s="60">
        <v>0</v>
      </c>
      <c r="F209" s="10">
        <v>0</v>
      </c>
      <c r="G209" s="60">
        <v>40</v>
      </c>
      <c r="H209" s="60">
        <v>1</v>
      </c>
      <c r="I209" s="60">
        <v>4</v>
      </c>
      <c r="J209" s="60">
        <v>1</v>
      </c>
      <c r="K209" s="60">
        <v>432</v>
      </c>
      <c r="L209" s="60">
        <v>0</v>
      </c>
      <c r="M209" s="60">
        <v>0</v>
      </c>
      <c r="N209" s="60">
        <v>54</v>
      </c>
      <c r="O209" s="60">
        <v>25</v>
      </c>
      <c r="P209" s="60">
        <v>20</v>
      </c>
      <c r="Q209" s="60">
        <v>304</v>
      </c>
      <c r="R209" s="60">
        <v>4</v>
      </c>
      <c r="S209" s="60">
        <v>2</v>
      </c>
      <c r="T209" s="60">
        <v>1</v>
      </c>
      <c r="U209" s="60">
        <v>20</v>
      </c>
      <c r="V209" s="60">
        <v>1000</v>
      </c>
      <c r="W209" s="60">
        <v>0</v>
      </c>
      <c r="X209" s="60">
        <v>0</v>
      </c>
      <c r="Y209" s="60">
        <v>0</v>
      </c>
      <c r="Z209" s="60">
        <v>2</v>
      </c>
      <c r="AA209" s="60">
        <v>0</v>
      </c>
      <c r="AB209" s="60">
        <v>0</v>
      </c>
      <c r="AC209" s="69" t="s">
        <v>1388</v>
      </c>
      <c r="AD209" s="70" t="s">
        <v>197</v>
      </c>
      <c r="AE209" s="70" t="s">
        <v>197</v>
      </c>
      <c r="AF209" s="71"/>
      <c r="AG209" s="71"/>
      <c r="AH209" s="71"/>
      <c r="AI209" s="60"/>
      <c r="AJ209" s="60"/>
      <c r="AK209" s="60">
        <v>1</v>
      </c>
      <c r="AL209" s="60">
        <v>1</v>
      </c>
      <c r="AM209" s="60">
        <v>2</v>
      </c>
      <c r="AN209" s="60">
        <v>0</v>
      </c>
      <c r="AO209" s="60">
        <v>0</v>
      </c>
      <c r="AP209" s="60">
        <v>0</v>
      </c>
      <c r="AQ209" s="60">
        <v>0</v>
      </c>
      <c r="AR209" s="60">
        <v>0</v>
      </c>
      <c r="AS209" s="60">
        <v>1</v>
      </c>
      <c r="AT209" s="60">
        <v>0</v>
      </c>
      <c r="AU209" s="60">
        <v>5</v>
      </c>
      <c r="AV209" s="60">
        <v>0</v>
      </c>
      <c r="AW209" s="60">
        <v>1432</v>
      </c>
      <c r="AX209" s="60"/>
      <c r="AY209" s="60">
        <v>43201</v>
      </c>
      <c r="AZ209" s="60">
        <v>43202</v>
      </c>
      <c r="BA209" s="60">
        <v>43203</v>
      </c>
      <c r="BB209" s="60">
        <v>0</v>
      </c>
      <c r="BC209" s="60">
        <v>0</v>
      </c>
      <c r="BD209" s="60">
        <v>0</v>
      </c>
      <c r="BE209" s="60">
        <v>0</v>
      </c>
      <c r="BF209" s="60"/>
      <c r="BG209" s="60"/>
      <c r="BH209" s="60"/>
      <c r="BI209" s="60">
        <v>0</v>
      </c>
      <c r="BJ209" s="60">
        <v>0</v>
      </c>
      <c r="BK209" s="60">
        <v>0</v>
      </c>
      <c r="BL209" s="60">
        <v>0</v>
      </c>
      <c r="BM209" s="60">
        <v>0</v>
      </c>
      <c r="BN209" s="60">
        <v>0</v>
      </c>
      <c r="BO209" s="60">
        <v>0</v>
      </c>
      <c r="BP209" s="60">
        <v>0</v>
      </c>
      <c r="BQ209" s="60">
        <v>0</v>
      </c>
      <c r="BR209" s="60">
        <v>0</v>
      </c>
      <c r="BS209" s="60">
        <v>0</v>
      </c>
      <c r="BT209" s="60">
        <v>0</v>
      </c>
      <c r="BU209" s="60">
        <v>0</v>
      </c>
      <c r="BV209" s="60">
        <v>0</v>
      </c>
      <c r="BW209" s="60">
        <v>0</v>
      </c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>
        <v>1</v>
      </c>
      <c r="CM209" s="60">
        <v>1</v>
      </c>
      <c r="CN209" s="72">
        <v>1</v>
      </c>
      <c r="CO209" s="72">
        <v>1</v>
      </c>
      <c r="CP209" s="140"/>
      <c r="CQ209" s="162"/>
      <c r="CR209" s="162"/>
      <c r="CS209" s="53">
        <v>0</v>
      </c>
    </row>
    <row r="210" spans="1:97" ht="16.5" x14ac:dyDescent="0.15">
      <c r="A210" s="78">
        <v>433</v>
      </c>
      <c r="B210" s="56" t="s">
        <v>678</v>
      </c>
      <c r="C210" s="10">
        <v>2</v>
      </c>
      <c r="D210" s="10">
        <v>2</v>
      </c>
      <c r="E210" s="10">
        <v>0</v>
      </c>
      <c r="F210" s="10">
        <v>0</v>
      </c>
      <c r="G210" s="10">
        <v>40</v>
      </c>
      <c r="H210" s="10">
        <v>1</v>
      </c>
      <c r="I210" s="10">
        <v>4</v>
      </c>
      <c r="J210" s="10">
        <v>1</v>
      </c>
      <c r="K210" s="10">
        <v>433</v>
      </c>
      <c r="L210" s="10">
        <v>0</v>
      </c>
      <c r="M210" s="60">
        <v>0</v>
      </c>
      <c r="N210" s="10">
        <v>54</v>
      </c>
      <c r="O210" s="10">
        <v>25</v>
      </c>
      <c r="P210" s="10">
        <v>20</v>
      </c>
      <c r="Q210" s="10">
        <v>304</v>
      </c>
      <c r="R210" s="10">
        <v>4</v>
      </c>
      <c r="S210" s="10">
        <v>2</v>
      </c>
      <c r="T210" s="10">
        <v>1</v>
      </c>
      <c r="U210" s="10">
        <v>20</v>
      </c>
      <c r="V210" s="10">
        <v>1000</v>
      </c>
      <c r="W210" s="10">
        <v>0</v>
      </c>
      <c r="X210" s="10">
        <v>0</v>
      </c>
      <c r="Y210" s="10">
        <v>0</v>
      </c>
      <c r="Z210" s="10">
        <v>1</v>
      </c>
      <c r="AA210" s="10">
        <v>0</v>
      </c>
      <c r="AB210" s="10">
        <v>0</v>
      </c>
      <c r="AC210" s="51" t="s">
        <v>1389</v>
      </c>
      <c r="AD210" s="32" t="s">
        <v>197</v>
      </c>
      <c r="AE210" s="32" t="s">
        <v>197</v>
      </c>
      <c r="AF210" s="52"/>
      <c r="AG210" s="52"/>
      <c r="AH210" s="52"/>
      <c r="AI210" s="10"/>
      <c r="AJ210" s="10"/>
      <c r="AK210" s="10">
        <v>1</v>
      </c>
      <c r="AL210" s="10">
        <v>1</v>
      </c>
      <c r="AM210" s="10">
        <v>2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60">
        <v>1</v>
      </c>
      <c r="AT210" s="10">
        <v>0</v>
      </c>
      <c r="AU210" s="10">
        <v>5</v>
      </c>
      <c r="AV210" s="10">
        <v>0</v>
      </c>
      <c r="AW210" s="10">
        <v>1433</v>
      </c>
      <c r="AX210" s="10"/>
      <c r="AY210" s="10">
        <v>43301</v>
      </c>
      <c r="AZ210" s="10">
        <v>43302</v>
      </c>
      <c r="BA210" s="10">
        <v>43303</v>
      </c>
      <c r="BB210" s="10">
        <v>0</v>
      </c>
      <c r="BC210" s="10">
        <v>0</v>
      </c>
      <c r="BD210" s="10">
        <v>0</v>
      </c>
      <c r="BE210" s="60">
        <v>0</v>
      </c>
      <c r="BF210" s="60"/>
      <c r="BG210" s="60"/>
      <c r="BH210" s="60"/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>
        <v>1</v>
      </c>
      <c r="CM210" s="10">
        <v>1</v>
      </c>
      <c r="CN210" s="53">
        <v>1</v>
      </c>
      <c r="CO210" s="53">
        <v>0</v>
      </c>
      <c r="CP210" s="124"/>
      <c r="CQ210" s="162"/>
      <c r="CR210" s="162"/>
      <c r="CS210" s="53">
        <v>0</v>
      </c>
    </row>
    <row r="211" spans="1:97" ht="16.5" x14ac:dyDescent="0.15">
      <c r="A211" s="78">
        <v>434</v>
      </c>
      <c r="B211" s="56" t="s">
        <v>679</v>
      </c>
      <c r="C211" s="10">
        <v>2</v>
      </c>
      <c r="D211" s="10">
        <v>2</v>
      </c>
      <c r="E211" s="10">
        <v>0</v>
      </c>
      <c r="F211" s="10">
        <v>0</v>
      </c>
      <c r="G211" s="10">
        <v>40</v>
      </c>
      <c r="H211" s="10">
        <v>1</v>
      </c>
      <c r="I211" s="10">
        <v>4</v>
      </c>
      <c r="J211" s="10">
        <v>1</v>
      </c>
      <c r="K211" s="10">
        <v>434</v>
      </c>
      <c r="L211" s="10">
        <v>0</v>
      </c>
      <c r="M211" s="60">
        <v>0</v>
      </c>
      <c r="N211" s="10">
        <v>54</v>
      </c>
      <c r="O211" s="10">
        <v>25</v>
      </c>
      <c r="P211" s="10">
        <v>20</v>
      </c>
      <c r="Q211" s="10">
        <v>304</v>
      </c>
      <c r="R211" s="10">
        <v>4</v>
      </c>
      <c r="S211" s="10">
        <v>2</v>
      </c>
      <c r="T211" s="10">
        <v>1</v>
      </c>
      <c r="U211" s="10">
        <v>20</v>
      </c>
      <c r="V211" s="10">
        <v>1000</v>
      </c>
      <c r="W211" s="10">
        <v>0</v>
      </c>
      <c r="X211" s="10">
        <v>0</v>
      </c>
      <c r="Y211" s="10">
        <v>0</v>
      </c>
      <c r="Z211" s="10">
        <v>2</v>
      </c>
      <c r="AA211" s="10">
        <v>0</v>
      </c>
      <c r="AB211" s="10">
        <v>0</v>
      </c>
      <c r="AC211" s="51" t="s">
        <v>1390</v>
      </c>
      <c r="AD211" s="32" t="s">
        <v>197</v>
      </c>
      <c r="AE211" s="32" t="s">
        <v>197</v>
      </c>
      <c r="AF211" s="52"/>
      <c r="AG211" s="52"/>
      <c r="AH211" s="52"/>
      <c r="AI211" s="10"/>
      <c r="AJ211" s="10"/>
      <c r="AK211" s="10">
        <v>1</v>
      </c>
      <c r="AL211" s="10">
        <v>1</v>
      </c>
      <c r="AM211" s="10">
        <v>2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60">
        <v>1</v>
      </c>
      <c r="AT211" s="10">
        <v>0</v>
      </c>
      <c r="AU211" s="10">
        <v>5</v>
      </c>
      <c r="AV211" s="10">
        <v>0</v>
      </c>
      <c r="AW211" s="10">
        <v>1434</v>
      </c>
      <c r="AX211" s="10"/>
      <c r="AY211" s="10">
        <v>43401</v>
      </c>
      <c r="AZ211" s="10">
        <v>43402</v>
      </c>
      <c r="BA211" s="10">
        <v>43403</v>
      </c>
      <c r="BB211" s="10">
        <v>0</v>
      </c>
      <c r="BC211" s="10">
        <v>0</v>
      </c>
      <c r="BD211" s="10">
        <v>0</v>
      </c>
      <c r="BE211" s="60">
        <v>0</v>
      </c>
      <c r="BF211" s="60"/>
      <c r="BG211" s="60"/>
      <c r="BH211" s="60"/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>
        <v>1</v>
      </c>
      <c r="CM211" s="10">
        <v>1</v>
      </c>
      <c r="CN211" s="53">
        <v>1</v>
      </c>
      <c r="CO211" s="53">
        <v>0</v>
      </c>
      <c r="CP211" s="124"/>
      <c r="CQ211" s="162"/>
      <c r="CR211" s="162"/>
      <c r="CS211" s="53">
        <v>0</v>
      </c>
    </row>
    <row r="212" spans="1:97" ht="16.5" x14ac:dyDescent="0.15">
      <c r="A212" s="78">
        <v>435</v>
      </c>
      <c r="B212" s="56" t="s">
        <v>642</v>
      </c>
      <c r="C212" s="10">
        <v>2</v>
      </c>
      <c r="D212" s="10">
        <v>2</v>
      </c>
      <c r="E212" s="10">
        <v>0</v>
      </c>
      <c r="F212" s="10">
        <v>0</v>
      </c>
      <c r="G212" s="10">
        <v>40</v>
      </c>
      <c r="H212" s="10">
        <v>1</v>
      </c>
      <c r="I212" s="10">
        <v>4</v>
      </c>
      <c r="J212" s="10">
        <v>1</v>
      </c>
      <c r="K212" s="10">
        <v>435</v>
      </c>
      <c r="L212" s="10">
        <v>0</v>
      </c>
      <c r="M212" s="60">
        <v>0</v>
      </c>
      <c r="N212" s="10">
        <v>54</v>
      </c>
      <c r="O212" s="10">
        <v>25</v>
      </c>
      <c r="P212" s="10">
        <v>20</v>
      </c>
      <c r="Q212" s="10">
        <v>304</v>
      </c>
      <c r="R212" s="10">
        <v>4</v>
      </c>
      <c r="S212" s="10">
        <v>2</v>
      </c>
      <c r="T212" s="10">
        <v>1</v>
      </c>
      <c r="U212" s="10">
        <v>20</v>
      </c>
      <c r="V212" s="10">
        <v>1000</v>
      </c>
      <c r="W212" s="10">
        <v>0</v>
      </c>
      <c r="X212" s="10">
        <v>0</v>
      </c>
      <c r="Y212" s="10">
        <v>0</v>
      </c>
      <c r="Z212" s="10">
        <v>1</v>
      </c>
      <c r="AA212" s="10">
        <v>0</v>
      </c>
      <c r="AB212" s="10">
        <v>0</v>
      </c>
      <c r="AC212" s="51" t="s">
        <v>1391</v>
      </c>
      <c r="AD212" s="32" t="s">
        <v>197</v>
      </c>
      <c r="AE212" s="32" t="s">
        <v>197</v>
      </c>
      <c r="AF212" s="52"/>
      <c r="AG212" s="52"/>
      <c r="AH212" s="52"/>
      <c r="AI212" s="10"/>
      <c r="AJ212" s="10"/>
      <c r="AK212" s="10">
        <v>1</v>
      </c>
      <c r="AL212" s="10">
        <v>1</v>
      </c>
      <c r="AM212" s="10">
        <v>2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60">
        <v>1</v>
      </c>
      <c r="AT212" s="10">
        <v>0</v>
      </c>
      <c r="AU212" s="10">
        <v>5</v>
      </c>
      <c r="AV212" s="10">
        <v>0</v>
      </c>
      <c r="AW212" s="10">
        <v>1435</v>
      </c>
      <c r="AX212" s="10"/>
      <c r="AY212" s="10">
        <v>43501</v>
      </c>
      <c r="AZ212" s="10">
        <v>43502</v>
      </c>
      <c r="BA212" s="10">
        <v>43503</v>
      </c>
      <c r="BB212" s="10">
        <v>0</v>
      </c>
      <c r="BC212" s="10">
        <v>0</v>
      </c>
      <c r="BD212" s="10">
        <v>0</v>
      </c>
      <c r="BE212" s="60">
        <v>0</v>
      </c>
      <c r="BF212" s="60"/>
      <c r="BG212" s="60"/>
      <c r="BH212" s="60"/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>
        <v>1</v>
      </c>
      <c r="CM212" s="10">
        <v>1</v>
      </c>
      <c r="CN212" s="53">
        <v>1</v>
      </c>
      <c r="CO212" s="53">
        <v>0</v>
      </c>
      <c r="CP212" s="124"/>
      <c r="CQ212" s="162"/>
      <c r="CR212" s="162"/>
      <c r="CS212" s="53">
        <v>0</v>
      </c>
    </row>
    <row r="213" spans="1:97" ht="16.5" x14ac:dyDescent="0.15">
      <c r="A213" s="78">
        <v>436</v>
      </c>
      <c r="B213" s="56" t="s">
        <v>680</v>
      </c>
      <c r="C213" s="10">
        <v>2</v>
      </c>
      <c r="D213" s="10">
        <v>2</v>
      </c>
      <c r="E213" s="10">
        <v>0</v>
      </c>
      <c r="F213" s="10">
        <v>0</v>
      </c>
      <c r="G213" s="10">
        <v>40</v>
      </c>
      <c r="H213" s="10">
        <v>1</v>
      </c>
      <c r="I213" s="10">
        <v>4</v>
      </c>
      <c r="J213" s="10">
        <v>1</v>
      </c>
      <c r="K213" s="10">
        <v>436</v>
      </c>
      <c r="L213" s="10">
        <v>0</v>
      </c>
      <c r="M213" s="60">
        <v>0</v>
      </c>
      <c r="N213" s="10">
        <v>54</v>
      </c>
      <c r="O213" s="10">
        <v>25</v>
      </c>
      <c r="P213" s="10">
        <v>20</v>
      </c>
      <c r="Q213" s="10">
        <v>304</v>
      </c>
      <c r="R213" s="10">
        <v>4</v>
      </c>
      <c r="S213" s="10">
        <v>2</v>
      </c>
      <c r="T213" s="10">
        <v>1</v>
      </c>
      <c r="U213" s="10">
        <v>20</v>
      </c>
      <c r="V213" s="10">
        <v>1000</v>
      </c>
      <c r="W213" s="10">
        <v>0</v>
      </c>
      <c r="X213" s="10">
        <v>0</v>
      </c>
      <c r="Y213" s="10">
        <v>0</v>
      </c>
      <c r="Z213" s="10">
        <v>1</v>
      </c>
      <c r="AA213" s="10">
        <v>0</v>
      </c>
      <c r="AB213" s="10">
        <v>0</v>
      </c>
      <c r="AC213" s="63" t="s">
        <v>1392</v>
      </c>
      <c r="AD213" s="32" t="s">
        <v>197</v>
      </c>
      <c r="AE213" s="32" t="s">
        <v>197</v>
      </c>
      <c r="AF213" s="52"/>
      <c r="AG213" s="52"/>
      <c r="AH213" s="52"/>
      <c r="AI213" s="10"/>
      <c r="AJ213" s="10"/>
      <c r="AK213" s="10">
        <v>1</v>
      </c>
      <c r="AL213" s="10">
        <v>1</v>
      </c>
      <c r="AM213" s="10">
        <v>2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60">
        <v>1</v>
      </c>
      <c r="AT213" s="10">
        <v>0</v>
      </c>
      <c r="AU213" s="10">
        <v>5</v>
      </c>
      <c r="AV213" s="10">
        <v>0</v>
      </c>
      <c r="AW213" s="10">
        <v>1436</v>
      </c>
      <c r="AX213" s="10"/>
      <c r="AY213" s="10">
        <v>43601</v>
      </c>
      <c r="AZ213" s="10">
        <v>43602</v>
      </c>
      <c r="BA213" s="10">
        <v>43603</v>
      </c>
      <c r="BB213" s="10">
        <v>0</v>
      </c>
      <c r="BC213" s="10">
        <v>0</v>
      </c>
      <c r="BD213" s="10">
        <v>0</v>
      </c>
      <c r="BE213" s="60">
        <v>0</v>
      </c>
      <c r="BF213" s="60"/>
      <c r="BG213" s="60"/>
      <c r="BH213" s="60"/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>
        <v>1</v>
      </c>
      <c r="CM213" s="10">
        <v>1</v>
      </c>
      <c r="CN213" s="53">
        <v>1</v>
      </c>
      <c r="CO213" s="53">
        <v>0</v>
      </c>
      <c r="CP213" s="124"/>
      <c r="CQ213" s="162"/>
      <c r="CR213" s="162"/>
      <c r="CS213" s="53">
        <v>0</v>
      </c>
    </row>
    <row r="214" spans="1:97" ht="16.5" x14ac:dyDescent="0.15">
      <c r="A214" s="78">
        <v>437</v>
      </c>
      <c r="B214" s="56" t="s">
        <v>643</v>
      </c>
      <c r="C214" s="10">
        <v>2</v>
      </c>
      <c r="D214" s="10">
        <v>2</v>
      </c>
      <c r="E214" s="10">
        <v>0</v>
      </c>
      <c r="F214" s="10">
        <v>0</v>
      </c>
      <c r="G214" s="10">
        <v>40</v>
      </c>
      <c r="H214" s="10">
        <v>1</v>
      </c>
      <c r="I214" s="10">
        <v>4</v>
      </c>
      <c r="J214" s="10">
        <v>1</v>
      </c>
      <c r="K214" s="10">
        <v>437</v>
      </c>
      <c r="L214" s="10">
        <v>0</v>
      </c>
      <c r="M214" s="60">
        <v>0</v>
      </c>
      <c r="N214" s="10">
        <v>54</v>
      </c>
      <c r="O214" s="10">
        <v>25</v>
      </c>
      <c r="P214" s="10">
        <v>20</v>
      </c>
      <c r="Q214" s="10">
        <v>304</v>
      </c>
      <c r="R214" s="10">
        <v>4</v>
      </c>
      <c r="S214" s="10">
        <v>2</v>
      </c>
      <c r="T214" s="10">
        <v>1</v>
      </c>
      <c r="U214" s="10">
        <v>20</v>
      </c>
      <c r="V214" s="10">
        <v>1000</v>
      </c>
      <c r="W214" s="10">
        <v>0</v>
      </c>
      <c r="X214" s="10">
        <v>0</v>
      </c>
      <c r="Y214" s="10">
        <v>0</v>
      </c>
      <c r="Z214" s="10">
        <v>1</v>
      </c>
      <c r="AA214" s="10">
        <v>0</v>
      </c>
      <c r="AB214" s="10">
        <v>0</v>
      </c>
      <c r="AC214" s="51" t="s">
        <v>1393</v>
      </c>
      <c r="AD214" s="32" t="s">
        <v>197</v>
      </c>
      <c r="AE214" s="32" t="s">
        <v>197</v>
      </c>
      <c r="AF214" s="52"/>
      <c r="AG214" s="52"/>
      <c r="AH214" s="52"/>
      <c r="AI214" s="10"/>
      <c r="AJ214" s="10"/>
      <c r="AK214" s="10">
        <v>1</v>
      </c>
      <c r="AL214" s="10">
        <v>1</v>
      </c>
      <c r="AM214" s="10">
        <v>2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60">
        <v>1</v>
      </c>
      <c r="AT214" s="10">
        <v>0</v>
      </c>
      <c r="AU214" s="10">
        <v>5</v>
      </c>
      <c r="AV214" s="10">
        <v>0</v>
      </c>
      <c r="AW214" s="10">
        <v>1437</v>
      </c>
      <c r="AX214" s="10"/>
      <c r="AY214" s="10">
        <v>43701</v>
      </c>
      <c r="AZ214" s="10">
        <v>43702</v>
      </c>
      <c r="BA214" s="10">
        <v>43703</v>
      </c>
      <c r="BB214" s="10">
        <v>0</v>
      </c>
      <c r="BC214" s="10">
        <v>0</v>
      </c>
      <c r="BD214" s="10">
        <v>0</v>
      </c>
      <c r="BE214" s="60">
        <v>0</v>
      </c>
      <c r="BF214" s="60"/>
      <c r="BG214" s="60"/>
      <c r="BH214" s="60"/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>
        <v>1</v>
      </c>
      <c r="CM214" s="10">
        <v>1</v>
      </c>
      <c r="CN214" s="53">
        <v>1</v>
      </c>
      <c r="CO214" s="53">
        <v>0</v>
      </c>
      <c r="CP214" s="124"/>
      <c r="CQ214" s="162"/>
      <c r="CR214" s="162"/>
      <c r="CS214" s="53">
        <v>0</v>
      </c>
    </row>
    <row r="215" spans="1:97" ht="16.5" x14ac:dyDescent="0.15">
      <c r="A215" s="78">
        <v>438</v>
      </c>
      <c r="B215" s="56" t="s">
        <v>644</v>
      </c>
      <c r="C215" s="10">
        <v>2</v>
      </c>
      <c r="D215" s="10">
        <v>2</v>
      </c>
      <c r="E215" s="10">
        <v>0</v>
      </c>
      <c r="F215" s="10">
        <v>0</v>
      </c>
      <c r="G215" s="10">
        <v>40</v>
      </c>
      <c r="H215" s="10">
        <v>1</v>
      </c>
      <c r="I215" s="10">
        <v>4</v>
      </c>
      <c r="J215" s="10">
        <v>1</v>
      </c>
      <c r="K215" s="10">
        <v>438</v>
      </c>
      <c r="L215" s="10">
        <v>0</v>
      </c>
      <c r="M215" s="60">
        <v>0</v>
      </c>
      <c r="N215" s="10">
        <v>54</v>
      </c>
      <c r="O215" s="10">
        <v>25</v>
      </c>
      <c r="P215" s="10">
        <v>20</v>
      </c>
      <c r="Q215" s="10">
        <v>304</v>
      </c>
      <c r="R215" s="10">
        <v>4</v>
      </c>
      <c r="S215" s="10">
        <v>2</v>
      </c>
      <c r="T215" s="10">
        <v>1</v>
      </c>
      <c r="U215" s="10">
        <v>20</v>
      </c>
      <c r="V215" s="10">
        <v>1000</v>
      </c>
      <c r="W215" s="10">
        <v>0</v>
      </c>
      <c r="X215" s="10">
        <v>0</v>
      </c>
      <c r="Y215" s="10">
        <v>0</v>
      </c>
      <c r="Z215" s="10">
        <v>1</v>
      </c>
      <c r="AA215" s="10">
        <v>0</v>
      </c>
      <c r="AB215" s="10">
        <v>0</v>
      </c>
      <c r="AC215" s="121" t="s">
        <v>1413</v>
      </c>
      <c r="AD215" s="32" t="s">
        <v>197</v>
      </c>
      <c r="AE215" s="32" t="s">
        <v>197</v>
      </c>
      <c r="AF215" s="52"/>
      <c r="AG215" s="52"/>
      <c r="AH215" s="52"/>
      <c r="AI215" s="10"/>
      <c r="AJ215" s="10"/>
      <c r="AK215" s="10">
        <v>1</v>
      </c>
      <c r="AL215" s="10">
        <v>1</v>
      </c>
      <c r="AM215" s="10">
        <v>2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60">
        <v>1</v>
      </c>
      <c r="AT215" s="10">
        <v>0</v>
      </c>
      <c r="AU215" s="10">
        <v>5</v>
      </c>
      <c r="AV215" s="10">
        <v>0</v>
      </c>
      <c r="AW215" s="10">
        <v>1438</v>
      </c>
      <c r="AX215" s="10"/>
      <c r="AY215" s="10">
        <v>43801</v>
      </c>
      <c r="AZ215" s="10">
        <v>43802</v>
      </c>
      <c r="BA215" s="10">
        <v>43803</v>
      </c>
      <c r="BB215" s="10">
        <v>0</v>
      </c>
      <c r="BC215" s="10">
        <v>0</v>
      </c>
      <c r="BD215" s="10">
        <v>0</v>
      </c>
      <c r="BE215" s="60">
        <v>0</v>
      </c>
      <c r="BF215" s="60"/>
      <c r="BG215" s="60"/>
      <c r="BH215" s="60"/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>
        <v>1</v>
      </c>
      <c r="CM215" s="10">
        <v>1</v>
      </c>
      <c r="CN215" s="53">
        <v>1</v>
      </c>
      <c r="CO215" s="53">
        <v>0</v>
      </c>
      <c r="CP215" s="124"/>
      <c r="CQ215" s="162"/>
      <c r="CR215" s="162"/>
      <c r="CS215" s="53">
        <v>0</v>
      </c>
    </row>
    <row r="216" spans="1:97" ht="16.5" x14ac:dyDescent="0.15">
      <c r="A216" s="78">
        <v>439</v>
      </c>
      <c r="B216" s="56" t="s">
        <v>645</v>
      </c>
      <c r="C216" s="10">
        <v>2</v>
      </c>
      <c r="D216" s="10">
        <v>2</v>
      </c>
      <c r="E216" s="10">
        <v>0</v>
      </c>
      <c r="F216" s="10">
        <v>0</v>
      </c>
      <c r="G216" s="10">
        <v>40</v>
      </c>
      <c r="H216" s="10">
        <v>1</v>
      </c>
      <c r="I216" s="10">
        <v>4</v>
      </c>
      <c r="J216" s="10">
        <v>1</v>
      </c>
      <c r="K216" s="10">
        <v>439</v>
      </c>
      <c r="L216" s="10">
        <v>0</v>
      </c>
      <c r="M216" s="60">
        <v>0</v>
      </c>
      <c r="N216" s="10">
        <v>54</v>
      </c>
      <c r="O216" s="10">
        <v>25</v>
      </c>
      <c r="P216" s="10">
        <v>20</v>
      </c>
      <c r="Q216" s="10">
        <v>304</v>
      </c>
      <c r="R216" s="10">
        <v>4</v>
      </c>
      <c r="S216" s="10">
        <v>2</v>
      </c>
      <c r="T216" s="10">
        <v>1</v>
      </c>
      <c r="U216" s="10">
        <v>20</v>
      </c>
      <c r="V216" s="10">
        <v>1000</v>
      </c>
      <c r="W216" s="10">
        <v>0</v>
      </c>
      <c r="X216" s="10">
        <v>0</v>
      </c>
      <c r="Y216" s="10">
        <v>0</v>
      </c>
      <c r="Z216" s="10">
        <v>1</v>
      </c>
      <c r="AA216" s="10">
        <v>0</v>
      </c>
      <c r="AB216" s="10">
        <v>0</v>
      </c>
      <c r="AC216" s="58" t="s">
        <v>1394</v>
      </c>
      <c r="AD216" s="32" t="s">
        <v>197</v>
      </c>
      <c r="AE216" s="32" t="s">
        <v>197</v>
      </c>
      <c r="AF216" s="52"/>
      <c r="AG216" s="52"/>
      <c r="AH216" s="52"/>
      <c r="AI216" s="10"/>
      <c r="AJ216" s="10"/>
      <c r="AK216" s="10">
        <v>1</v>
      </c>
      <c r="AL216" s="10">
        <v>1</v>
      </c>
      <c r="AM216" s="10">
        <v>2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60">
        <v>1</v>
      </c>
      <c r="AT216" s="10">
        <v>0</v>
      </c>
      <c r="AU216" s="10">
        <v>5</v>
      </c>
      <c r="AV216" s="10">
        <v>0</v>
      </c>
      <c r="AW216" s="10">
        <v>1439</v>
      </c>
      <c r="AX216" s="10"/>
      <c r="AY216" s="10">
        <v>43901</v>
      </c>
      <c r="AZ216" s="10">
        <v>43902</v>
      </c>
      <c r="BA216" s="10">
        <v>43903</v>
      </c>
      <c r="BB216" s="10">
        <v>0</v>
      </c>
      <c r="BC216" s="10">
        <v>0</v>
      </c>
      <c r="BD216" s="10">
        <v>0</v>
      </c>
      <c r="BE216" s="60">
        <v>0</v>
      </c>
      <c r="BF216" s="60"/>
      <c r="BG216" s="60"/>
      <c r="BH216" s="60"/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>
        <v>1</v>
      </c>
      <c r="CM216" s="10">
        <v>1</v>
      </c>
      <c r="CN216" s="53">
        <v>1</v>
      </c>
      <c r="CO216" s="53">
        <v>0</v>
      </c>
      <c r="CP216" s="124"/>
      <c r="CQ216" s="162"/>
      <c r="CR216" s="162"/>
      <c r="CS216" s="53">
        <v>0</v>
      </c>
    </row>
    <row r="217" spans="1:97" ht="16.5" x14ac:dyDescent="0.15">
      <c r="A217" s="78">
        <v>440</v>
      </c>
      <c r="B217" s="56" t="s">
        <v>639</v>
      </c>
      <c r="C217" s="10">
        <v>2</v>
      </c>
      <c r="D217" s="10">
        <v>2</v>
      </c>
      <c r="E217" s="10">
        <v>0</v>
      </c>
      <c r="F217" s="10">
        <v>0</v>
      </c>
      <c r="G217" s="10">
        <v>40</v>
      </c>
      <c r="H217" s="10">
        <v>2</v>
      </c>
      <c r="I217" s="10">
        <v>4</v>
      </c>
      <c r="J217" s="10">
        <v>1</v>
      </c>
      <c r="K217" s="10">
        <v>440</v>
      </c>
      <c r="L217" s="10">
        <v>0</v>
      </c>
      <c r="M217" s="60">
        <v>0</v>
      </c>
      <c r="N217" s="10">
        <v>54</v>
      </c>
      <c r="O217" s="10">
        <v>25</v>
      </c>
      <c r="P217" s="10">
        <v>20</v>
      </c>
      <c r="Q217" s="10">
        <v>304</v>
      </c>
      <c r="R217" s="10">
        <v>4</v>
      </c>
      <c r="S217" s="10">
        <v>2</v>
      </c>
      <c r="T217" s="10">
        <v>1</v>
      </c>
      <c r="U217" s="10">
        <v>20</v>
      </c>
      <c r="V217" s="10">
        <v>1000</v>
      </c>
      <c r="W217" s="10">
        <v>0</v>
      </c>
      <c r="X217" s="10">
        <v>0</v>
      </c>
      <c r="Y217" s="10">
        <v>0</v>
      </c>
      <c r="Z217" s="10">
        <v>2</v>
      </c>
      <c r="AA217" s="10">
        <v>0</v>
      </c>
      <c r="AB217" s="10">
        <v>0</v>
      </c>
      <c r="AC217" s="51" t="s">
        <v>1395</v>
      </c>
      <c r="AD217" s="32" t="s">
        <v>198</v>
      </c>
      <c r="AE217" s="32" t="s">
        <v>198</v>
      </c>
      <c r="AF217" s="52"/>
      <c r="AG217" s="52"/>
      <c r="AH217" s="52"/>
      <c r="AI217" s="10"/>
      <c r="AJ217" s="10"/>
      <c r="AK217" s="10">
        <v>1</v>
      </c>
      <c r="AL217" s="10">
        <v>1</v>
      </c>
      <c r="AM217" s="10">
        <v>2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60">
        <v>1</v>
      </c>
      <c r="AT217" s="10">
        <v>0</v>
      </c>
      <c r="AU217" s="10">
        <v>5</v>
      </c>
      <c r="AV217" s="10">
        <v>0</v>
      </c>
      <c r="AW217" s="10">
        <v>1440</v>
      </c>
      <c r="AX217" s="10"/>
      <c r="AY217" s="10">
        <v>44001</v>
      </c>
      <c r="AZ217" s="10">
        <v>44002</v>
      </c>
      <c r="BA217" s="10">
        <v>44003</v>
      </c>
      <c r="BB217" s="10">
        <v>0</v>
      </c>
      <c r="BC217" s="10">
        <v>0</v>
      </c>
      <c r="BD217" s="10">
        <v>0</v>
      </c>
      <c r="BE217" s="60">
        <v>0</v>
      </c>
      <c r="BF217" s="60"/>
      <c r="BG217" s="60"/>
      <c r="BH217" s="60"/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>
        <v>1</v>
      </c>
      <c r="CM217" s="10">
        <v>1</v>
      </c>
      <c r="CN217" s="53">
        <v>1</v>
      </c>
      <c r="CO217" s="53">
        <v>0</v>
      </c>
      <c r="CP217" s="124"/>
      <c r="CQ217" s="162"/>
      <c r="CR217" s="162"/>
      <c r="CS217" s="53">
        <v>0</v>
      </c>
    </row>
    <row r="218" spans="1:97" ht="16.5" x14ac:dyDescent="0.15">
      <c r="A218" s="78">
        <v>441</v>
      </c>
      <c r="B218" s="56" t="s">
        <v>646</v>
      </c>
      <c r="C218" s="10">
        <v>2</v>
      </c>
      <c r="D218" s="10">
        <v>2</v>
      </c>
      <c r="E218" s="10">
        <v>0</v>
      </c>
      <c r="F218" s="10">
        <v>0</v>
      </c>
      <c r="G218" s="10">
        <v>40</v>
      </c>
      <c r="H218" s="10">
        <v>1</v>
      </c>
      <c r="I218" s="10">
        <v>4</v>
      </c>
      <c r="J218" s="10">
        <v>1</v>
      </c>
      <c r="K218" s="10">
        <v>441</v>
      </c>
      <c r="L218" s="10">
        <v>0</v>
      </c>
      <c r="M218" s="60">
        <v>0</v>
      </c>
      <c r="N218" s="10">
        <v>54</v>
      </c>
      <c r="O218" s="10">
        <v>25</v>
      </c>
      <c r="P218" s="10">
        <v>20</v>
      </c>
      <c r="Q218" s="10">
        <v>304</v>
      </c>
      <c r="R218" s="10">
        <v>4</v>
      </c>
      <c r="S218" s="10">
        <v>2</v>
      </c>
      <c r="T218" s="10">
        <v>1</v>
      </c>
      <c r="U218" s="10">
        <v>20</v>
      </c>
      <c r="V218" s="10">
        <v>1000</v>
      </c>
      <c r="W218" s="10">
        <v>0</v>
      </c>
      <c r="X218" s="10">
        <v>0</v>
      </c>
      <c r="Y218" s="10">
        <v>0</v>
      </c>
      <c r="Z218" s="10">
        <v>1</v>
      </c>
      <c r="AA218" s="10">
        <v>0</v>
      </c>
      <c r="AB218" s="10">
        <v>0</v>
      </c>
      <c r="AC218" s="58" t="s">
        <v>1396</v>
      </c>
      <c r="AD218" s="32" t="s">
        <v>198</v>
      </c>
      <c r="AE218" s="32" t="s">
        <v>198</v>
      </c>
      <c r="AF218" s="52"/>
      <c r="AG218" s="52"/>
      <c r="AH218" s="52"/>
      <c r="AI218" s="10"/>
      <c r="AJ218" s="10"/>
      <c r="AK218" s="10">
        <v>1</v>
      </c>
      <c r="AL218" s="10">
        <v>1</v>
      </c>
      <c r="AM218" s="10">
        <v>2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60">
        <v>1</v>
      </c>
      <c r="AT218" s="10">
        <v>0</v>
      </c>
      <c r="AU218" s="10">
        <v>5</v>
      </c>
      <c r="AV218" s="10">
        <v>0</v>
      </c>
      <c r="AW218" s="10">
        <v>1441</v>
      </c>
      <c r="AX218" s="10"/>
      <c r="AY218" s="10">
        <v>44101</v>
      </c>
      <c r="AZ218" s="10">
        <v>44102</v>
      </c>
      <c r="BA218" s="10">
        <v>44103</v>
      </c>
      <c r="BB218" s="10">
        <v>0</v>
      </c>
      <c r="BC218" s="10">
        <v>0</v>
      </c>
      <c r="BD218" s="10">
        <v>0</v>
      </c>
      <c r="BE218" s="60">
        <v>0</v>
      </c>
      <c r="BF218" s="60"/>
      <c r="BG218" s="60"/>
      <c r="BH218" s="60"/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>
        <v>1</v>
      </c>
      <c r="CM218" s="10">
        <v>1</v>
      </c>
      <c r="CN218" s="53">
        <v>1</v>
      </c>
      <c r="CO218" s="53">
        <v>0</v>
      </c>
      <c r="CP218" s="124"/>
      <c r="CQ218" s="162"/>
      <c r="CR218" s="162"/>
      <c r="CS218" s="53">
        <v>0</v>
      </c>
    </row>
    <row r="219" spans="1:97" ht="16.5" x14ac:dyDescent="0.15">
      <c r="A219" s="78">
        <v>442</v>
      </c>
      <c r="B219" s="56" t="s">
        <v>647</v>
      </c>
      <c r="C219" s="10">
        <v>2</v>
      </c>
      <c r="D219" s="10">
        <v>2</v>
      </c>
      <c r="E219" s="10">
        <v>0</v>
      </c>
      <c r="F219" s="10">
        <v>0</v>
      </c>
      <c r="G219" s="10">
        <v>40</v>
      </c>
      <c r="H219" s="10">
        <v>1</v>
      </c>
      <c r="I219" s="10">
        <v>4</v>
      </c>
      <c r="J219" s="10">
        <v>1</v>
      </c>
      <c r="K219" s="10">
        <v>442</v>
      </c>
      <c r="L219" s="10">
        <v>0</v>
      </c>
      <c r="M219" s="60">
        <v>0</v>
      </c>
      <c r="N219" s="10">
        <v>54</v>
      </c>
      <c r="O219" s="10">
        <v>25</v>
      </c>
      <c r="P219" s="10">
        <v>20</v>
      </c>
      <c r="Q219" s="10">
        <v>304</v>
      </c>
      <c r="R219" s="10">
        <v>4</v>
      </c>
      <c r="S219" s="10">
        <v>2</v>
      </c>
      <c r="T219" s="10">
        <v>1</v>
      </c>
      <c r="U219" s="10">
        <v>20</v>
      </c>
      <c r="V219" s="10">
        <v>1000</v>
      </c>
      <c r="W219" s="10">
        <v>0</v>
      </c>
      <c r="X219" s="10">
        <v>0</v>
      </c>
      <c r="Y219" s="10">
        <v>0</v>
      </c>
      <c r="Z219" s="10">
        <v>1</v>
      </c>
      <c r="AA219" s="10">
        <v>0</v>
      </c>
      <c r="AB219" s="10">
        <v>0</v>
      </c>
      <c r="AC219" s="58" t="s">
        <v>1397</v>
      </c>
      <c r="AD219" s="32" t="s">
        <v>198</v>
      </c>
      <c r="AE219" s="32" t="s">
        <v>198</v>
      </c>
      <c r="AF219" s="52"/>
      <c r="AG219" s="52"/>
      <c r="AH219" s="52"/>
      <c r="AI219" s="10"/>
      <c r="AJ219" s="10"/>
      <c r="AK219" s="10">
        <v>1</v>
      </c>
      <c r="AL219" s="10">
        <v>1</v>
      </c>
      <c r="AM219" s="10">
        <v>2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60">
        <v>1</v>
      </c>
      <c r="AT219" s="10">
        <v>0</v>
      </c>
      <c r="AU219" s="10">
        <v>5</v>
      </c>
      <c r="AV219" s="10">
        <v>0</v>
      </c>
      <c r="AW219" s="10">
        <v>1442</v>
      </c>
      <c r="AX219" s="10"/>
      <c r="AY219" s="10">
        <v>44201</v>
      </c>
      <c r="AZ219" s="10">
        <v>44202</v>
      </c>
      <c r="BA219" s="10">
        <v>44203</v>
      </c>
      <c r="BB219" s="10">
        <v>0</v>
      </c>
      <c r="BC219" s="10">
        <v>0</v>
      </c>
      <c r="BD219" s="10">
        <v>0</v>
      </c>
      <c r="BE219" s="60">
        <v>0</v>
      </c>
      <c r="BF219" s="60"/>
      <c r="BG219" s="60"/>
      <c r="BH219" s="60"/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>
        <v>1</v>
      </c>
      <c r="CM219" s="10">
        <v>1</v>
      </c>
      <c r="CN219" s="53">
        <v>1</v>
      </c>
      <c r="CO219" s="53">
        <v>0</v>
      </c>
      <c r="CP219" s="124"/>
      <c r="CQ219" s="162"/>
      <c r="CR219" s="162"/>
      <c r="CS219" s="53">
        <v>0</v>
      </c>
    </row>
    <row r="220" spans="1:97" ht="16.5" x14ac:dyDescent="0.15">
      <c r="A220" s="78">
        <v>443</v>
      </c>
      <c r="B220" s="56" t="s">
        <v>648</v>
      </c>
      <c r="C220" s="10">
        <v>2</v>
      </c>
      <c r="D220" s="10">
        <v>2</v>
      </c>
      <c r="E220" s="10">
        <v>0</v>
      </c>
      <c r="F220" s="10">
        <v>0</v>
      </c>
      <c r="G220" s="10">
        <v>40</v>
      </c>
      <c r="H220" s="10">
        <v>1</v>
      </c>
      <c r="I220" s="10">
        <v>4</v>
      </c>
      <c r="J220" s="10">
        <v>1</v>
      </c>
      <c r="K220" s="10">
        <v>443</v>
      </c>
      <c r="L220" s="10">
        <v>0</v>
      </c>
      <c r="M220" s="60">
        <v>0</v>
      </c>
      <c r="N220" s="10">
        <v>54</v>
      </c>
      <c r="O220" s="10">
        <v>25</v>
      </c>
      <c r="P220" s="10">
        <v>20</v>
      </c>
      <c r="Q220" s="10">
        <v>304</v>
      </c>
      <c r="R220" s="10">
        <v>4</v>
      </c>
      <c r="S220" s="10">
        <v>2</v>
      </c>
      <c r="T220" s="10">
        <v>1</v>
      </c>
      <c r="U220" s="10">
        <v>20</v>
      </c>
      <c r="V220" s="10">
        <v>1000</v>
      </c>
      <c r="W220" s="10">
        <v>0</v>
      </c>
      <c r="X220" s="10">
        <v>0</v>
      </c>
      <c r="Y220" s="10">
        <v>0</v>
      </c>
      <c r="Z220" s="10">
        <v>1</v>
      </c>
      <c r="AA220" s="10">
        <v>0</v>
      </c>
      <c r="AB220" s="10">
        <v>0</v>
      </c>
      <c r="AC220" s="51" t="s">
        <v>1398</v>
      </c>
      <c r="AD220" s="32" t="s">
        <v>198</v>
      </c>
      <c r="AE220" s="32" t="s">
        <v>198</v>
      </c>
      <c r="AF220" s="52"/>
      <c r="AG220" s="52"/>
      <c r="AH220" s="52"/>
      <c r="AI220" s="10"/>
      <c r="AJ220" s="10"/>
      <c r="AK220" s="10">
        <v>1</v>
      </c>
      <c r="AL220" s="10">
        <v>1</v>
      </c>
      <c r="AM220" s="10">
        <v>2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60">
        <v>1</v>
      </c>
      <c r="AT220" s="10">
        <v>0</v>
      </c>
      <c r="AU220" s="10">
        <v>5</v>
      </c>
      <c r="AV220" s="10">
        <v>0</v>
      </c>
      <c r="AW220" s="10">
        <v>1443</v>
      </c>
      <c r="AX220" s="10"/>
      <c r="AY220" s="10">
        <v>44301</v>
      </c>
      <c r="AZ220" s="10">
        <v>44302</v>
      </c>
      <c r="BA220" s="10">
        <v>44303</v>
      </c>
      <c r="BB220" s="10">
        <v>0</v>
      </c>
      <c r="BC220" s="10">
        <v>0</v>
      </c>
      <c r="BD220" s="10">
        <v>0</v>
      </c>
      <c r="BE220" s="60">
        <v>0</v>
      </c>
      <c r="BF220" s="60"/>
      <c r="BG220" s="60"/>
      <c r="BH220" s="60"/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>
        <v>1</v>
      </c>
      <c r="CM220" s="10">
        <v>1</v>
      </c>
      <c r="CN220" s="53">
        <v>1</v>
      </c>
      <c r="CO220" s="53">
        <v>0</v>
      </c>
      <c r="CP220" s="124"/>
      <c r="CQ220" s="162"/>
      <c r="CR220" s="162"/>
      <c r="CS220" s="53">
        <v>0</v>
      </c>
    </row>
    <row r="221" spans="1:97" ht="16.5" x14ac:dyDescent="0.15">
      <c r="A221" s="78">
        <v>444</v>
      </c>
      <c r="B221" s="56" t="s">
        <v>649</v>
      </c>
      <c r="C221" s="10">
        <v>2</v>
      </c>
      <c r="D221" s="10">
        <v>2</v>
      </c>
      <c r="E221" s="10">
        <v>0</v>
      </c>
      <c r="F221" s="10">
        <v>0</v>
      </c>
      <c r="G221" s="10">
        <v>40</v>
      </c>
      <c r="H221" s="10">
        <v>1</v>
      </c>
      <c r="I221" s="10">
        <v>4</v>
      </c>
      <c r="J221" s="10">
        <v>1</v>
      </c>
      <c r="K221" s="10">
        <v>444</v>
      </c>
      <c r="L221" s="10">
        <v>0</v>
      </c>
      <c r="M221" s="60">
        <v>0</v>
      </c>
      <c r="N221" s="10">
        <v>54</v>
      </c>
      <c r="O221" s="10">
        <v>25</v>
      </c>
      <c r="P221" s="10">
        <v>20</v>
      </c>
      <c r="Q221" s="10">
        <v>304</v>
      </c>
      <c r="R221" s="10">
        <v>4</v>
      </c>
      <c r="S221" s="10">
        <v>2</v>
      </c>
      <c r="T221" s="10">
        <v>1</v>
      </c>
      <c r="U221" s="10">
        <v>20</v>
      </c>
      <c r="V221" s="10">
        <v>1000</v>
      </c>
      <c r="W221" s="10">
        <v>0</v>
      </c>
      <c r="X221" s="10">
        <v>0</v>
      </c>
      <c r="Y221" s="10">
        <v>0</v>
      </c>
      <c r="Z221" s="10">
        <v>2</v>
      </c>
      <c r="AA221" s="10">
        <v>0</v>
      </c>
      <c r="AB221" s="10">
        <v>0</v>
      </c>
      <c r="AC221" s="51" t="s">
        <v>1399</v>
      </c>
      <c r="AD221" s="32" t="s">
        <v>198</v>
      </c>
      <c r="AE221" s="32" t="s">
        <v>198</v>
      </c>
      <c r="AF221" s="52"/>
      <c r="AG221" s="52"/>
      <c r="AH221" s="52"/>
      <c r="AI221" s="10"/>
      <c r="AJ221" s="10"/>
      <c r="AK221" s="10">
        <v>1</v>
      </c>
      <c r="AL221" s="10">
        <v>1</v>
      </c>
      <c r="AM221" s="10">
        <v>2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60">
        <v>1</v>
      </c>
      <c r="AT221" s="10">
        <v>0</v>
      </c>
      <c r="AU221" s="10">
        <v>5</v>
      </c>
      <c r="AV221" s="10">
        <v>0</v>
      </c>
      <c r="AW221" s="10">
        <v>1444</v>
      </c>
      <c r="AX221" s="10"/>
      <c r="AY221" s="10">
        <v>44401</v>
      </c>
      <c r="AZ221" s="10">
        <v>44402</v>
      </c>
      <c r="BA221" s="10">
        <v>44403</v>
      </c>
      <c r="BB221" s="10">
        <v>0</v>
      </c>
      <c r="BC221" s="10">
        <v>0</v>
      </c>
      <c r="BD221" s="10">
        <v>0</v>
      </c>
      <c r="BE221" s="60">
        <v>0</v>
      </c>
      <c r="BF221" s="60"/>
      <c r="BG221" s="60"/>
      <c r="BH221" s="60"/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>
        <v>1</v>
      </c>
      <c r="CM221" s="10">
        <v>1</v>
      </c>
      <c r="CN221" s="53">
        <v>1</v>
      </c>
      <c r="CO221" s="53">
        <v>0</v>
      </c>
      <c r="CP221" s="124"/>
      <c r="CQ221" s="162"/>
      <c r="CR221" s="162"/>
      <c r="CS221" s="53">
        <v>0</v>
      </c>
    </row>
    <row r="222" spans="1:97" ht="16.5" x14ac:dyDescent="0.15">
      <c r="A222" s="78">
        <v>445</v>
      </c>
      <c r="B222" s="56" t="s">
        <v>650</v>
      </c>
      <c r="C222" s="10">
        <v>2</v>
      </c>
      <c r="D222" s="10">
        <v>2</v>
      </c>
      <c r="E222" s="10">
        <v>0</v>
      </c>
      <c r="F222" s="10">
        <v>0</v>
      </c>
      <c r="G222" s="10">
        <v>40</v>
      </c>
      <c r="H222" s="10">
        <v>1</v>
      </c>
      <c r="I222" s="10">
        <v>4</v>
      </c>
      <c r="J222" s="10">
        <v>1</v>
      </c>
      <c r="K222" s="10">
        <v>445</v>
      </c>
      <c r="L222" s="10">
        <v>0</v>
      </c>
      <c r="M222" s="60">
        <v>0</v>
      </c>
      <c r="N222" s="10">
        <v>54</v>
      </c>
      <c r="O222" s="10">
        <v>25</v>
      </c>
      <c r="P222" s="10">
        <v>20</v>
      </c>
      <c r="Q222" s="10">
        <v>304</v>
      </c>
      <c r="R222" s="10">
        <v>4</v>
      </c>
      <c r="S222" s="10">
        <v>2</v>
      </c>
      <c r="T222" s="10">
        <v>1</v>
      </c>
      <c r="U222" s="10">
        <v>20</v>
      </c>
      <c r="V222" s="10">
        <v>1000</v>
      </c>
      <c r="W222" s="10">
        <v>0</v>
      </c>
      <c r="X222" s="10">
        <v>0</v>
      </c>
      <c r="Y222" s="10">
        <v>0</v>
      </c>
      <c r="Z222" s="10">
        <v>1</v>
      </c>
      <c r="AA222" s="10">
        <v>0</v>
      </c>
      <c r="AB222" s="10">
        <v>0</v>
      </c>
      <c r="AC222" s="51" t="s">
        <v>1400</v>
      </c>
      <c r="AD222" s="32" t="s">
        <v>198</v>
      </c>
      <c r="AE222" s="32" t="s">
        <v>198</v>
      </c>
      <c r="AF222" s="52"/>
      <c r="AG222" s="52"/>
      <c r="AH222" s="52"/>
      <c r="AI222" s="10"/>
      <c r="AJ222" s="10"/>
      <c r="AK222" s="10">
        <v>1</v>
      </c>
      <c r="AL222" s="10">
        <v>1</v>
      </c>
      <c r="AM222" s="10">
        <v>2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60">
        <v>1</v>
      </c>
      <c r="AT222" s="10">
        <v>0</v>
      </c>
      <c r="AU222" s="10">
        <v>5</v>
      </c>
      <c r="AV222" s="10">
        <v>0</v>
      </c>
      <c r="AW222" s="10">
        <v>1445</v>
      </c>
      <c r="AX222" s="10"/>
      <c r="AY222" s="10">
        <v>44501</v>
      </c>
      <c r="AZ222" s="10">
        <v>44502</v>
      </c>
      <c r="BA222" s="10">
        <v>44503</v>
      </c>
      <c r="BB222" s="10">
        <v>0</v>
      </c>
      <c r="BC222" s="10">
        <v>0</v>
      </c>
      <c r="BD222" s="10">
        <v>0</v>
      </c>
      <c r="BE222" s="60">
        <v>0</v>
      </c>
      <c r="BF222" s="60"/>
      <c r="BG222" s="60"/>
      <c r="BH222" s="60"/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>
        <v>1</v>
      </c>
      <c r="CM222" s="10">
        <v>1</v>
      </c>
      <c r="CN222" s="53">
        <v>1</v>
      </c>
      <c r="CO222" s="53">
        <v>0</v>
      </c>
      <c r="CP222" s="124"/>
      <c r="CQ222" s="162"/>
      <c r="CR222" s="162"/>
      <c r="CS222" s="53">
        <v>0</v>
      </c>
    </row>
    <row r="223" spans="1:97" ht="16.5" x14ac:dyDescent="0.15">
      <c r="A223" s="78">
        <v>446</v>
      </c>
      <c r="B223" s="56" t="s">
        <v>640</v>
      </c>
      <c r="C223" s="10">
        <v>2</v>
      </c>
      <c r="D223" s="10">
        <v>2</v>
      </c>
      <c r="E223" s="10">
        <v>0</v>
      </c>
      <c r="F223" s="10">
        <v>0</v>
      </c>
      <c r="G223" s="10">
        <v>40</v>
      </c>
      <c r="H223" s="10">
        <v>2</v>
      </c>
      <c r="I223" s="10">
        <v>4</v>
      </c>
      <c r="J223" s="10">
        <v>1</v>
      </c>
      <c r="K223" s="10">
        <v>446</v>
      </c>
      <c r="L223" s="10">
        <v>0</v>
      </c>
      <c r="M223" s="60">
        <v>0</v>
      </c>
      <c r="N223" s="10">
        <v>54</v>
      </c>
      <c r="O223" s="10">
        <v>25</v>
      </c>
      <c r="P223" s="10">
        <v>20</v>
      </c>
      <c r="Q223" s="10">
        <v>304</v>
      </c>
      <c r="R223" s="10">
        <v>4</v>
      </c>
      <c r="S223" s="10">
        <v>2</v>
      </c>
      <c r="T223" s="10">
        <v>1</v>
      </c>
      <c r="U223" s="10">
        <v>20</v>
      </c>
      <c r="V223" s="10">
        <v>1000</v>
      </c>
      <c r="W223" s="10">
        <v>0</v>
      </c>
      <c r="X223" s="10">
        <v>0</v>
      </c>
      <c r="Y223" s="10">
        <v>0</v>
      </c>
      <c r="Z223" s="10">
        <v>2</v>
      </c>
      <c r="AA223" s="10">
        <v>0</v>
      </c>
      <c r="AB223" s="10">
        <v>0</v>
      </c>
      <c r="AC223" s="58" t="s">
        <v>1401</v>
      </c>
      <c r="AD223" s="32" t="s">
        <v>198</v>
      </c>
      <c r="AE223" s="32" t="s">
        <v>198</v>
      </c>
      <c r="AF223" s="52"/>
      <c r="AG223" s="52"/>
      <c r="AH223" s="52"/>
      <c r="AI223" s="10"/>
      <c r="AJ223" s="10"/>
      <c r="AK223" s="10">
        <v>1</v>
      </c>
      <c r="AL223" s="10">
        <v>1</v>
      </c>
      <c r="AM223" s="10">
        <v>2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60">
        <v>1</v>
      </c>
      <c r="AT223" s="10">
        <v>0</v>
      </c>
      <c r="AU223" s="10">
        <v>5</v>
      </c>
      <c r="AV223" s="10">
        <v>0</v>
      </c>
      <c r="AW223" s="10">
        <v>1446</v>
      </c>
      <c r="AX223" s="10"/>
      <c r="AY223" s="10">
        <v>44601</v>
      </c>
      <c r="AZ223" s="10">
        <v>44602</v>
      </c>
      <c r="BA223" s="10">
        <v>44603</v>
      </c>
      <c r="BB223" s="10">
        <v>0</v>
      </c>
      <c r="BC223" s="10">
        <v>0</v>
      </c>
      <c r="BD223" s="10">
        <v>0</v>
      </c>
      <c r="BE223" s="60">
        <v>0</v>
      </c>
      <c r="BF223" s="60"/>
      <c r="BG223" s="60"/>
      <c r="BH223" s="60"/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>
        <v>1</v>
      </c>
      <c r="CM223" s="10">
        <v>1</v>
      </c>
      <c r="CN223" s="53">
        <v>1</v>
      </c>
      <c r="CO223" s="53">
        <v>0</v>
      </c>
      <c r="CP223" s="124"/>
      <c r="CQ223" s="162"/>
      <c r="CR223" s="162"/>
      <c r="CS223" s="53">
        <v>0</v>
      </c>
    </row>
    <row r="224" spans="1:97" ht="16.5" x14ac:dyDescent="0.15">
      <c r="A224" s="78">
        <v>447</v>
      </c>
      <c r="B224" s="56" t="s">
        <v>651</v>
      </c>
      <c r="C224" s="10">
        <v>2</v>
      </c>
      <c r="D224" s="10">
        <v>2</v>
      </c>
      <c r="E224" s="10">
        <v>0</v>
      </c>
      <c r="F224" s="10">
        <v>0</v>
      </c>
      <c r="G224" s="10">
        <v>40</v>
      </c>
      <c r="H224" s="10">
        <v>1</v>
      </c>
      <c r="I224" s="10">
        <v>4</v>
      </c>
      <c r="J224" s="10">
        <v>1</v>
      </c>
      <c r="K224" s="10">
        <v>447</v>
      </c>
      <c r="L224" s="10">
        <v>0</v>
      </c>
      <c r="M224" s="60">
        <v>0</v>
      </c>
      <c r="N224" s="10">
        <v>54</v>
      </c>
      <c r="O224" s="10">
        <v>25</v>
      </c>
      <c r="P224" s="10">
        <v>20</v>
      </c>
      <c r="Q224" s="10">
        <v>304</v>
      </c>
      <c r="R224" s="10">
        <v>4</v>
      </c>
      <c r="S224" s="10">
        <v>2</v>
      </c>
      <c r="T224" s="10">
        <v>1</v>
      </c>
      <c r="U224" s="10">
        <v>20</v>
      </c>
      <c r="V224" s="10">
        <v>1000</v>
      </c>
      <c r="W224" s="10">
        <v>0</v>
      </c>
      <c r="X224" s="10">
        <v>0</v>
      </c>
      <c r="Y224" s="10">
        <v>0</v>
      </c>
      <c r="Z224" s="10">
        <v>1</v>
      </c>
      <c r="AA224" s="10">
        <v>0</v>
      </c>
      <c r="AB224" s="10">
        <v>0</v>
      </c>
      <c r="AC224" s="58" t="s">
        <v>1402</v>
      </c>
      <c r="AD224" s="32" t="s">
        <v>198</v>
      </c>
      <c r="AE224" s="32" t="s">
        <v>198</v>
      </c>
      <c r="AF224" s="52"/>
      <c r="AG224" s="52"/>
      <c r="AH224" s="52"/>
      <c r="AI224" s="10"/>
      <c r="AJ224" s="10"/>
      <c r="AK224" s="10">
        <v>1</v>
      </c>
      <c r="AL224" s="10">
        <v>1</v>
      </c>
      <c r="AM224" s="10">
        <v>2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60">
        <v>1</v>
      </c>
      <c r="AT224" s="10">
        <v>0</v>
      </c>
      <c r="AU224" s="10">
        <v>5</v>
      </c>
      <c r="AV224" s="10">
        <v>0</v>
      </c>
      <c r="AW224" s="10">
        <v>1447</v>
      </c>
      <c r="AX224" s="10"/>
      <c r="AY224" s="10">
        <v>44701</v>
      </c>
      <c r="AZ224" s="10">
        <v>44702</v>
      </c>
      <c r="BA224" s="10">
        <v>44703</v>
      </c>
      <c r="BB224" s="10">
        <v>0</v>
      </c>
      <c r="BC224" s="10">
        <v>0</v>
      </c>
      <c r="BD224" s="10">
        <v>0</v>
      </c>
      <c r="BE224" s="60">
        <v>0</v>
      </c>
      <c r="BF224" s="60"/>
      <c r="BG224" s="60"/>
      <c r="BH224" s="60"/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>
        <v>1</v>
      </c>
      <c r="CM224" s="10">
        <v>1</v>
      </c>
      <c r="CN224" s="53">
        <v>1</v>
      </c>
      <c r="CO224" s="53">
        <v>0</v>
      </c>
      <c r="CP224" s="124"/>
      <c r="CQ224" s="162"/>
      <c r="CR224" s="162"/>
      <c r="CS224" s="53">
        <v>0</v>
      </c>
    </row>
    <row r="225" spans="1:97" ht="17.25" thickBot="1" x14ac:dyDescent="0.2">
      <c r="A225" s="79">
        <v>448</v>
      </c>
      <c r="B225" s="61" t="s">
        <v>652</v>
      </c>
      <c r="C225" s="59">
        <v>2</v>
      </c>
      <c r="D225" s="59">
        <v>2</v>
      </c>
      <c r="E225" s="59">
        <v>0</v>
      </c>
      <c r="F225" s="10">
        <v>0</v>
      </c>
      <c r="G225" s="59">
        <v>40</v>
      </c>
      <c r="H225" s="59">
        <v>1</v>
      </c>
      <c r="I225" s="59">
        <v>4</v>
      </c>
      <c r="J225" s="59">
        <v>1</v>
      </c>
      <c r="K225" s="59">
        <v>448</v>
      </c>
      <c r="L225" s="59">
        <v>0</v>
      </c>
      <c r="M225" s="60">
        <v>0</v>
      </c>
      <c r="N225" s="59">
        <v>54</v>
      </c>
      <c r="O225" s="59">
        <v>25</v>
      </c>
      <c r="P225" s="59">
        <v>20</v>
      </c>
      <c r="Q225" s="59">
        <v>304</v>
      </c>
      <c r="R225" s="59">
        <v>4</v>
      </c>
      <c r="S225" s="59">
        <v>2</v>
      </c>
      <c r="T225" s="59">
        <v>1</v>
      </c>
      <c r="U225" s="59">
        <v>20</v>
      </c>
      <c r="V225" s="59">
        <v>1000</v>
      </c>
      <c r="W225" s="59">
        <v>0</v>
      </c>
      <c r="X225" s="59">
        <v>0</v>
      </c>
      <c r="Y225" s="59">
        <v>0</v>
      </c>
      <c r="Z225" s="59">
        <v>1</v>
      </c>
      <c r="AA225" s="59">
        <v>0</v>
      </c>
      <c r="AB225" s="59">
        <v>0</v>
      </c>
      <c r="AC225" s="65" t="s">
        <v>1403</v>
      </c>
      <c r="AD225" s="66" t="s">
        <v>198</v>
      </c>
      <c r="AE225" s="66" t="s">
        <v>198</v>
      </c>
      <c r="AF225" s="67"/>
      <c r="AG225" s="67"/>
      <c r="AH225" s="67"/>
      <c r="AI225" s="59"/>
      <c r="AJ225" s="59"/>
      <c r="AK225" s="59">
        <v>1</v>
      </c>
      <c r="AL225" s="59">
        <v>1</v>
      </c>
      <c r="AM225" s="59">
        <v>2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59">
        <v>1</v>
      </c>
      <c r="AT225" s="59">
        <v>0</v>
      </c>
      <c r="AU225" s="59">
        <v>5</v>
      </c>
      <c r="AV225" s="59">
        <v>0</v>
      </c>
      <c r="AW225" s="59">
        <v>1448</v>
      </c>
      <c r="AX225" s="59"/>
      <c r="AY225" s="59">
        <v>44801</v>
      </c>
      <c r="AZ225" s="59">
        <v>44802</v>
      </c>
      <c r="BA225" s="59">
        <v>44803</v>
      </c>
      <c r="BB225" s="59">
        <v>0</v>
      </c>
      <c r="BC225" s="59">
        <v>0</v>
      </c>
      <c r="BD225" s="59">
        <v>0</v>
      </c>
      <c r="BE225" s="60">
        <v>0</v>
      </c>
      <c r="BF225" s="173"/>
      <c r="BG225" s="173"/>
      <c r="BH225" s="173"/>
      <c r="BI225" s="59">
        <v>0</v>
      </c>
      <c r="BJ225" s="59">
        <v>0</v>
      </c>
      <c r="BK225" s="59">
        <v>0</v>
      </c>
      <c r="BL225" s="59">
        <v>0</v>
      </c>
      <c r="BM225" s="59">
        <v>0</v>
      </c>
      <c r="BN225" s="59">
        <v>0</v>
      </c>
      <c r="BO225" s="59">
        <v>0</v>
      </c>
      <c r="BP225" s="59">
        <v>0</v>
      </c>
      <c r="BQ225" s="59">
        <v>0</v>
      </c>
      <c r="BR225" s="59">
        <v>0</v>
      </c>
      <c r="BS225" s="59">
        <v>0</v>
      </c>
      <c r="BT225" s="59">
        <v>0</v>
      </c>
      <c r="BU225" s="59">
        <v>0</v>
      </c>
      <c r="BV225" s="59">
        <v>0</v>
      </c>
      <c r="BW225" s="59">
        <v>0</v>
      </c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>
        <v>1</v>
      </c>
      <c r="CM225" s="59">
        <v>1</v>
      </c>
      <c r="CN225" s="68">
        <v>1</v>
      </c>
      <c r="CO225" s="68">
        <v>0</v>
      </c>
      <c r="CP225" s="141"/>
      <c r="CQ225" s="162"/>
      <c r="CR225" s="162"/>
      <c r="CS225" s="53">
        <v>0</v>
      </c>
    </row>
    <row r="226" spans="1:97" ht="16.5" x14ac:dyDescent="0.15">
      <c r="A226" s="11">
        <v>6011</v>
      </c>
      <c r="B226" s="115" t="s">
        <v>1215</v>
      </c>
      <c r="C226" s="11">
        <v>3</v>
      </c>
      <c r="D226" s="10">
        <v>1</v>
      </c>
      <c r="E226" s="10">
        <v>0</v>
      </c>
      <c r="F226" s="10">
        <v>0</v>
      </c>
      <c r="G226" s="10">
        <v>40</v>
      </c>
      <c r="H226" s="10">
        <v>1</v>
      </c>
      <c r="I226" s="10">
        <v>1</v>
      </c>
      <c r="J226" s="10">
        <v>1</v>
      </c>
      <c r="K226" s="10">
        <v>501</v>
      </c>
      <c r="L226" s="10">
        <v>0</v>
      </c>
      <c r="M226" s="10">
        <v>0</v>
      </c>
      <c r="N226" s="10">
        <v>80</v>
      </c>
      <c r="O226" s="10">
        <v>30</v>
      </c>
      <c r="P226" s="10">
        <v>20</v>
      </c>
      <c r="Q226" s="10">
        <v>450</v>
      </c>
      <c r="R226" s="11">
        <v>8</v>
      </c>
      <c r="S226" s="11">
        <v>3</v>
      </c>
      <c r="T226" s="11">
        <v>3</v>
      </c>
      <c r="U226" s="11">
        <v>45</v>
      </c>
      <c r="V226" s="11">
        <v>1000</v>
      </c>
      <c r="W226" s="11">
        <v>0</v>
      </c>
      <c r="X226" s="11">
        <v>0</v>
      </c>
      <c r="Y226" s="11">
        <v>0</v>
      </c>
      <c r="Z226" s="11">
        <v>1</v>
      </c>
      <c r="AA226" s="11">
        <v>0</v>
      </c>
      <c r="AB226" s="11">
        <v>0</v>
      </c>
      <c r="AC226" s="33" t="s">
        <v>520</v>
      </c>
      <c r="AD226" s="32" t="s">
        <v>520</v>
      </c>
      <c r="AE226" s="32" t="s">
        <v>520</v>
      </c>
      <c r="AF226" s="26"/>
      <c r="AG226" s="26"/>
      <c r="AH226" s="26"/>
      <c r="AI226" s="11"/>
      <c r="AJ226" s="11"/>
      <c r="AK226" s="11">
        <v>1</v>
      </c>
      <c r="AL226" s="11">
        <v>1</v>
      </c>
      <c r="AM226" s="11">
        <v>0</v>
      </c>
      <c r="AN226" s="11">
        <v>0</v>
      </c>
      <c r="AO226" s="11">
        <v>0</v>
      </c>
      <c r="AP226" s="11">
        <v>1</v>
      </c>
      <c r="AQ226" s="11">
        <v>0</v>
      </c>
      <c r="AR226" s="11">
        <v>0</v>
      </c>
      <c r="AS226" s="39">
        <v>1</v>
      </c>
      <c r="AT226" s="11">
        <v>0</v>
      </c>
      <c r="AU226" s="11">
        <v>10</v>
      </c>
      <c r="AV226" s="11">
        <v>0</v>
      </c>
      <c r="AW226" s="11">
        <v>0</v>
      </c>
      <c r="AX226" s="11"/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60">
        <v>0</v>
      </c>
      <c r="BF226" s="60"/>
      <c r="BG226" s="60"/>
      <c r="BH226" s="60"/>
      <c r="BI226" s="11">
        <v>0</v>
      </c>
      <c r="BJ226" s="11">
        <v>0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0</v>
      </c>
      <c r="BS226" s="11">
        <v>0</v>
      </c>
      <c r="BT226" s="11">
        <v>0</v>
      </c>
      <c r="BU226" s="11">
        <v>0</v>
      </c>
      <c r="BV226" s="11">
        <v>0</v>
      </c>
      <c r="BW226" s="11">
        <v>0</v>
      </c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>
        <v>1</v>
      </c>
      <c r="CM226" s="11">
        <v>1</v>
      </c>
      <c r="CN226" s="20">
        <v>0</v>
      </c>
      <c r="CO226" s="20">
        <v>0</v>
      </c>
      <c r="CP226" s="140"/>
      <c r="CQ226" s="162"/>
      <c r="CR226" s="162"/>
      <c r="CS226" s="53">
        <v>0</v>
      </c>
    </row>
    <row r="227" spans="1:97" ht="16.5" x14ac:dyDescent="0.15">
      <c r="A227" s="11">
        <v>6014</v>
      </c>
      <c r="B227" s="115" t="s">
        <v>1216</v>
      </c>
      <c r="C227" s="11">
        <v>3</v>
      </c>
      <c r="D227" s="10">
        <v>1</v>
      </c>
      <c r="E227" s="10">
        <v>0</v>
      </c>
      <c r="F227" s="10">
        <v>0</v>
      </c>
      <c r="G227" s="10">
        <v>40</v>
      </c>
      <c r="H227" s="10">
        <v>1</v>
      </c>
      <c r="I227" s="10">
        <v>1</v>
      </c>
      <c r="J227" s="10">
        <v>1</v>
      </c>
      <c r="K227" s="10">
        <v>501</v>
      </c>
      <c r="L227" s="10">
        <v>0</v>
      </c>
      <c r="M227" s="10">
        <v>0</v>
      </c>
      <c r="N227" s="10">
        <v>80</v>
      </c>
      <c r="O227" s="10">
        <v>30</v>
      </c>
      <c r="P227" s="10">
        <v>20</v>
      </c>
      <c r="Q227" s="10">
        <v>450</v>
      </c>
      <c r="R227" s="11">
        <v>8</v>
      </c>
      <c r="S227" s="11">
        <v>3</v>
      </c>
      <c r="T227" s="11">
        <v>3</v>
      </c>
      <c r="U227" s="11">
        <v>45</v>
      </c>
      <c r="V227" s="11">
        <v>1000</v>
      </c>
      <c r="W227" s="11">
        <v>0</v>
      </c>
      <c r="X227" s="11">
        <v>0</v>
      </c>
      <c r="Y227" s="11">
        <v>0</v>
      </c>
      <c r="Z227" s="11">
        <v>1</v>
      </c>
      <c r="AA227" s="11">
        <v>0</v>
      </c>
      <c r="AB227" s="11">
        <v>0</v>
      </c>
      <c r="AC227" s="33" t="s">
        <v>521</v>
      </c>
      <c r="AD227" s="32" t="s">
        <v>521</v>
      </c>
      <c r="AE227" s="32" t="s">
        <v>521</v>
      </c>
      <c r="AF227" s="26"/>
      <c r="AG227" s="26"/>
      <c r="AH227" s="26"/>
      <c r="AI227" s="11"/>
      <c r="AJ227" s="11"/>
      <c r="AK227" s="11">
        <v>1</v>
      </c>
      <c r="AL227" s="11">
        <v>1</v>
      </c>
      <c r="AM227" s="11">
        <v>0</v>
      </c>
      <c r="AN227" s="11">
        <v>0</v>
      </c>
      <c r="AO227" s="11">
        <v>0</v>
      </c>
      <c r="AP227" s="11">
        <v>1</v>
      </c>
      <c r="AQ227" s="11">
        <v>0</v>
      </c>
      <c r="AR227" s="11">
        <v>0</v>
      </c>
      <c r="AS227" s="39">
        <v>1</v>
      </c>
      <c r="AT227" s="11">
        <v>0</v>
      </c>
      <c r="AU227" s="11">
        <v>10</v>
      </c>
      <c r="AV227" s="11">
        <v>0</v>
      </c>
      <c r="AW227" s="11">
        <v>0</v>
      </c>
      <c r="AX227" s="11"/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60">
        <v>0</v>
      </c>
      <c r="BF227" s="60"/>
      <c r="BG227" s="60"/>
      <c r="BH227" s="60"/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</v>
      </c>
      <c r="BU227" s="11">
        <v>0</v>
      </c>
      <c r="BV227" s="11">
        <v>0</v>
      </c>
      <c r="BW227" s="11">
        <v>0</v>
      </c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>
        <v>1</v>
      </c>
      <c r="CM227" s="11">
        <v>1</v>
      </c>
      <c r="CN227" s="20">
        <v>0</v>
      </c>
      <c r="CO227" s="20">
        <v>0</v>
      </c>
      <c r="CP227" s="124"/>
      <c r="CQ227" s="162"/>
      <c r="CR227" s="162"/>
      <c r="CS227" s="53">
        <v>0</v>
      </c>
    </row>
    <row r="228" spans="1:97" ht="16.5" x14ac:dyDescent="0.15">
      <c r="A228" s="11">
        <v>6015</v>
      </c>
      <c r="B228" s="115" t="s">
        <v>1217</v>
      </c>
      <c r="C228" s="11">
        <v>3</v>
      </c>
      <c r="D228" s="10">
        <v>1</v>
      </c>
      <c r="E228" s="10">
        <v>0</v>
      </c>
      <c r="F228" s="10">
        <v>0</v>
      </c>
      <c r="G228" s="10">
        <v>40</v>
      </c>
      <c r="H228" s="10">
        <v>1</v>
      </c>
      <c r="I228" s="10">
        <v>1</v>
      </c>
      <c r="J228" s="10">
        <v>1</v>
      </c>
      <c r="K228" s="10">
        <v>501</v>
      </c>
      <c r="L228" s="10">
        <v>0</v>
      </c>
      <c r="M228" s="10">
        <v>0</v>
      </c>
      <c r="N228" s="10">
        <v>80</v>
      </c>
      <c r="O228" s="10">
        <v>30</v>
      </c>
      <c r="P228" s="10">
        <v>20</v>
      </c>
      <c r="Q228" s="10">
        <v>450</v>
      </c>
      <c r="R228" s="11">
        <v>8</v>
      </c>
      <c r="S228" s="11">
        <v>3</v>
      </c>
      <c r="T228" s="11">
        <v>3</v>
      </c>
      <c r="U228" s="11">
        <v>45</v>
      </c>
      <c r="V228" s="11">
        <v>1000</v>
      </c>
      <c r="W228" s="11">
        <v>0</v>
      </c>
      <c r="X228" s="11">
        <v>0</v>
      </c>
      <c r="Y228" s="11">
        <v>0</v>
      </c>
      <c r="Z228" s="11">
        <v>1</v>
      </c>
      <c r="AA228" s="11">
        <v>0</v>
      </c>
      <c r="AB228" s="11">
        <v>0</v>
      </c>
      <c r="AC228" s="33" t="s">
        <v>522</v>
      </c>
      <c r="AD228" s="32" t="s">
        <v>522</v>
      </c>
      <c r="AE228" s="32" t="s">
        <v>522</v>
      </c>
      <c r="AF228" s="26"/>
      <c r="AG228" s="26"/>
      <c r="AH228" s="26"/>
      <c r="AI228" s="11"/>
      <c r="AJ228" s="11"/>
      <c r="AK228" s="11">
        <v>1</v>
      </c>
      <c r="AL228" s="11">
        <v>1</v>
      </c>
      <c r="AM228" s="11">
        <v>0</v>
      </c>
      <c r="AN228" s="11">
        <v>0</v>
      </c>
      <c r="AO228" s="11">
        <v>0</v>
      </c>
      <c r="AP228" s="11">
        <v>1</v>
      </c>
      <c r="AQ228" s="11">
        <v>0</v>
      </c>
      <c r="AR228" s="11">
        <v>0</v>
      </c>
      <c r="AS228" s="39">
        <v>1</v>
      </c>
      <c r="AT228" s="11">
        <v>0</v>
      </c>
      <c r="AU228" s="11">
        <v>10</v>
      </c>
      <c r="AV228" s="11">
        <v>0</v>
      </c>
      <c r="AW228" s="11">
        <v>0</v>
      </c>
      <c r="AX228" s="11"/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60">
        <v>0</v>
      </c>
      <c r="BF228" s="60"/>
      <c r="BG228" s="60"/>
      <c r="BH228" s="60"/>
      <c r="BI228" s="11">
        <v>0</v>
      </c>
      <c r="BJ228" s="11">
        <v>0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0</v>
      </c>
      <c r="BR228" s="11">
        <v>0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>
        <v>1</v>
      </c>
      <c r="CM228" s="11">
        <v>1</v>
      </c>
      <c r="CN228" s="20">
        <v>0</v>
      </c>
      <c r="CO228" s="20">
        <v>0</v>
      </c>
      <c r="CP228" s="124"/>
      <c r="CQ228" s="162"/>
      <c r="CR228" s="162"/>
      <c r="CS228" s="53">
        <v>0</v>
      </c>
    </row>
    <row r="229" spans="1:97" ht="16.5" x14ac:dyDescent="0.15">
      <c r="A229" s="10">
        <v>6021</v>
      </c>
      <c r="B229" s="114" t="s">
        <v>1214</v>
      </c>
      <c r="C229" s="10">
        <v>3</v>
      </c>
      <c r="D229" s="10">
        <v>1</v>
      </c>
      <c r="E229" s="10">
        <v>0</v>
      </c>
      <c r="F229" s="10">
        <v>0</v>
      </c>
      <c r="G229" s="10">
        <v>40</v>
      </c>
      <c r="H229" s="10">
        <v>1</v>
      </c>
      <c r="I229" s="10">
        <v>1</v>
      </c>
      <c r="J229" s="10">
        <v>1</v>
      </c>
      <c r="K229" s="10">
        <v>502</v>
      </c>
      <c r="L229" s="10">
        <v>0</v>
      </c>
      <c r="M229" s="10">
        <v>0</v>
      </c>
      <c r="N229" s="10">
        <v>80</v>
      </c>
      <c r="O229" s="10">
        <v>30</v>
      </c>
      <c r="P229" s="10">
        <v>20</v>
      </c>
      <c r="Q229" s="10">
        <v>450</v>
      </c>
      <c r="R229" s="11">
        <v>8</v>
      </c>
      <c r="S229" s="11">
        <v>3</v>
      </c>
      <c r="T229" s="11">
        <v>3</v>
      </c>
      <c r="U229" s="11">
        <v>45</v>
      </c>
      <c r="V229" s="11">
        <v>1000</v>
      </c>
      <c r="W229" s="11">
        <v>0</v>
      </c>
      <c r="X229" s="11">
        <v>0</v>
      </c>
      <c r="Y229" s="11">
        <v>0</v>
      </c>
      <c r="Z229" s="11">
        <v>1</v>
      </c>
      <c r="AA229" s="11">
        <v>0</v>
      </c>
      <c r="AB229" s="11">
        <v>0</v>
      </c>
      <c r="AC229" s="33" t="s">
        <v>523</v>
      </c>
      <c r="AD229" s="32" t="s">
        <v>523</v>
      </c>
      <c r="AE229" s="32" t="s">
        <v>523</v>
      </c>
      <c r="AF229" s="26"/>
      <c r="AG229" s="26"/>
      <c r="AH229" s="26"/>
      <c r="AI229" s="11"/>
      <c r="AJ229" s="11"/>
      <c r="AK229" s="11">
        <v>1</v>
      </c>
      <c r="AL229" s="11">
        <v>1</v>
      </c>
      <c r="AM229" s="11">
        <v>0</v>
      </c>
      <c r="AN229" s="11">
        <v>0</v>
      </c>
      <c r="AO229" s="11">
        <v>0</v>
      </c>
      <c r="AP229" s="11">
        <v>1</v>
      </c>
      <c r="AQ229" s="11">
        <v>0</v>
      </c>
      <c r="AR229" s="11">
        <v>0</v>
      </c>
      <c r="AS229" s="39">
        <v>1</v>
      </c>
      <c r="AT229" s="11">
        <v>0</v>
      </c>
      <c r="AU229" s="11">
        <v>10</v>
      </c>
      <c r="AV229" s="11">
        <v>0</v>
      </c>
      <c r="AW229" s="11">
        <v>0</v>
      </c>
      <c r="AX229" s="11"/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60">
        <v>0</v>
      </c>
      <c r="BF229" s="60"/>
      <c r="BG229" s="60"/>
      <c r="BH229" s="60"/>
      <c r="BI229" s="11">
        <v>0</v>
      </c>
      <c r="BJ229" s="11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0</v>
      </c>
      <c r="BR229" s="11">
        <v>0</v>
      </c>
      <c r="BS229" s="11">
        <v>0</v>
      </c>
      <c r="BT229" s="11">
        <v>0</v>
      </c>
      <c r="BU229" s="11">
        <v>0</v>
      </c>
      <c r="BV229" s="11">
        <v>0</v>
      </c>
      <c r="BW229" s="11">
        <v>0</v>
      </c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>
        <v>1</v>
      </c>
      <c r="CM229" s="11">
        <v>1</v>
      </c>
      <c r="CN229" s="20">
        <v>0</v>
      </c>
      <c r="CO229" s="20">
        <v>0</v>
      </c>
      <c r="CP229" s="124"/>
      <c r="CQ229" s="162"/>
      <c r="CR229" s="162"/>
      <c r="CS229" s="53">
        <v>0</v>
      </c>
    </row>
    <row r="230" spans="1:97" ht="16.5" x14ac:dyDescent="0.15">
      <c r="A230" s="10">
        <v>6031</v>
      </c>
      <c r="B230" s="114" t="s">
        <v>1218</v>
      </c>
      <c r="C230" s="10">
        <v>3</v>
      </c>
      <c r="D230" s="10">
        <v>1</v>
      </c>
      <c r="E230" s="10">
        <v>0</v>
      </c>
      <c r="F230" s="10">
        <v>0</v>
      </c>
      <c r="G230" s="10">
        <v>40</v>
      </c>
      <c r="H230" s="10">
        <v>1</v>
      </c>
      <c r="I230" s="10">
        <v>1</v>
      </c>
      <c r="J230" s="10">
        <v>1</v>
      </c>
      <c r="K230" s="10">
        <v>503</v>
      </c>
      <c r="L230" s="10">
        <v>0</v>
      </c>
      <c r="M230" s="10">
        <v>0</v>
      </c>
      <c r="N230" s="10">
        <v>80</v>
      </c>
      <c r="O230" s="10">
        <v>30</v>
      </c>
      <c r="P230" s="10">
        <v>20</v>
      </c>
      <c r="Q230" s="10">
        <v>450</v>
      </c>
      <c r="R230" s="11">
        <v>8</v>
      </c>
      <c r="S230" s="11">
        <v>3</v>
      </c>
      <c r="T230" s="11">
        <v>3</v>
      </c>
      <c r="U230" s="11">
        <v>45</v>
      </c>
      <c r="V230" s="11">
        <v>1000</v>
      </c>
      <c r="W230" s="11">
        <v>0</v>
      </c>
      <c r="X230" s="11">
        <v>0</v>
      </c>
      <c r="Y230" s="11">
        <v>0</v>
      </c>
      <c r="Z230" s="11">
        <v>1</v>
      </c>
      <c r="AA230" s="11">
        <v>0</v>
      </c>
      <c r="AB230" s="11">
        <v>0</v>
      </c>
      <c r="AC230" s="33" t="s">
        <v>524</v>
      </c>
      <c r="AD230" s="32" t="s">
        <v>524</v>
      </c>
      <c r="AE230" s="32" t="s">
        <v>524</v>
      </c>
      <c r="AF230" s="26"/>
      <c r="AG230" s="26"/>
      <c r="AH230" s="26"/>
      <c r="AI230" s="11"/>
      <c r="AJ230" s="11"/>
      <c r="AK230" s="11">
        <v>1</v>
      </c>
      <c r="AL230" s="11">
        <v>1</v>
      </c>
      <c r="AM230" s="11">
        <v>0</v>
      </c>
      <c r="AN230" s="11">
        <v>0</v>
      </c>
      <c r="AO230" s="11">
        <v>0</v>
      </c>
      <c r="AP230" s="11">
        <v>1</v>
      </c>
      <c r="AQ230" s="11">
        <v>0</v>
      </c>
      <c r="AR230" s="11">
        <v>0</v>
      </c>
      <c r="AS230" s="39">
        <v>1</v>
      </c>
      <c r="AT230" s="11">
        <v>0</v>
      </c>
      <c r="AU230" s="11">
        <v>10</v>
      </c>
      <c r="AV230" s="11">
        <v>0</v>
      </c>
      <c r="AW230" s="11">
        <v>0</v>
      </c>
      <c r="AX230" s="11"/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60">
        <v>0</v>
      </c>
      <c r="BF230" s="60"/>
      <c r="BG230" s="60"/>
      <c r="BH230" s="60"/>
      <c r="BI230" s="11">
        <v>0</v>
      </c>
      <c r="BJ230" s="11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0</v>
      </c>
      <c r="BR230" s="11">
        <v>0</v>
      </c>
      <c r="BS230" s="11">
        <v>0</v>
      </c>
      <c r="BT230" s="11">
        <v>0</v>
      </c>
      <c r="BU230" s="11">
        <v>0</v>
      </c>
      <c r="BV230" s="11">
        <v>0</v>
      </c>
      <c r="BW230" s="11">
        <v>0</v>
      </c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>
        <v>1</v>
      </c>
      <c r="CM230" s="11">
        <v>1</v>
      </c>
      <c r="CN230" s="20">
        <v>0</v>
      </c>
      <c r="CO230" s="20">
        <v>0</v>
      </c>
      <c r="CP230" s="124"/>
      <c r="CQ230" s="162"/>
      <c r="CR230" s="162"/>
      <c r="CS230" s="53">
        <v>0</v>
      </c>
    </row>
    <row r="231" spans="1:97" ht="16.5" x14ac:dyDescent="0.15">
      <c r="A231" s="10">
        <v>6041</v>
      </c>
      <c r="B231" s="114" t="s">
        <v>1219</v>
      </c>
      <c r="C231" s="10">
        <v>3</v>
      </c>
      <c r="D231" s="10">
        <v>1</v>
      </c>
      <c r="E231" s="10">
        <v>0</v>
      </c>
      <c r="F231" s="10">
        <v>0</v>
      </c>
      <c r="G231" s="10">
        <v>40</v>
      </c>
      <c r="H231" s="10">
        <v>1</v>
      </c>
      <c r="I231" s="10">
        <v>1</v>
      </c>
      <c r="J231" s="10">
        <v>1</v>
      </c>
      <c r="K231" s="10">
        <v>504</v>
      </c>
      <c r="L231" s="10">
        <v>0</v>
      </c>
      <c r="M231" s="10">
        <v>0</v>
      </c>
      <c r="N231" s="10">
        <v>80</v>
      </c>
      <c r="O231" s="10">
        <v>30</v>
      </c>
      <c r="P231" s="10">
        <v>20</v>
      </c>
      <c r="Q231" s="10">
        <v>450</v>
      </c>
      <c r="R231" s="11">
        <v>8</v>
      </c>
      <c r="S231" s="11">
        <v>3</v>
      </c>
      <c r="T231" s="11">
        <v>3</v>
      </c>
      <c r="U231" s="11">
        <v>45</v>
      </c>
      <c r="V231" s="11">
        <v>1000</v>
      </c>
      <c r="W231" s="11">
        <v>0</v>
      </c>
      <c r="X231" s="11">
        <v>0</v>
      </c>
      <c r="Y231" s="11">
        <v>0</v>
      </c>
      <c r="Z231" s="11">
        <v>1</v>
      </c>
      <c r="AA231" s="11">
        <v>0</v>
      </c>
      <c r="AB231" s="11">
        <v>0</v>
      </c>
      <c r="AC231" s="33" t="s">
        <v>525</v>
      </c>
      <c r="AD231" s="32" t="s">
        <v>525</v>
      </c>
      <c r="AE231" s="32" t="s">
        <v>525</v>
      </c>
      <c r="AF231" s="26"/>
      <c r="AG231" s="26"/>
      <c r="AH231" s="26"/>
      <c r="AI231" s="11"/>
      <c r="AJ231" s="11"/>
      <c r="AK231" s="11">
        <v>1</v>
      </c>
      <c r="AL231" s="11">
        <v>1</v>
      </c>
      <c r="AM231" s="11">
        <v>0</v>
      </c>
      <c r="AN231" s="11">
        <v>0</v>
      </c>
      <c r="AO231" s="11">
        <v>0</v>
      </c>
      <c r="AP231" s="11">
        <v>1</v>
      </c>
      <c r="AQ231" s="11">
        <v>0</v>
      </c>
      <c r="AR231" s="11">
        <v>0</v>
      </c>
      <c r="AS231" s="39">
        <v>1</v>
      </c>
      <c r="AT231" s="11">
        <v>0</v>
      </c>
      <c r="AU231" s="11">
        <v>10</v>
      </c>
      <c r="AV231" s="11">
        <v>0</v>
      </c>
      <c r="AW231" s="11">
        <v>0</v>
      </c>
      <c r="AX231" s="11"/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60">
        <v>0</v>
      </c>
      <c r="BF231" s="60"/>
      <c r="BG231" s="60"/>
      <c r="BH231" s="60"/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>
        <v>1</v>
      </c>
      <c r="CM231" s="11">
        <v>1</v>
      </c>
      <c r="CN231" s="20">
        <v>0</v>
      </c>
      <c r="CO231" s="20">
        <v>0</v>
      </c>
      <c r="CP231" s="124"/>
      <c r="CQ231" s="162"/>
      <c r="CR231" s="162"/>
      <c r="CS231" s="53">
        <v>0</v>
      </c>
    </row>
    <row r="232" spans="1:97" ht="16.5" x14ac:dyDescent="0.15">
      <c r="A232" s="19">
        <v>4444</v>
      </c>
      <c r="B232" s="106" t="s">
        <v>1167</v>
      </c>
      <c r="C232" s="19">
        <v>0</v>
      </c>
      <c r="D232" s="19">
        <v>5</v>
      </c>
      <c r="E232" s="19">
        <v>0</v>
      </c>
      <c r="F232" s="10">
        <v>0</v>
      </c>
      <c r="G232" s="19">
        <v>100</v>
      </c>
      <c r="H232" s="19">
        <v>1</v>
      </c>
      <c r="I232" s="19">
        <v>4</v>
      </c>
      <c r="J232" s="19">
        <v>6</v>
      </c>
      <c r="K232" s="19">
        <v>405</v>
      </c>
      <c r="L232" s="19">
        <v>0</v>
      </c>
      <c r="M232" s="19">
        <v>0</v>
      </c>
      <c r="N232" s="19">
        <v>150</v>
      </c>
      <c r="O232" s="19">
        <v>55</v>
      </c>
      <c r="P232" s="19">
        <v>45</v>
      </c>
      <c r="Q232" s="19">
        <v>750</v>
      </c>
      <c r="R232" s="19">
        <v>15</v>
      </c>
      <c r="S232" s="19">
        <v>6</v>
      </c>
      <c r="T232" s="19">
        <v>5</v>
      </c>
      <c r="U232" s="19">
        <v>75</v>
      </c>
      <c r="V232" s="19">
        <v>1000</v>
      </c>
      <c r="W232" s="19">
        <v>0</v>
      </c>
      <c r="X232" s="19">
        <v>0</v>
      </c>
      <c r="Y232" s="19">
        <v>0</v>
      </c>
      <c r="Z232" s="19">
        <v>1</v>
      </c>
      <c r="AA232" s="19">
        <v>1</v>
      </c>
      <c r="AB232" s="19">
        <v>406</v>
      </c>
      <c r="AC232" s="35" t="s">
        <v>361</v>
      </c>
      <c r="AD232" s="30" t="s">
        <v>361</v>
      </c>
      <c r="AE232" s="30" t="s">
        <v>361</v>
      </c>
      <c r="AF232" s="31" t="s">
        <v>184</v>
      </c>
      <c r="AG232" s="31"/>
      <c r="AH232" s="31"/>
      <c r="AI232" s="19"/>
      <c r="AJ232" s="19"/>
      <c r="AK232" s="19">
        <v>1</v>
      </c>
      <c r="AL232" s="19">
        <v>1</v>
      </c>
      <c r="AM232" s="19">
        <v>5</v>
      </c>
      <c r="AN232" s="19">
        <v>0</v>
      </c>
      <c r="AO232" s="19">
        <v>12</v>
      </c>
      <c r="AP232" s="19">
        <v>4</v>
      </c>
      <c r="AQ232" s="19">
        <v>0</v>
      </c>
      <c r="AR232" s="19">
        <v>0</v>
      </c>
      <c r="AS232" s="19">
        <v>1</v>
      </c>
      <c r="AT232" s="19">
        <v>0</v>
      </c>
      <c r="AU232" s="19">
        <v>0</v>
      </c>
      <c r="AV232" s="19">
        <v>0</v>
      </c>
      <c r="AW232" s="19">
        <v>0</v>
      </c>
      <c r="AX232" s="19"/>
      <c r="AY232" s="19">
        <v>0</v>
      </c>
      <c r="AZ232" s="19">
        <v>0</v>
      </c>
      <c r="BA232" s="19">
        <v>0</v>
      </c>
      <c r="BB232" s="19">
        <v>0</v>
      </c>
      <c r="BC232" s="19">
        <v>0</v>
      </c>
      <c r="BD232" s="19">
        <v>0</v>
      </c>
      <c r="BE232" s="19">
        <v>0</v>
      </c>
      <c r="BF232" s="19"/>
      <c r="BG232" s="19"/>
      <c r="BH232" s="19"/>
      <c r="BI232" s="19">
        <v>0</v>
      </c>
      <c r="BJ232" s="19">
        <v>0</v>
      </c>
      <c r="BK232" s="19">
        <v>0</v>
      </c>
      <c r="BL232" s="19">
        <v>0</v>
      </c>
      <c r="BM232" s="19">
        <v>0</v>
      </c>
      <c r="BN232" s="19">
        <v>0</v>
      </c>
      <c r="BO232" s="19">
        <v>0</v>
      </c>
      <c r="BP232" s="19">
        <v>0</v>
      </c>
      <c r="BQ232" s="19">
        <v>0</v>
      </c>
      <c r="BR232" s="19">
        <v>0</v>
      </c>
      <c r="BS232" s="19">
        <v>0</v>
      </c>
      <c r="BT232" s="19">
        <v>0</v>
      </c>
      <c r="BU232" s="19">
        <v>0</v>
      </c>
      <c r="BV232" s="19">
        <v>0</v>
      </c>
      <c r="BW232" s="19">
        <v>0</v>
      </c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>
        <v>0</v>
      </c>
      <c r="CM232" s="19">
        <v>0</v>
      </c>
      <c r="CN232" s="23">
        <v>0</v>
      </c>
      <c r="CO232" s="23">
        <v>0</v>
      </c>
      <c r="CP232" s="124"/>
      <c r="CQ232" s="162"/>
      <c r="CR232" s="162"/>
      <c r="CS232" s="53">
        <v>0</v>
      </c>
    </row>
    <row r="233" spans="1:97" ht="16.5" x14ac:dyDescent="0.15">
      <c r="A233" s="10">
        <v>4555</v>
      </c>
      <c r="B233" s="107" t="s">
        <v>1168</v>
      </c>
      <c r="C233" s="10">
        <v>0</v>
      </c>
      <c r="D233" s="10">
        <v>5</v>
      </c>
      <c r="E233" s="10">
        <v>0</v>
      </c>
      <c r="F233" s="10">
        <v>0</v>
      </c>
      <c r="G233" s="10">
        <v>100</v>
      </c>
      <c r="H233" s="10">
        <v>1</v>
      </c>
      <c r="I233" s="10">
        <v>4</v>
      </c>
      <c r="J233" s="10">
        <v>4</v>
      </c>
      <c r="K233" s="10">
        <v>409</v>
      </c>
      <c r="L233" s="10">
        <v>0</v>
      </c>
      <c r="M233" s="10">
        <v>0</v>
      </c>
      <c r="N233" s="10">
        <v>135</v>
      </c>
      <c r="O233" s="10">
        <v>45</v>
      </c>
      <c r="P233" s="10">
        <v>55</v>
      </c>
      <c r="Q233" s="10">
        <v>750</v>
      </c>
      <c r="R233" s="11">
        <v>14</v>
      </c>
      <c r="S233" s="11">
        <v>5</v>
      </c>
      <c r="T233" s="11">
        <v>6</v>
      </c>
      <c r="U233" s="11">
        <v>75</v>
      </c>
      <c r="V233" s="11">
        <v>1000</v>
      </c>
      <c r="W233" s="11">
        <v>0</v>
      </c>
      <c r="X233" s="11">
        <v>0</v>
      </c>
      <c r="Y233" s="11">
        <v>0</v>
      </c>
      <c r="Z233" s="11">
        <v>2</v>
      </c>
      <c r="AA233" s="11">
        <v>1</v>
      </c>
      <c r="AB233" s="11">
        <v>410</v>
      </c>
      <c r="AC233" s="33" t="s">
        <v>183</v>
      </c>
      <c r="AD233" s="32" t="s">
        <v>183</v>
      </c>
      <c r="AE233" s="32" t="s">
        <v>183</v>
      </c>
      <c r="AF233" s="26" t="s">
        <v>184</v>
      </c>
      <c r="AG233" s="26" t="s">
        <v>386</v>
      </c>
      <c r="AH233" s="26" t="s">
        <v>385</v>
      </c>
      <c r="AI233" s="11">
        <f t="shared" ref="AI233" si="54">A233</f>
        <v>4555</v>
      </c>
      <c r="AJ233" s="11" t="s">
        <v>546</v>
      </c>
      <c r="AK233" s="11">
        <v>1</v>
      </c>
      <c r="AL233" s="11">
        <v>1</v>
      </c>
      <c r="AM233" s="11">
        <v>5</v>
      </c>
      <c r="AN233" s="11">
        <v>0</v>
      </c>
      <c r="AO233" s="11">
        <v>12</v>
      </c>
      <c r="AP233" s="11">
        <v>4</v>
      </c>
      <c r="AQ233" s="11">
        <v>0</v>
      </c>
      <c r="AR233" s="11">
        <v>0</v>
      </c>
      <c r="AS233" s="11">
        <v>1</v>
      </c>
      <c r="AT233" s="11">
        <v>0</v>
      </c>
      <c r="AU233" s="11">
        <v>0</v>
      </c>
      <c r="AV233" s="11">
        <v>0</v>
      </c>
      <c r="AW233" s="11">
        <v>0</v>
      </c>
      <c r="AX233" s="11"/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1">
        <v>0</v>
      </c>
      <c r="BF233" s="11"/>
      <c r="BG233" s="11"/>
      <c r="BH233" s="11"/>
      <c r="BI233" s="11">
        <v>0</v>
      </c>
      <c r="BJ233" s="11">
        <v>0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0</v>
      </c>
      <c r="BR233" s="11">
        <v>0</v>
      </c>
      <c r="BS233" s="11">
        <v>0</v>
      </c>
      <c r="BT233" s="11">
        <v>0</v>
      </c>
      <c r="BU233" s="11">
        <v>0</v>
      </c>
      <c r="BV233" s="11">
        <v>0</v>
      </c>
      <c r="BW233" s="11">
        <v>0</v>
      </c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>
        <v>0</v>
      </c>
      <c r="CM233" s="11">
        <v>0</v>
      </c>
      <c r="CN233" s="20">
        <v>0</v>
      </c>
      <c r="CO233" s="20">
        <v>0</v>
      </c>
      <c r="CP233" s="124"/>
      <c r="CQ233" s="162"/>
      <c r="CR233" s="162"/>
      <c r="CS233" s="53">
        <v>0</v>
      </c>
    </row>
    <row r="234" spans="1:97" ht="16.5" x14ac:dyDescent="0.15">
      <c r="A234" s="19">
        <v>4666</v>
      </c>
      <c r="B234" s="106" t="s">
        <v>1166</v>
      </c>
      <c r="C234" s="19">
        <v>0</v>
      </c>
      <c r="D234" s="19">
        <v>5</v>
      </c>
      <c r="E234" s="19">
        <v>0</v>
      </c>
      <c r="F234" s="10">
        <v>0</v>
      </c>
      <c r="G234" s="19">
        <v>100</v>
      </c>
      <c r="H234" s="19">
        <v>1</v>
      </c>
      <c r="I234" s="19">
        <v>4</v>
      </c>
      <c r="J234" s="19">
        <v>4</v>
      </c>
      <c r="K234" s="19">
        <v>4666</v>
      </c>
      <c r="L234" s="19">
        <v>0</v>
      </c>
      <c r="M234" s="19">
        <v>0</v>
      </c>
      <c r="N234" s="19">
        <v>135</v>
      </c>
      <c r="O234" s="19">
        <v>45</v>
      </c>
      <c r="P234" s="19">
        <v>55</v>
      </c>
      <c r="Q234" s="19">
        <v>750</v>
      </c>
      <c r="R234" s="19">
        <v>14</v>
      </c>
      <c r="S234" s="19">
        <v>5</v>
      </c>
      <c r="T234" s="19">
        <v>6</v>
      </c>
      <c r="U234" s="19">
        <v>75</v>
      </c>
      <c r="V234" s="19">
        <v>1000</v>
      </c>
      <c r="W234" s="19">
        <v>0</v>
      </c>
      <c r="X234" s="19">
        <v>0</v>
      </c>
      <c r="Y234" s="19">
        <v>0</v>
      </c>
      <c r="Z234" s="19">
        <v>2</v>
      </c>
      <c r="AA234" s="19">
        <v>0</v>
      </c>
      <c r="AB234" s="19">
        <v>0</v>
      </c>
      <c r="AC234" s="35" t="s">
        <v>183</v>
      </c>
      <c r="AD234" s="30" t="s">
        <v>183</v>
      </c>
      <c r="AE234" s="30" t="s">
        <v>183</v>
      </c>
      <c r="AF234" s="31" t="s">
        <v>184</v>
      </c>
      <c r="AG234" s="31" t="s">
        <v>386</v>
      </c>
      <c r="AH234" s="31" t="s">
        <v>385</v>
      </c>
      <c r="AI234" s="19">
        <f t="shared" ref="AI234" si="55">A234</f>
        <v>4666</v>
      </c>
      <c r="AJ234" s="19" t="s">
        <v>546</v>
      </c>
      <c r="AK234" s="19">
        <v>1</v>
      </c>
      <c r="AL234" s="19">
        <v>1</v>
      </c>
      <c r="AM234" s="19">
        <v>5</v>
      </c>
      <c r="AN234" s="19">
        <v>0</v>
      </c>
      <c r="AO234" s="19">
        <v>12</v>
      </c>
      <c r="AP234" s="19">
        <v>4</v>
      </c>
      <c r="AQ234" s="19">
        <v>0</v>
      </c>
      <c r="AR234" s="19">
        <v>0</v>
      </c>
      <c r="AS234" s="19">
        <v>1</v>
      </c>
      <c r="AT234" s="19">
        <v>0</v>
      </c>
      <c r="AU234" s="19">
        <v>0</v>
      </c>
      <c r="AV234" s="19">
        <v>0</v>
      </c>
      <c r="AW234" s="19">
        <v>0</v>
      </c>
      <c r="AX234" s="19"/>
      <c r="AY234" s="19">
        <v>0</v>
      </c>
      <c r="AZ234" s="19">
        <v>0</v>
      </c>
      <c r="BA234" s="19">
        <v>0</v>
      </c>
      <c r="BB234" s="19">
        <v>0</v>
      </c>
      <c r="BC234" s="19">
        <v>0</v>
      </c>
      <c r="BD234" s="19">
        <v>0</v>
      </c>
      <c r="BE234" s="19">
        <v>0</v>
      </c>
      <c r="BF234" s="19"/>
      <c r="BG234" s="19"/>
      <c r="BH234" s="19"/>
      <c r="BI234" s="19">
        <v>0</v>
      </c>
      <c r="BJ234" s="19">
        <v>0</v>
      </c>
      <c r="BK234" s="19">
        <v>0</v>
      </c>
      <c r="BL234" s="19">
        <v>0</v>
      </c>
      <c r="BM234" s="19">
        <v>0</v>
      </c>
      <c r="BN234" s="19">
        <v>0</v>
      </c>
      <c r="BO234" s="19">
        <v>0</v>
      </c>
      <c r="BP234" s="19">
        <v>0</v>
      </c>
      <c r="BQ234" s="19">
        <v>0</v>
      </c>
      <c r="BR234" s="19">
        <v>0</v>
      </c>
      <c r="BS234" s="19">
        <v>0</v>
      </c>
      <c r="BT234" s="19">
        <v>0</v>
      </c>
      <c r="BU234" s="19">
        <v>0</v>
      </c>
      <c r="BV234" s="19">
        <v>0</v>
      </c>
      <c r="BW234" s="19">
        <v>0</v>
      </c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>
        <v>0</v>
      </c>
      <c r="CM234" s="19">
        <v>0</v>
      </c>
      <c r="CN234" s="19">
        <v>0</v>
      </c>
      <c r="CO234" s="19">
        <v>0</v>
      </c>
      <c r="CP234" s="124"/>
      <c r="CQ234" s="162"/>
      <c r="CR234" s="162"/>
      <c r="CS234" s="53">
        <v>0</v>
      </c>
    </row>
  </sheetData>
  <autoFilter ref="A3:CS234"/>
  <phoneticPr fontId="35" type="noConversion"/>
  <conditionalFormatting sqref="A4 Z4:AB4 AT4:AV4 AK4:AP4 AX4 C4:K4 N4:U4 BQ4:BR4 CL4:CM4 BU4:BX4">
    <cfRule type="cellIs" dxfId="155" priority="177" operator="equal">
      <formula>"Client"</formula>
    </cfRule>
    <cfRule type="cellIs" dxfId="154" priority="178" operator="equal">
      <formula>"Excluded"</formula>
    </cfRule>
    <cfRule type="cellIs" dxfId="153" priority="179" operator="equal">
      <formula>"Server"</formula>
    </cfRule>
    <cfRule type="cellIs" dxfId="152" priority="180" operator="equal">
      <formula>"Both"</formula>
    </cfRule>
  </conditionalFormatting>
  <conditionalFormatting sqref="V4:Y4">
    <cfRule type="cellIs" dxfId="151" priority="173" operator="equal">
      <formula>"Client"</formula>
    </cfRule>
    <cfRule type="cellIs" dxfId="150" priority="174" operator="equal">
      <formula>"Excluded"</formula>
    </cfRule>
    <cfRule type="cellIs" dxfId="149" priority="175" operator="equal">
      <formula>"Server"</formula>
    </cfRule>
    <cfRule type="cellIs" dxfId="148" priority="176" operator="equal">
      <formula>"Both"</formula>
    </cfRule>
  </conditionalFormatting>
  <conditionalFormatting sqref="AQ4:AR4">
    <cfRule type="cellIs" dxfId="147" priority="165" operator="equal">
      <formula>"Client"</formula>
    </cfRule>
    <cfRule type="cellIs" dxfId="146" priority="166" operator="equal">
      <formula>"Excluded"</formula>
    </cfRule>
    <cfRule type="cellIs" dxfId="145" priority="167" operator="equal">
      <formula>"Server"</formula>
    </cfRule>
    <cfRule type="cellIs" dxfId="144" priority="168" operator="equal">
      <formula>"Both"</formula>
    </cfRule>
  </conditionalFormatting>
  <conditionalFormatting sqref="AY4">
    <cfRule type="cellIs" dxfId="143" priority="157" operator="equal">
      <formula>"Client"</formula>
    </cfRule>
    <cfRule type="cellIs" dxfId="142" priority="158" operator="equal">
      <formula>"Excluded"</formula>
    </cfRule>
    <cfRule type="cellIs" dxfId="141" priority="159" operator="equal">
      <formula>"Server"</formula>
    </cfRule>
    <cfRule type="cellIs" dxfId="140" priority="160" operator="equal">
      <formula>"Both"</formula>
    </cfRule>
  </conditionalFormatting>
  <conditionalFormatting sqref="AZ4">
    <cfRule type="cellIs" dxfId="139" priority="153" operator="equal">
      <formula>"Client"</formula>
    </cfRule>
    <cfRule type="cellIs" dxfId="138" priority="154" operator="equal">
      <formula>"Excluded"</formula>
    </cfRule>
    <cfRule type="cellIs" dxfId="137" priority="155" operator="equal">
      <formula>"Server"</formula>
    </cfRule>
    <cfRule type="cellIs" dxfId="136" priority="156" operator="equal">
      <formula>"Both"</formula>
    </cfRule>
  </conditionalFormatting>
  <conditionalFormatting sqref="BA4">
    <cfRule type="cellIs" dxfId="135" priority="149" operator="equal">
      <formula>"Client"</formula>
    </cfRule>
    <cfRule type="cellIs" dxfId="134" priority="150" operator="equal">
      <formula>"Excluded"</formula>
    </cfRule>
    <cfRule type="cellIs" dxfId="133" priority="151" operator="equal">
      <formula>"Server"</formula>
    </cfRule>
    <cfRule type="cellIs" dxfId="132" priority="152" operator="equal">
      <formula>"Both"</formula>
    </cfRule>
  </conditionalFormatting>
  <conditionalFormatting sqref="BB4">
    <cfRule type="cellIs" dxfId="131" priority="145" operator="equal">
      <formula>"Client"</formula>
    </cfRule>
    <cfRule type="cellIs" dxfId="130" priority="146" operator="equal">
      <formula>"Excluded"</formula>
    </cfRule>
    <cfRule type="cellIs" dxfId="129" priority="147" operator="equal">
      <formula>"Server"</formula>
    </cfRule>
    <cfRule type="cellIs" dxfId="128" priority="148" operator="equal">
      <formula>"Both"</formula>
    </cfRule>
  </conditionalFormatting>
  <conditionalFormatting sqref="BC4">
    <cfRule type="cellIs" dxfId="127" priority="141" operator="equal">
      <formula>"Client"</formula>
    </cfRule>
    <cfRule type="cellIs" dxfId="126" priority="142" operator="equal">
      <formula>"Excluded"</formula>
    </cfRule>
    <cfRule type="cellIs" dxfId="125" priority="143" operator="equal">
      <formula>"Server"</formula>
    </cfRule>
    <cfRule type="cellIs" dxfId="124" priority="144" operator="equal">
      <formula>"Both"</formula>
    </cfRule>
  </conditionalFormatting>
  <conditionalFormatting sqref="BD4:BH4">
    <cfRule type="cellIs" dxfId="123" priority="137" operator="equal">
      <formula>"Client"</formula>
    </cfRule>
    <cfRule type="cellIs" dxfId="122" priority="138" operator="equal">
      <formula>"Excluded"</formula>
    </cfRule>
    <cfRule type="cellIs" dxfId="121" priority="139" operator="equal">
      <formula>"Server"</formula>
    </cfRule>
    <cfRule type="cellIs" dxfId="120" priority="140" operator="equal">
      <formula>"Both"</formula>
    </cfRule>
  </conditionalFormatting>
  <conditionalFormatting sqref="BI4">
    <cfRule type="cellIs" dxfId="119" priority="133" operator="equal">
      <formula>"Client"</formula>
    </cfRule>
    <cfRule type="cellIs" dxfId="118" priority="134" operator="equal">
      <formula>"Excluded"</formula>
    </cfRule>
    <cfRule type="cellIs" dxfId="117" priority="135" operator="equal">
      <formula>"Server"</formula>
    </cfRule>
    <cfRule type="cellIs" dxfId="116" priority="136" operator="equal">
      <formula>"Both"</formula>
    </cfRule>
  </conditionalFormatting>
  <conditionalFormatting sqref="BJ4">
    <cfRule type="cellIs" dxfId="115" priority="129" operator="equal">
      <formula>"Client"</formula>
    </cfRule>
    <cfRule type="cellIs" dxfId="114" priority="130" operator="equal">
      <formula>"Excluded"</formula>
    </cfRule>
    <cfRule type="cellIs" dxfId="113" priority="131" operator="equal">
      <formula>"Server"</formula>
    </cfRule>
    <cfRule type="cellIs" dxfId="112" priority="132" operator="equal">
      <formula>"Both"</formula>
    </cfRule>
  </conditionalFormatting>
  <conditionalFormatting sqref="BK4">
    <cfRule type="cellIs" dxfId="111" priority="125" operator="equal">
      <formula>"Client"</formula>
    </cfRule>
    <cfRule type="cellIs" dxfId="110" priority="126" operator="equal">
      <formula>"Excluded"</formula>
    </cfRule>
    <cfRule type="cellIs" dxfId="109" priority="127" operator="equal">
      <formula>"Server"</formula>
    </cfRule>
    <cfRule type="cellIs" dxfId="108" priority="128" operator="equal">
      <formula>"Both"</formula>
    </cfRule>
  </conditionalFormatting>
  <conditionalFormatting sqref="BL4">
    <cfRule type="cellIs" dxfId="107" priority="121" operator="equal">
      <formula>"Client"</formula>
    </cfRule>
    <cfRule type="cellIs" dxfId="106" priority="122" operator="equal">
      <formula>"Excluded"</formula>
    </cfRule>
    <cfRule type="cellIs" dxfId="105" priority="123" operator="equal">
      <formula>"Server"</formula>
    </cfRule>
    <cfRule type="cellIs" dxfId="104" priority="124" operator="equal">
      <formula>"Both"</formula>
    </cfRule>
  </conditionalFormatting>
  <conditionalFormatting sqref="BM4">
    <cfRule type="cellIs" dxfId="103" priority="117" operator="equal">
      <formula>"Client"</formula>
    </cfRule>
    <cfRule type="cellIs" dxfId="102" priority="118" operator="equal">
      <formula>"Excluded"</formula>
    </cfRule>
    <cfRule type="cellIs" dxfId="101" priority="119" operator="equal">
      <formula>"Server"</formula>
    </cfRule>
    <cfRule type="cellIs" dxfId="100" priority="120" operator="equal">
      <formula>"Both"</formula>
    </cfRule>
  </conditionalFormatting>
  <conditionalFormatting sqref="BN4">
    <cfRule type="cellIs" dxfId="99" priority="113" operator="equal">
      <formula>"Client"</formula>
    </cfRule>
    <cfRule type="cellIs" dxfId="98" priority="114" operator="equal">
      <formula>"Excluded"</formula>
    </cfRule>
    <cfRule type="cellIs" dxfId="97" priority="115" operator="equal">
      <formula>"Server"</formula>
    </cfRule>
    <cfRule type="cellIs" dxfId="96" priority="116" operator="equal">
      <formula>"Both"</formula>
    </cfRule>
  </conditionalFormatting>
  <conditionalFormatting sqref="BO4">
    <cfRule type="cellIs" dxfId="95" priority="109" operator="equal">
      <formula>"Client"</formula>
    </cfRule>
    <cfRule type="cellIs" dxfId="94" priority="110" operator="equal">
      <formula>"Excluded"</formula>
    </cfRule>
    <cfRule type="cellIs" dxfId="93" priority="111" operator="equal">
      <formula>"Server"</formula>
    </cfRule>
    <cfRule type="cellIs" dxfId="92" priority="112" operator="equal">
      <formula>"Both"</formula>
    </cfRule>
  </conditionalFormatting>
  <conditionalFormatting sqref="BP4">
    <cfRule type="cellIs" dxfId="91" priority="105" operator="equal">
      <formula>"Client"</formula>
    </cfRule>
    <cfRule type="cellIs" dxfId="90" priority="106" operator="equal">
      <formula>"Excluded"</formula>
    </cfRule>
    <cfRule type="cellIs" dxfId="89" priority="107" operator="equal">
      <formula>"Server"</formula>
    </cfRule>
    <cfRule type="cellIs" dxfId="88" priority="108" operator="equal">
      <formula>"Both"</formula>
    </cfRule>
  </conditionalFormatting>
  <conditionalFormatting sqref="CN4">
    <cfRule type="cellIs" dxfId="87" priority="97" operator="equal">
      <formula>"Client"</formula>
    </cfRule>
    <cfRule type="cellIs" dxfId="86" priority="98" operator="equal">
      <formula>"Excluded"</formula>
    </cfRule>
    <cfRule type="cellIs" dxfId="85" priority="99" operator="equal">
      <formula>"Server"</formula>
    </cfRule>
    <cfRule type="cellIs" dxfId="84" priority="100" operator="equal">
      <formula>"Both"</formula>
    </cfRule>
  </conditionalFormatting>
  <conditionalFormatting sqref="AI4:AJ4">
    <cfRule type="cellIs" dxfId="83" priority="77" operator="equal">
      <formula>"Client"</formula>
    </cfRule>
    <cfRule type="cellIs" dxfId="82" priority="78" operator="equal">
      <formula>"Excluded"</formula>
    </cfRule>
    <cfRule type="cellIs" dxfId="81" priority="79" operator="equal">
      <formula>"Server"</formula>
    </cfRule>
    <cfRule type="cellIs" dxfId="80" priority="80" operator="equal">
      <formula>"Both"</formula>
    </cfRule>
  </conditionalFormatting>
  <conditionalFormatting sqref="AD4 AF4">
    <cfRule type="cellIs" dxfId="79" priority="73" operator="equal">
      <formula>"Client"</formula>
    </cfRule>
    <cfRule type="cellIs" dxfId="78" priority="74" operator="equal">
      <formula>"Excluded"</formula>
    </cfRule>
    <cfRule type="cellIs" dxfId="77" priority="75" operator="equal">
      <formula>"Server"</formula>
    </cfRule>
    <cfRule type="cellIs" dxfId="76" priority="76" operator="equal">
      <formula>"Both"</formula>
    </cfRule>
  </conditionalFormatting>
  <conditionalFormatting sqref="AE4">
    <cfRule type="cellIs" dxfId="75" priority="69" operator="equal">
      <formula>"Client"</formula>
    </cfRule>
    <cfRule type="cellIs" dxfId="74" priority="70" operator="equal">
      <formula>"Excluded"</formula>
    </cfRule>
    <cfRule type="cellIs" dxfId="73" priority="71" operator="equal">
      <formula>"Server"</formula>
    </cfRule>
    <cfRule type="cellIs" dxfId="72" priority="72" operator="equal">
      <formula>"Both"</formula>
    </cfRule>
  </conditionalFormatting>
  <conditionalFormatting sqref="AG4:AH4">
    <cfRule type="cellIs" dxfId="71" priority="61" operator="equal">
      <formula>"Client"</formula>
    </cfRule>
    <cfRule type="cellIs" dxfId="70" priority="62" operator="equal">
      <formula>"Excluded"</formula>
    </cfRule>
    <cfRule type="cellIs" dxfId="69" priority="63" operator="equal">
      <formula>"Server"</formula>
    </cfRule>
    <cfRule type="cellIs" dxfId="68" priority="64" operator="equal">
      <formula>"Both"</formula>
    </cfRule>
  </conditionalFormatting>
  <conditionalFormatting sqref="B4">
    <cfRule type="cellIs" dxfId="67" priority="57" operator="equal">
      <formula>"Client"</formula>
    </cfRule>
    <cfRule type="cellIs" dxfId="66" priority="58" operator="equal">
      <formula>"Excluded"</formula>
    </cfRule>
    <cfRule type="cellIs" dxfId="65" priority="59" operator="equal">
      <formula>"Server"</formula>
    </cfRule>
    <cfRule type="cellIs" dxfId="64" priority="60" operator="equal">
      <formula>"Both"</formula>
    </cfRule>
  </conditionalFormatting>
  <conditionalFormatting sqref="AS4">
    <cfRule type="cellIs" dxfId="63" priority="53" operator="equal">
      <formula>"Client"</formula>
    </cfRule>
    <cfRule type="cellIs" dxfId="62" priority="54" operator="equal">
      <formula>"Excluded"</formula>
    </cfRule>
    <cfRule type="cellIs" dxfId="61" priority="55" operator="equal">
      <formula>"Server"</formula>
    </cfRule>
    <cfRule type="cellIs" dxfId="60" priority="56" operator="equal">
      <formula>"Both"</formula>
    </cfRule>
  </conditionalFormatting>
  <conditionalFormatting sqref="AC4">
    <cfRule type="cellIs" dxfId="59" priority="45" operator="equal">
      <formula>"Client"</formula>
    </cfRule>
    <cfRule type="cellIs" dxfId="58" priority="46" operator="equal">
      <formula>"Excluded"</formula>
    </cfRule>
    <cfRule type="cellIs" dxfId="57" priority="47" operator="equal">
      <formula>"Server"</formula>
    </cfRule>
    <cfRule type="cellIs" dxfId="56" priority="48" operator="equal">
      <formula>"Both"</formula>
    </cfRule>
  </conditionalFormatting>
  <conditionalFormatting sqref="AW4">
    <cfRule type="cellIs" dxfId="55" priority="41" operator="equal">
      <formula>"Client"</formula>
    </cfRule>
    <cfRule type="cellIs" dxfId="54" priority="42" operator="equal">
      <formula>"Excluded"</formula>
    </cfRule>
    <cfRule type="cellIs" dxfId="53" priority="43" operator="equal">
      <formula>"Server"</formula>
    </cfRule>
    <cfRule type="cellIs" dxfId="52" priority="44" operator="equal">
      <formula>"Both"</formula>
    </cfRule>
  </conditionalFormatting>
  <conditionalFormatting sqref="CO4">
    <cfRule type="cellIs" dxfId="51" priority="37" operator="equal">
      <formula>"Client"</formula>
    </cfRule>
    <cfRule type="cellIs" dxfId="50" priority="38" operator="equal">
      <formula>"Excluded"</formula>
    </cfRule>
    <cfRule type="cellIs" dxfId="49" priority="39" operator="equal">
      <formula>"Server"</formula>
    </cfRule>
    <cfRule type="cellIs" dxfId="48" priority="40" operator="equal">
      <formula>"Both"</formula>
    </cfRule>
  </conditionalFormatting>
  <conditionalFormatting sqref="CP4">
    <cfRule type="cellIs" dxfId="47" priority="29" operator="equal">
      <formula>"Client"</formula>
    </cfRule>
    <cfRule type="cellIs" dxfId="46" priority="30" operator="equal">
      <formula>"Excluded"</formula>
    </cfRule>
    <cfRule type="cellIs" dxfId="45" priority="31" operator="equal">
      <formula>"Server"</formula>
    </cfRule>
    <cfRule type="cellIs" dxfId="44" priority="32" operator="equal">
      <formula>"Both"</formula>
    </cfRule>
  </conditionalFormatting>
  <conditionalFormatting sqref="L4:M4">
    <cfRule type="cellIs" dxfId="43" priority="25" operator="equal">
      <formula>"Client"</formula>
    </cfRule>
    <cfRule type="cellIs" dxfId="42" priority="26" operator="equal">
      <formula>"Excluded"</formula>
    </cfRule>
    <cfRule type="cellIs" dxfId="41" priority="27" operator="equal">
      <formula>"Server"</formula>
    </cfRule>
    <cfRule type="cellIs" dxfId="40" priority="28" operator="equal">
      <formula>"Both"</formula>
    </cfRule>
  </conditionalFormatting>
  <conditionalFormatting sqref="CF4:CK4">
    <cfRule type="cellIs" dxfId="39" priority="21" operator="equal">
      <formula>"Client"</formula>
    </cfRule>
    <cfRule type="cellIs" dxfId="38" priority="22" operator="equal">
      <formula>"Excluded"</formula>
    </cfRule>
    <cfRule type="cellIs" dxfId="37" priority="23" operator="equal">
      <formula>"Server"</formula>
    </cfRule>
    <cfRule type="cellIs" dxfId="36" priority="24" operator="equal">
      <formula>"Both"</formula>
    </cfRule>
  </conditionalFormatting>
  <conditionalFormatting sqref="BY4:CE4">
    <cfRule type="cellIs" dxfId="35" priority="17" operator="equal">
      <formula>"Client"</formula>
    </cfRule>
    <cfRule type="cellIs" dxfId="34" priority="18" operator="equal">
      <formula>"Excluded"</formula>
    </cfRule>
    <cfRule type="cellIs" dxfId="33" priority="19" operator="equal">
      <formula>"Server"</formula>
    </cfRule>
    <cfRule type="cellIs" dxfId="32" priority="20" operator="equal">
      <formula>"Both"</formula>
    </cfRule>
  </conditionalFormatting>
  <conditionalFormatting sqref="CQ4">
    <cfRule type="cellIs" dxfId="31" priority="13" operator="equal">
      <formula>"Client"</formula>
    </cfRule>
    <cfRule type="cellIs" dxfId="30" priority="14" operator="equal">
      <formula>"Excluded"</formula>
    </cfRule>
    <cfRule type="cellIs" dxfId="29" priority="15" operator="equal">
      <formula>"Server"</formula>
    </cfRule>
    <cfRule type="cellIs" dxfId="28" priority="16" operator="equal">
      <formula>"Both"</formula>
    </cfRule>
  </conditionalFormatting>
  <conditionalFormatting sqref="CR4">
    <cfRule type="cellIs" dxfId="27" priority="9" operator="equal">
      <formula>"Client"</formula>
    </cfRule>
    <cfRule type="cellIs" dxfId="26" priority="10" operator="equal">
      <formula>"Excluded"</formula>
    </cfRule>
    <cfRule type="cellIs" dxfId="25" priority="11" operator="equal">
      <formula>"Server"</formula>
    </cfRule>
    <cfRule type="cellIs" dxfId="24" priority="12" operator="equal">
      <formula>"Both"</formula>
    </cfRule>
  </conditionalFormatting>
  <conditionalFormatting sqref="BS4">
    <cfRule type="cellIs" dxfId="23" priority="5" operator="equal">
      <formula>"Client"</formula>
    </cfRule>
    <cfRule type="cellIs" dxfId="22" priority="6" operator="equal">
      <formula>"Excluded"</formula>
    </cfRule>
    <cfRule type="cellIs" dxfId="21" priority="7" operator="equal">
      <formula>"Server"</formula>
    </cfRule>
    <cfRule type="cellIs" dxfId="20" priority="8" operator="equal">
      <formula>"Both"</formula>
    </cfRule>
  </conditionalFormatting>
  <conditionalFormatting sqref="BT4">
    <cfRule type="cellIs" dxfId="19" priority="1" operator="equal">
      <formula>"Client"</formula>
    </cfRule>
    <cfRule type="cellIs" dxfId="18" priority="2" operator="equal">
      <formula>"Excluded"</formula>
    </cfRule>
    <cfRule type="cellIs" dxfId="17" priority="3" operator="equal">
      <formula>"Server"</formula>
    </cfRule>
    <cfRule type="cellIs" dxfId="16" priority="4" operator="equal">
      <formula>"Both"</formula>
    </cfRule>
  </conditionalFormatting>
  <pageMargins left="0.7" right="0.7" top="0.75" bottom="0.75" header="0.3" footer="0.3"/>
  <pageSetup paperSize="9" orientation="portrait" r:id="rId1"/>
  <ignoredErrors>
    <ignoredError sqref="BI9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246"/>
  <sheetViews>
    <sheetView topLeftCell="A64" workbookViewId="0">
      <selection activeCell="F5" sqref="F5:F246"/>
    </sheetView>
  </sheetViews>
  <sheetFormatPr defaultRowHeight="13.5" x14ac:dyDescent="0.15"/>
  <sheetData>
    <row r="4" spans="5:11" x14ac:dyDescent="0.15">
      <c r="I4" s="49"/>
      <c r="J4" s="49" t="s">
        <v>1037</v>
      </c>
      <c r="K4" s="49" t="s">
        <v>1038</v>
      </c>
    </row>
    <row r="5" spans="5:11" ht="16.5" x14ac:dyDescent="0.15">
      <c r="E5" s="15">
        <v>6</v>
      </c>
      <c r="F5">
        <f>VLOOKUP(E5,$I$4:$K$10,3,0)</f>
        <v>4500</v>
      </c>
      <c r="I5" s="49">
        <v>6</v>
      </c>
      <c r="J5" s="50">
        <v>9000</v>
      </c>
      <c r="K5" s="49">
        <f>J5/2</f>
        <v>4500</v>
      </c>
    </row>
    <row r="6" spans="5:11" ht="16.5" x14ac:dyDescent="0.15">
      <c r="E6" s="17">
        <v>5</v>
      </c>
      <c r="F6">
        <f t="shared" ref="F6:F69" si="0">VLOOKUP(E6,$I$4:$K$10,3,0)</f>
        <v>1600</v>
      </c>
      <c r="I6" s="49">
        <v>5</v>
      </c>
      <c r="J6" s="50">
        <v>3200</v>
      </c>
      <c r="K6" s="49">
        <f t="shared" ref="K6:K9" si="1">J6/2</f>
        <v>1600</v>
      </c>
    </row>
    <row r="7" spans="5:11" ht="16.5" x14ac:dyDescent="0.15">
      <c r="E7" s="15">
        <v>6</v>
      </c>
      <c r="F7">
        <f t="shared" si="0"/>
        <v>4500</v>
      </c>
      <c r="I7" s="49">
        <v>4</v>
      </c>
      <c r="J7" s="50">
        <v>800</v>
      </c>
      <c r="K7" s="49">
        <f t="shared" si="1"/>
        <v>400</v>
      </c>
    </row>
    <row r="8" spans="5:11" ht="16.5" x14ac:dyDescent="0.15">
      <c r="E8" s="17">
        <v>5</v>
      </c>
      <c r="F8">
        <f t="shared" si="0"/>
        <v>1600</v>
      </c>
      <c r="I8" s="49">
        <v>3</v>
      </c>
      <c r="J8" s="50">
        <v>100</v>
      </c>
      <c r="K8" s="49">
        <f t="shared" si="1"/>
        <v>50</v>
      </c>
    </row>
    <row r="9" spans="5:11" ht="16.5" x14ac:dyDescent="0.15">
      <c r="E9" s="17">
        <v>5</v>
      </c>
      <c r="F9">
        <f t="shared" si="0"/>
        <v>1600</v>
      </c>
      <c r="I9" s="49">
        <v>2</v>
      </c>
      <c r="J9" s="50">
        <v>10</v>
      </c>
      <c r="K9" s="49">
        <f t="shared" si="1"/>
        <v>5</v>
      </c>
    </row>
    <row r="10" spans="5:11" ht="16.5" x14ac:dyDescent="0.15">
      <c r="E10" s="17">
        <v>5</v>
      </c>
      <c r="F10">
        <f t="shared" si="0"/>
        <v>1600</v>
      </c>
      <c r="I10" s="49">
        <v>1</v>
      </c>
      <c r="J10" s="50"/>
      <c r="K10" s="49">
        <v>0</v>
      </c>
    </row>
    <row r="11" spans="5:11" ht="16.5" x14ac:dyDescent="0.15">
      <c r="E11" s="17">
        <v>5</v>
      </c>
      <c r="F11">
        <f t="shared" si="0"/>
        <v>1600</v>
      </c>
    </row>
    <row r="12" spans="5:11" ht="16.5" x14ac:dyDescent="0.15">
      <c r="E12" s="17">
        <v>5</v>
      </c>
      <c r="F12">
        <f t="shared" si="0"/>
        <v>1600</v>
      </c>
    </row>
    <row r="13" spans="5:11" ht="16.5" x14ac:dyDescent="0.15">
      <c r="E13" s="17">
        <v>5</v>
      </c>
      <c r="F13">
        <f t="shared" si="0"/>
        <v>1600</v>
      </c>
    </row>
    <row r="14" spans="5:11" ht="16.5" x14ac:dyDescent="0.15">
      <c r="E14" s="17">
        <v>5</v>
      </c>
      <c r="F14">
        <f t="shared" si="0"/>
        <v>1600</v>
      </c>
    </row>
    <row r="15" spans="5:11" ht="16.5" x14ac:dyDescent="0.15">
      <c r="E15" s="17">
        <v>5</v>
      </c>
      <c r="F15">
        <f t="shared" si="0"/>
        <v>1600</v>
      </c>
    </row>
    <row r="16" spans="5:11" ht="16.5" x14ac:dyDescent="0.15">
      <c r="E16" s="15">
        <v>5</v>
      </c>
      <c r="F16">
        <f t="shared" si="0"/>
        <v>1600</v>
      </c>
    </row>
    <row r="17" spans="5:6" ht="16.5" x14ac:dyDescent="0.15">
      <c r="E17" s="17">
        <v>4</v>
      </c>
      <c r="F17">
        <f t="shared" si="0"/>
        <v>400</v>
      </c>
    </row>
    <row r="18" spans="5:6" ht="16.5" x14ac:dyDescent="0.15">
      <c r="E18" s="17">
        <v>4</v>
      </c>
      <c r="F18">
        <f t="shared" si="0"/>
        <v>400</v>
      </c>
    </row>
    <row r="19" spans="5:6" ht="16.5" x14ac:dyDescent="0.15">
      <c r="E19" s="15">
        <v>4</v>
      </c>
      <c r="F19">
        <f t="shared" si="0"/>
        <v>400</v>
      </c>
    </row>
    <row r="20" spans="5:6" ht="16.5" x14ac:dyDescent="0.15">
      <c r="E20" s="17">
        <v>4</v>
      </c>
      <c r="F20">
        <f t="shared" si="0"/>
        <v>400</v>
      </c>
    </row>
    <row r="21" spans="5:6" ht="16.5" x14ac:dyDescent="0.15">
      <c r="E21" s="17">
        <v>4</v>
      </c>
      <c r="F21">
        <f t="shared" si="0"/>
        <v>400</v>
      </c>
    </row>
    <row r="22" spans="5:6" ht="16.5" x14ac:dyDescent="0.15">
      <c r="E22" s="15">
        <v>4</v>
      </c>
      <c r="F22">
        <f t="shared" si="0"/>
        <v>400</v>
      </c>
    </row>
    <row r="23" spans="5:6" ht="16.5" x14ac:dyDescent="0.15">
      <c r="E23" s="15">
        <v>4</v>
      </c>
      <c r="F23">
        <f t="shared" si="0"/>
        <v>400</v>
      </c>
    </row>
    <row r="24" spans="5:6" ht="16.5" x14ac:dyDescent="0.15">
      <c r="E24" s="15">
        <v>6</v>
      </c>
      <c r="F24">
        <f t="shared" si="0"/>
        <v>4500</v>
      </c>
    </row>
    <row r="25" spans="5:6" ht="16.5" x14ac:dyDescent="0.15">
      <c r="E25" s="15">
        <v>5</v>
      </c>
      <c r="F25">
        <f t="shared" si="0"/>
        <v>1600</v>
      </c>
    </row>
    <row r="26" spans="5:6" ht="16.5" x14ac:dyDescent="0.15">
      <c r="E26" s="15">
        <v>6</v>
      </c>
      <c r="F26">
        <f t="shared" si="0"/>
        <v>4500</v>
      </c>
    </row>
    <row r="27" spans="5:6" ht="16.5" x14ac:dyDescent="0.15">
      <c r="E27" s="15">
        <v>5</v>
      </c>
      <c r="F27">
        <f t="shared" si="0"/>
        <v>1600</v>
      </c>
    </row>
    <row r="28" spans="5:6" ht="16.5" x14ac:dyDescent="0.15">
      <c r="E28" s="17">
        <v>5</v>
      </c>
      <c r="F28">
        <f t="shared" si="0"/>
        <v>1600</v>
      </c>
    </row>
    <row r="29" spans="5:6" ht="16.5" x14ac:dyDescent="0.15">
      <c r="E29" s="17">
        <v>5</v>
      </c>
      <c r="F29">
        <f t="shared" si="0"/>
        <v>1600</v>
      </c>
    </row>
    <row r="30" spans="5:6" ht="16.5" x14ac:dyDescent="0.15">
      <c r="E30" s="15">
        <v>5</v>
      </c>
      <c r="F30">
        <f t="shared" si="0"/>
        <v>1600</v>
      </c>
    </row>
    <row r="31" spans="5:6" ht="16.5" x14ac:dyDescent="0.15">
      <c r="E31" s="15">
        <v>5</v>
      </c>
      <c r="F31">
        <f t="shared" si="0"/>
        <v>1600</v>
      </c>
    </row>
    <row r="32" spans="5:6" ht="16.5" x14ac:dyDescent="0.15">
      <c r="E32" s="17">
        <v>5</v>
      </c>
      <c r="F32">
        <f t="shared" si="0"/>
        <v>1600</v>
      </c>
    </row>
    <row r="33" spans="5:6" ht="16.5" x14ac:dyDescent="0.15">
      <c r="E33" s="17">
        <v>5</v>
      </c>
      <c r="F33">
        <f t="shared" si="0"/>
        <v>1600</v>
      </c>
    </row>
    <row r="34" spans="5:6" ht="16.5" x14ac:dyDescent="0.15">
      <c r="E34" s="17">
        <v>5</v>
      </c>
      <c r="F34">
        <f t="shared" si="0"/>
        <v>1600</v>
      </c>
    </row>
    <row r="35" spans="5:6" ht="16.5" x14ac:dyDescent="0.15">
      <c r="E35" s="17">
        <v>5</v>
      </c>
      <c r="F35">
        <f t="shared" si="0"/>
        <v>1600</v>
      </c>
    </row>
    <row r="36" spans="5:6" ht="16.5" x14ac:dyDescent="0.15">
      <c r="E36" s="17">
        <v>4</v>
      </c>
      <c r="F36">
        <f t="shared" si="0"/>
        <v>400</v>
      </c>
    </row>
    <row r="37" spans="5:6" ht="16.5" x14ac:dyDescent="0.15">
      <c r="E37" s="17">
        <v>4</v>
      </c>
      <c r="F37">
        <f t="shared" si="0"/>
        <v>400</v>
      </c>
    </row>
    <row r="38" spans="5:6" ht="16.5" x14ac:dyDescent="0.15">
      <c r="E38" s="15">
        <v>4</v>
      </c>
      <c r="F38">
        <f t="shared" si="0"/>
        <v>400</v>
      </c>
    </row>
    <row r="39" spans="5:6" ht="16.5" x14ac:dyDescent="0.15">
      <c r="E39" s="19">
        <v>4</v>
      </c>
      <c r="F39">
        <f t="shared" si="0"/>
        <v>400</v>
      </c>
    </row>
    <row r="40" spans="5:6" ht="16.5" x14ac:dyDescent="0.15">
      <c r="E40" s="19">
        <v>4</v>
      </c>
      <c r="F40">
        <f t="shared" si="0"/>
        <v>400</v>
      </c>
    </row>
    <row r="41" spans="5:6" ht="16.5" x14ac:dyDescent="0.15">
      <c r="E41" s="17">
        <v>4</v>
      </c>
      <c r="F41">
        <f t="shared" si="0"/>
        <v>400</v>
      </c>
    </row>
    <row r="42" spans="5:6" ht="16.5" x14ac:dyDescent="0.15">
      <c r="E42" s="15">
        <v>4</v>
      </c>
      <c r="F42">
        <f t="shared" si="0"/>
        <v>400</v>
      </c>
    </row>
    <row r="43" spans="5:6" ht="16.5" x14ac:dyDescent="0.15">
      <c r="E43" s="17">
        <v>6</v>
      </c>
      <c r="F43">
        <f t="shared" si="0"/>
        <v>4500</v>
      </c>
    </row>
    <row r="44" spans="5:6" ht="16.5" x14ac:dyDescent="0.15">
      <c r="E44" s="17">
        <v>5</v>
      </c>
      <c r="F44">
        <f t="shared" si="0"/>
        <v>1600</v>
      </c>
    </row>
    <row r="45" spans="5:6" ht="16.5" x14ac:dyDescent="0.15">
      <c r="E45" s="15">
        <v>6</v>
      </c>
      <c r="F45">
        <f t="shared" si="0"/>
        <v>4500</v>
      </c>
    </row>
    <row r="46" spans="5:6" ht="16.5" x14ac:dyDescent="0.15">
      <c r="E46" s="15">
        <v>5</v>
      </c>
      <c r="F46">
        <f t="shared" si="0"/>
        <v>1600</v>
      </c>
    </row>
    <row r="47" spans="5:6" ht="16.5" x14ac:dyDescent="0.15">
      <c r="E47" s="17">
        <v>5</v>
      </c>
      <c r="F47">
        <f t="shared" si="0"/>
        <v>1600</v>
      </c>
    </row>
    <row r="48" spans="5:6" ht="16.5" x14ac:dyDescent="0.15">
      <c r="E48" s="17">
        <v>5</v>
      </c>
      <c r="F48">
        <f t="shared" si="0"/>
        <v>1600</v>
      </c>
    </row>
    <row r="49" spans="5:6" ht="16.5" x14ac:dyDescent="0.15">
      <c r="E49" s="17">
        <v>5</v>
      </c>
      <c r="F49">
        <f t="shared" si="0"/>
        <v>1600</v>
      </c>
    </row>
    <row r="50" spans="5:6" ht="16.5" x14ac:dyDescent="0.15">
      <c r="E50" s="17">
        <v>5</v>
      </c>
      <c r="F50">
        <f t="shared" si="0"/>
        <v>1600</v>
      </c>
    </row>
    <row r="51" spans="5:6" ht="16.5" x14ac:dyDescent="0.15">
      <c r="E51" s="17">
        <v>5</v>
      </c>
      <c r="F51">
        <f t="shared" si="0"/>
        <v>1600</v>
      </c>
    </row>
    <row r="52" spans="5:6" ht="16.5" x14ac:dyDescent="0.15">
      <c r="E52" s="15">
        <v>5</v>
      </c>
      <c r="F52">
        <f t="shared" si="0"/>
        <v>1600</v>
      </c>
    </row>
    <row r="53" spans="5:6" ht="16.5" x14ac:dyDescent="0.15">
      <c r="E53" s="17">
        <v>5</v>
      </c>
      <c r="F53">
        <f t="shared" si="0"/>
        <v>1600</v>
      </c>
    </row>
    <row r="54" spans="5:6" ht="16.5" x14ac:dyDescent="0.15">
      <c r="E54" s="17">
        <v>5</v>
      </c>
      <c r="F54">
        <f t="shared" si="0"/>
        <v>1600</v>
      </c>
    </row>
    <row r="55" spans="5:6" ht="16.5" x14ac:dyDescent="0.15">
      <c r="E55" s="17">
        <v>4</v>
      </c>
      <c r="F55">
        <f t="shared" si="0"/>
        <v>400</v>
      </c>
    </row>
    <row r="56" spans="5:6" ht="16.5" x14ac:dyDescent="0.15">
      <c r="E56" s="17">
        <v>4</v>
      </c>
      <c r="F56">
        <f t="shared" si="0"/>
        <v>400</v>
      </c>
    </row>
    <row r="57" spans="5:6" ht="16.5" x14ac:dyDescent="0.15">
      <c r="E57" s="17">
        <v>4</v>
      </c>
      <c r="F57">
        <f t="shared" si="0"/>
        <v>400</v>
      </c>
    </row>
    <row r="58" spans="5:6" ht="16.5" x14ac:dyDescent="0.15">
      <c r="E58" s="17">
        <v>4</v>
      </c>
      <c r="F58">
        <f t="shared" si="0"/>
        <v>400</v>
      </c>
    </row>
    <row r="59" spans="5:6" ht="16.5" x14ac:dyDescent="0.15">
      <c r="E59" s="15">
        <v>4</v>
      </c>
      <c r="F59">
        <f t="shared" si="0"/>
        <v>400</v>
      </c>
    </row>
    <row r="60" spans="5:6" ht="16.5" x14ac:dyDescent="0.15">
      <c r="E60" s="17">
        <v>4</v>
      </c>
      <c r="F60">
        <f t="shared" si="0"/>
        <v>400</v>
      </c>
    </row>
    <row r="61" spans="5:6" ht="16.5" x14ac:dyDescent="0.15">
      <c r="E61" s="17">
        <v>4</v>
      </c>
      <c r="F61">
        <f t="shared" si="0"/>
        <v>400</v>
      </c>
    </row>
    <row r="62" spans="5:6" ht="16.5" x14ac:dyDescent="0.15">
      <c r="E62" s="15">
        <v>6</v>
      </c>
      <c r="F62">
        <f t="shared" si="0"/>
        <v>4500</v>
      </c>
    </row>
    <row r="63" spans="5:6" ht="16.5" x14ac:dyDescent="0.15">
      <c r="E63" s="17">
        <v>5</v>
      </c>
      <c r="F63">
        <f t="shared" si="0"/>
        <v>1600</v>
      </c>
    </row>
    <row r="64" spans="5:6" ht="16.5" x14ac:dyDescent="0.15">
      <c r="E64" s="15">
        <v>6</v>
      </c>
      <c r="F64">
        <f t="shared" si="0"/>
        <v>4500</v>
      </c>
    </row>
    <row r="65" spans="5:6" ht="16.5" x14ac:dyDescent="0.15">
      <c r="E65" s="15">
        <v>5</v>
      </c>
      <c r="F65">
        <f t="shared" si="0"/>
        <v>1600</v>
      </c>
    </row>
    <row r="66" spans="5:6" ht="16.5" x14ac:dyDescent="0.15">
      <c r="E66" s="17">
        <v>5</v>
      </c>
      <c r="F66">
        <f t="shared" si="0"/>
        <v>1600</v>
      </c>
    </row>
    <row r="67" spans="5:6" ht="16.5" x14ac:dyDescent="0.15">
      <c r="E67" s="17">
        <v>5</v>
      </c>
      <c r="F67">
        <f t="shared" si="0"/>
        <v>1600</v>
      </c>
    </row>
    <row r="68" spans="5:6" ht="16.5" x14ac:dyDescent="0.15">
      <c r="E68" s="15">
        <v>5</v>
      </c>
      <c r="F68">
        <f t="shared" si="0"/>
        <v>1600</v>
      </c>
    </row>
    <row r="69" spans="5:6" ht="16.5" x14ac:dyDescent="0.15">
      <c r="E69" s="17">
        <v>5</v>
      </c>
      <c r="F69">
        <f t="shared" si="0"/>
        <v>1600</v>
      </c>
    </row>
    <row r="70" spans="5:6" ht="16.5" x14ac:dyDescent="0.15">
      <c r="E70" s="17">
        <v>5</v>
      </c>
      <c r="F70">
        <f t="shared" ref="F70:F133" si="2">VLOOKUP(E70,$I$4:$K$10,3,0)</f>
        <v>1600</v>
      </c>
    </row>
    <row r="71" spans="5:6" ht="16.5" x14ac:dyDescent="0.15">
      <c r="E71" s="17">
        <v>5</v>
      </c>
      <c r="F71">
        <f t="shared" si="2"/>
        <v>1600</v>
      </c>
    </row>
    <row r="72" spans="5:6" ht="16.5" x14ac:dyDescent="0.15">
      <c r="E72" s="17">
        <v>5</v>
      </c>
      <c r="F72">
        <f t="shared" si="2"/>
        <v>1600</v>
      </c>
    </row>
    <row r="73" spans="5:6" ht="16.5" x14ac:dyDescent="0.15">
      <c r="E73" s="17">
        <v>5</v>
      </c>
      <c r="F73">
        <f t="shared" si="2"/>
        <v>1600</v>
      </c>
    </row>
    <row r="74" spans="5:6" ht="16.5" x14ac:dyDescent="0.15">
      <c r="E74" s="17">
        <v>4</v>
      </c>
      <c r="F74">
        <f t="shared" si="2"/>
        <v>400</v>
      </c>
    </row>
    <row r="75" spans="5:6" ht="16.5" x14ac:dyDescent="0.15">
      <c r="E75" s="17">
        <v>4</v>
      </c>
      <c r="F75">
        <f t="shared" si="2"/>
        <v>400</v>
      </c>
    </row>
    <row r="76" spans="5:6" ht="16.5" x14ac:dyDescent="0.15">
      <c r="E76" s="17">
        <v>4</v>
      </c>
      <c r="F76">
        <f t="shared" si="2"/>
        <v>400</v>
      </c>
    </row>
    <row r="77" spans="5:6" ht="16.5" x14ac:dyDescent="0.15">
      <c r="E77" s="17">
        <v>4</v>
      </c>
      <c r="F77">
        <f t="shared" si="2"/>
        <v>400</v>
      </c>
    </row>
    <row r="78" spans="5:6" ht="16.5" x14ac:dyDescent="0.15">
      <c r="E78" s="17">
        <v>4</v>
      </c>
      <c r="F78">
        <f t="shared" si="2"/>
        <v>400</v>
      </c>
    </row>
    <row r="79" spans="5:6" ht="16.5" x14ac:dyDescent="0.15">
      <c r="E79" s="15">
        <v>4</v>
      </c>
      <c r="F79">
        <f t="shared" si="2"/>
        <v>400</v>
      </c>
    </row>
    <row r="80" spans="5:6" ht="16.5" x14ac:dyDescent="0.15">
      <c r="E80" s="17">
        <v>4</v>
      </c>
      <c r="F80">
        <f t="shared" si="2"/>
        <v>400</v>
      </c>
    </row>
    <row r="81" spans="5:6" ht="16.5" x14ac:dyDescent="0.15">
      <c r="E81" s="16">
        <v>1</v>
      </c>
      <c r="F81">
        <f t="shared" si="2"/>
        <v>0</v>
      </c>
    </row>
    <row r="82" spans="5:6" ht="16.5" x14ac:dyDescent="0.15">
      <c r="E82" s="16">
        <v>1</v>
      </c>
      <c r="F82">
        <f t="shared" si="2"/>
        <v>0</v>
      </c>
    </row>
    <row r="83" spans="5:6" ht="16.5" x14ac:dyDescent="0.15">
      <c r="E83" s="16">
        <v>1</v>
      </c>
      <c r="F83">
        <f t="shared" si="2"/>
        <v>0</v>
      </c>
    </row>
    <row r="84" spans="5:6" ht="16.5" x14ac:dyDescent="0.15">
      <c r="E84" s="16">
        <v>1</v>
      </c>
      <c r="F84">
        <f t="shared" si="2"/>
        <v>0</v>
      </c>
    </row>
    <row r="85" spans="5:6" ht="16.5" x14ac:dyDescent="0.15">
      <c r="E85" s="16">
        <v>1</v>
      </c>
      <c r="F85">
        <f t="shared" si="2"/>
        <v>0</v>
      </c>
    </row>
    <row r="86" spans="5:6" ht="16.5" x14ac:dyDescent="0.15">
      <c r="E86" s="16">
        <v>1</v>
      </c>
      <c r="F86">
        <f t="shared" si="2"/>
        <v>0</v>
      </c>
    </row>
    <row r="87" spans="5:6" ht="16.5" x14ac:dyDescent="0.15">
      <c r="E87" s="16">
        <v>1</v>
      </c>
      <c r="F87">
        <f t="shared" si="2"/>
        <v>0</v>
      </c>
    </row>
    <row r="88" spans="5:6" ht="16.5" x14ac:dyDescent="0.15">
      <c r="E88" s="16">
        <v>1</v>
      </c>
      <c r="F88">
        <f t="shared" si="2"/>
        <v>0</v>
      </c>
    </row>
    <row r="89" spans="5:6" ht="16.5" x14ac:dyDescent="0.15">
      <c r="E89" s="16">
        <v>1</v>
      </c>
      <c r="F89">
        <f t="shared" si="2"/>
        <v>0</v>
      </c>
    </row>
    <row r="90" spans="5:6" ht="16.5" x14ac:dyDescent="0.15">
      <c r="E90" s="16">
        <v>1</v>
      </c>
      <c r="F90">
        <f t="shared" si="2"/>
        <v>0</v>
      </c>
    </row>
    <row r="91" spans="5:6" ht="16.5" x14ac:dyDescent="0.15">
      <c r="E91" s="16">
        <v>2</v>
      </c>
      <c r="F91">
        <f t="shared" si="2"/>
        <v>5</v>
      </c>
    </row>
    <row r="92" spans="5:6" ht="16.5" x14ac:dyDescent="0.15">
      <c r="E92" s="16">
        <v>2</v>
      </c>
      <c r="F92">
        <f t="shared" si="2"/>
        <v>5</v>
      </c>
    </row>
    <row r="93" spans="5:6" ht="16.5" x14ac:dyDescent="0.15">
      <c r="E93" s="16">
        <v>2</v>
      </c>
      <c r="F93">
        <f t="shared" si="2"/>
        <v>5</v>
      </c>
    </row>
    <row r="94" spans="5:6" ht="16.5" x14ac:dyDescent="0.15">
      <c r="E94" s="16">
        <v>2</v>
      </c>
      <c r="F94">
        <f t="shared" si="2"/>
        <v>5</v>
      </c>
    </row>
    <row r="95" spans="5:6" ht="16.5" x14ac:dyDescent="0.15">
      <c r="E95" s="16">
        <v>2</v>
      </c>
      <c r="F95">
        <f t="shared" si="2"/>
        <v>5</v>
      </c>
    </row>
    <row r="96" spans="5:6" ht="16.5" x14ac:dyDescent="0.15">
      <c r="E96" s="16">
        <v>2</v>
      </c>
      <c r="F96">
        <f t="shared" si="2"/>
        <v>5</v>
      </c>
    </row>
    <row r="97" spans="5:6" ht="16.5" x14ac:dyDescent="0.15">
      <c r="E97" s="16">
        <v>2</v>
      </c>
      <c r="F97">
        <f t="shared" si="2"/>
        <v>5</v>
      </c>
    </row>
    <row r="98" spans="5:6" ht="16.5" x14ac:dyDescent="0.15">
      <c r="E98" s="16">
        <v>2</v>
      </c>
      <c r="F98">
        <f t="shared" si="2"/>
        <v>5</v>
      </c>
    </row>
    <row r="99" spans="5:6" ht="16.5" x14ac:dyDescent="0.15">
      <c r="E99" s="16">
        <v>2</v>
      </c>
      <c r="F99">
        <f t="shared" si="2"/>
        <v>5</v>
      </c>
    </row>
    <row r="100" spans="5:6" ht="16.5" x14ac:dyDescent="0.15">
      <c r="E100" s="16">
        <v>2</v>
      </c>
      <c r="F100">
        <f t="shared" si="2"/>
        <v>5</v>
      </c>
    </row>
    <row r="101" spans="5:6" ht="16.5" x14ac:dyDescent="0.15">
      <c r="E101" s="16">
        <v>3</v>
      </c>
      <c r="F101">
        <f t="shared" si="2"/>
        <v>50</v>
      </c>
    </row>
    <row r="102" spans="5:6" ht="16.5" x14ac:dyDescent="0.15">
      <c r="E102" s="16">
        <v>3</v>
      </c>
      <c r="F102">
        <f t="shared" si="2"/>
        <v>50</v>
      </c>
    </row>
    <row r="103" spans="5:6" ht="16.5" x14ac:dyDescent="0.15">
      <c r="E103" s="16">
        <v>3</v>
      </c>
      <c r="F103">
        <f t="shared" si="2"/>
        <v>50</v>
      </c>
    </row>
    <row r="104" spans="5:6" ht="16.5" x14ac:dyDescent="0.15">
      <c r="E104" s="16">
        <v>3</v>
      </c>
      <c r="F104">
        <f t="shared" si="2"/>
        <v>50</v>
      </c>
    </row>
    <row r="105" spans="5:6" ht="16.5" x14ac:dyDescent="0.15">
      <c r="E105" s="16">
        <v>3</v>
      </c>
      <c r="F105">
        <f t="shared" si="2"/>
        <v>50</v>
      </c>
    </row>
    <row r="106" spans="5:6" ht="16.5" x14ac:dyDescent="0.15">
      <c r="E106" s="16">
        <v>3</v>
      </c>
      <c r="F106">
        <f t="shared" si="2"/>
        <v>50</v>
      </c>
    </row>
    <row r="107" spans="5:6" ht="16.5" x14ac:dyDescent="0.15">
      <c r="E107" s="16">
        <v>3</v>
      </c>
      <c r="F107">
        <f t="shared" si="2"/>
        <v>50</v>
      </c>
    </row>
    <row r="108" spans="5:6" ht="16.5" x14ac:dyDescent="0.15">
      <c r="E108" s="16">
        <v>3</v>
      </c>
      <c r="F108">
        <f t="shared" si="2"/>
        <v>50</v>
      </c>
    </row>
    <row r="109" spans="5:6" ht="16.5" x14ac:dyDescent="0.15">
      <c r="E109" s="16">
        <v>3</v>
      </c>
      <c r="F109">
        <f t="shared" si="2"/>
        <v>50</v>
      </c>
    </row>
    <row r="110" spans="5:6" ht="16.5" x14ac:dyDescent="0.15">
      <c r="E110" s="16">
        <v>3</v>
      </c>
      <c r="F110">
        <f t="shared" si="2"/>
        <v>50</v>
      </c>
    </row>
    <row r="111" spans="5:6" ht="16.5" x14ac:dyDescent="0.15">
      <c r="E111" s="16">
        <v>4</v>
      </c>
      <c r="F111">
        <f t="shared" si="2"/>
        <v>400</v>
      </c>
    </row>
    <row r="112" spans="5:6" ht="16.5" x14ac:dyDescent="0.15">
      <c r="E112" s="16">
        <v>4</v>
      </c>
      <c r="F112">
        <f t="shared" si="2"/>
        <v>400</v>
      </c>
    </row>
    <row r="113" spans="5:6" ht="16.5" x14ac:dyDescent="0.15">
      <c r="E113" s="16">
        <v>4</v>
      </c>
      <c r="F113">
        <f t="shared" si="2"/>
        <v>400</v>
      </c>
    </row>
    <row r="114" spans="5:6" ht="16.5" x14ac:dyDescent="0.15">
      <c r="E114" s="16">
        <v>4</v>
      </c>
      <c r="F114">
        <f t="shared" si="2"/>
        <v>400</v>
      </c>
    </row>
    <row r="115" spans="5:6" ht="16.5" x14ac:dyDescent="0.15">
      <c r="E115" s="16">
        <v>4</v>
      </c>
      <c r="F115">
        <f t="shared" si="2"/>
        <v>400</v>
      </c>
    </row>
    <row r="116" spans="5:6" ht="16.5" x14ac:dyDescent="0.15">
      <c r="E116" s="16">
        <v>4</v>
      </c>
      <c r="F116">
        <f t="shared" si="2"/>
        <v>400</v>
      </c>
    </row>
    <row r="117" spans="5:6" ht="16.5" x14ac:dyDescent="0.15">
      <c r="E117" s="16">
        <v>4</v>
      </c>
      <c r="F117">
        <f t="shared" si="2"/>
        <v>400</v>
      </c>
    </row>
    <row r="118" spans="5:6" ht="16.5" x14ac:dyDescent="0.15">
      <c r="E118" s="16">
        <v>4</v>
      </c>
      <c r="F118">
        <f t="shared" si="2"/>
        <v>400</v>
      </c>
    </row>
    <row r="119" spans="5:6" ht="16.5" x14ac:dyDescent="0.15">
      <c r="E119" s="16">
        <v>4</v>
      </c>
      <c r="F119">
        <f t="shared" si="2"/>
        <v>400</v>
      </c>
    </row>
    <row r="120" spans="5:6" ht="16.5" x14ac:dyDescent="0.15">
      <c r="E120" s="16">
        <v>4</v>
      </c>
      <c r="F120">
        <f t="shared" si="2"/>
        <v>400</v>
      </c>
    </row>
    <row r="121" spans="5:6" ht="16.5" x14ac:dyDescent="0.15">
      <c r="E121" s="16">
        <v>5</v>
      </c>
      <c r="F121">
        <f t="shared" si="2"/>
        <v>1600</v>
      </c>
    </row>
    <row r="122" spans="5:6" ht="16.5" x14ac:dyDescent="0.15">
      <c r="E122" s="16">
        <v>5</v>
      </c>
      <c r="F122">
        <f t="shared" si="2"/>
        <v>1600</v>
      </c>
    </row>
    <row r="123" spans="5:6" ht="16.5" x14ac:dyDescent="0.15">
      <c r="E123" s="16">
        <v>5</v>
      </c>
      <c r="F123">
        <f t="shared" si="2"/>
        <v>1600</v>
      </c>
    </row>
    <row r="124" spans="5:6" ht="16.5" x14ac:dyDescent="0.15">
      <c r="E124" s="16">
        <v>5</v>
      </c>
      <c r="F124">
        <f t="shared" si="2"/>
        <v>1600</v>
      </c>
    </row>
    <row r="125" spans="5:6" ht="16.5" x14ac:dyDescent="0.15">
      <c r="E125" s="16">
        <v>5</v>
      </c>
      <c r="F125">
        <f t="shared" si="2"/>
        <v>1600</v>
      </c>
    </row>
    <row r="126" spans="5:6" ht="16.5" x14ac:dyDescent="0.15">
      <c r="E126" s="16">
        <v>5</v>
      </c>
      <c r="F126">
        <f t="shared" si="2"/>
        <v>1600</v>
      </c>
    </row>
    <row r="127" spans="5:6" ht="16.5" x14ac:dyDescent="0.15">
      <c r="E127" s="16">
        <v>5</v>
      </c>
      <c r="F127">
        <f t="shared" si="2"/>
        <v>1600</v>
      </c>
    </row>
    <row r="128" spans="5:6" ht="16.5" x14ac:dyDescent="0.15">
      <c r="E128" s="16">
        <v>5</v>
      </c>
      <c r="F128">
        <f t="shared" si="2"/>
        <v>1600</v>
      </c>
    </row>
    <row r="129" spans="5:6" ht="16.5" x14ac:dyDescent="0.15">
      <c r="E129" s="16">
        <v>5</v>
      </c>
      <c r="F129">
        <f t="shared" si="2"/>
        <v>1600</v>
      </c>
    </row>
    <row r="130" spans="5:6" ht="16.5" x14ac:dyDescent="0.15">
      <c r="E130" s="16">
        <v>5</v>
      </c>
      <c r="F130">
        <f t="shared" si="2"/>
        <v>1600</v>
      </c>
    </row>
    <row r="131" spans="5:6" ht="16.5" x14ac:dyDescent="0.15">
      <c r="E131" s="11">
        <v>3</v>
      </c>
      <c r="F131">
        <f t="shared" si="2"/>
        <v>50</v>
      </c>
    </row>
    <row r="132" spans="5:6" ht="16.5" x14ac:dyDescent="0.15">
      <c r="E132" s="11">
        <v>3</v>
      </c>
      <c r="F132">
        <f t="shared" si="2"/>
        <v>50</v>
      </c>
    </row>
    <row r="133" spans="5:6" ht="16.5" x14ac:dyDescent="0.15">
      <c r="E133" s="11">
        <v>3</v>
      </c>
      <c r="F133">
        <f t="shared" si="2"/>
        <v>50</v>
      </c>
    </row>
    <row r="134" spans="5:6" ht="16.5" x14ac:dyDescent="0.15">
      <c r="E134" s="17">
        <v>3</v>
      </c>
      <c r="F134">
        <f t="shared" ref="F134:F197" si="3">VLOOKUP(E134,$I$4:$K$10,3,0)</f>
        <v>50</v>
      </c>
    </row>
    <row r="135" spans="5:6" ht="16.5" x14ac:dyDescent="0.15">
      <c r="E135" s="11">
        <v>3</v>
      </c>
      <c r="F135">
        <f t="shared" si="3"/>
        <v>50</v>
      </c>
    </row>
    <row r="136" spans="5:6" ht="16.5" x14ac:dyDescent="0.15">
      <c r="E136" s="11">
        <v>3</v>
      </c>
      <c r="F136">
        <f t="shared" si="3"/>
        <v>50</v>
      </c>
    </row>
    <row r="137" spans="5:6" ht="16.5" x14ac:dyDescent="0.15">
      <c r="E137" s="11">
        <v>3</v>
      </c>
      <c r="F137">
        <f t="shared" si="3"/>
        <v>50</v>
      </c>
    </row>
    <row r="138" spans="5:6" ht="16.5" x14ac:dyDescent="0.15">
      <c r="E138" s="11">
        <v>3</v>
      </c>
      <c r="F138">
        <f t="shared" si="3"/>
        <v>50</v>
      </c>
    </row>
    <row r="139" spans="5:6" ht="16.5" x14ac:dyDescent="0.15">
      <c r="E139" s="11">
        <v>3</v>
      </c>
      <c r="F139">
        <f t="shared" si="3"/>
        <v>50</v>
      </c>
    </row>
    <row r="140" spans="5:6" ht="16.5" x14ac:dyDescent="0.15">
      <c r="E140" s="17">
        <v>3</v>
      </c>
      <c r="F140">
        <f t="shared" si="3"/>
        <v>50</v>
      </c>
    </row>
    <row r="141" spans="5:6" ht="16.5" x14ac:dyDescent="0.15">
      <c r="E141" s="17">
        <v>3</v>
      </c>
      <c r="F141">
        <f t="shared" si="3"/>
        <v>50</v>
      </c>
    </row>
    <row r="142" spans="5:6" ht="16.5" x14ac:dyDescent="0.15">
      <c r="E142" s="11">
        <v>3</v>
      </c>
      <c r="F142">
        <f t="shared" si="3"/>
        <v>50</v>
      </c>
    </row>
    <row r="143" spans="5:6" ht="16.5" x14ac:dyDescent="0.15">
      <c r="E143" s="11">
        <v>2</v>
      </c>
      <c r="F143">
        <f t="shared" si="3"/>
        <v>5</v>
      </c>
    </row>
    <row r="144" spans="5:6" ht="16.5" x14ac:dyDescent="0.15">
      <c r="E144" s="11">
        <v>2</v>
      </c>
      <c r="F144">
        <f t="shared" si="3"/>
        <v>5</v>
      </c>
    </row>
    <row r="145" spans="5:6" ht="16.5" x14ac:dyDescent="0.15">
      <c r="E145" s="11">
        <v>2</v>
      </c>
      <c r="F145">
        <f t="shared" si="3"/>
        <v>5</v>
      </c>
    </row>
    <row r="146" spans="5:6" ht="16.5" x14ac:dyDescent="0.15">
      <c r="E146" s="11">
        <v>2</v>
      </c>
      <c r="F146">
        <f t="shared" si="3"/>
        <v>5</v>
      </c>
    </row>
    <row r="147" spans="5:6" ht="16.5" x14ac:dyDescent="0.15">
      <c r="E147" s="11">
        <v>2</v>
      </c>
      <c r="F147">
        <f t="shared" si="3"/>
        <v>5</v>
      </c>
    </row>
    <row r="148" spans="5:6" ht="16.5" x14ac:dyDescent="0.15">
      <c r="E148" s="11">
        <v>2</v>
      </c>
      <c r="F148">
        <f t="shared" si="3"/>
        <v>5</v>
      </c>
    </row>
    <row r="149" spans="5:6" ht="16.5" x14ac:dyDescent="0.15">
      <c r="E149" s="11">
        <v>2</v>
      </c>
      <c r="F149">
        <f t="shared" si="3"/>
        <v>5</v>
      </c>
    </row>
    <row r="150" spans="5:6" ht="16.5" x14ac:dyDescent="0.15">
      <c r="E150" s="11">
        <v>2</v>
      </c>
      <c r="F150">
        <f t="shared" si="3"/>
        <v>5</v>
      </c>
    </row>
    <row r="151" spans="5:6" ht="16.5" x14ac:dyDescent="0.15">
      <c r="E151" s="11">
        <v>2</v>
      </c>
      <c r="F151">
        <f t="shared" si="3"/>
        <v>5</v>
      </c>
    </row>
    <row r="152" spans="5:6" ht="16.5" x14ac:dyDescent="0.15">
      <c r="E152" s="11">
        <v>2</v>
      </c>
      <c r="F152">
        <f t="shared" si="3"/>
        <v>5</v>
      </c>
    </row>
    <row r="153" spans="5:6" ht="16.5" x14ac:dyDescent="0.15">
      <c r="E153" s="11">
        <v>2</v>
      </c>
      <c r="F153">
        <f t="shared" si="3"/>
        <v>5</v>
      </c>
    </row>
    <row r="154" spans="5:6" ht="16.5" x14ac:dyDescent="0.15">
      <c r="E154" s="11">
        <v>2</v>
      </c>
      <c r="F154">
        <f t="shared" si="3"/>
        <v>5</v>
      </c>
    </row>
    <row r="155" spans="5:6" ht="16.5" x14ac:dyDescent="0.15">
      <c r="E155" s="11">
        <v>2</v>
      </c>
      <c r="F155">
        <f t="shared" si="3"/>
        <v>5</v>
      </c>
    </row>
    <row r="156" spans="5:6" ht="16.5" x14ac:dyDescent="0.15">
      <c r="E156" s="11">
        <v>2</v>
      </c>
      <c r="F156">
        <f t="shared" si="3"/>
        <v>5</v>
      </c>
    </row>
    <row r="157" spans="5:6" ht="16.5" x14ac:dyDescent="0.15">
      <c r="E157" s="11">
        <v>2</v>
      </c>
      <c r="F157">
        <f t="shared" si="3"/>
        <v>5</v>
      </c>
    </row>
    <row r="158" spans="5:6" ht="16.5" x14ac:dyDescent="0.15">
      <c r="E158" s="11">
        <v>2</v>
      </c>
      <c r="F158">
        <f t="shared" si="3"/>
        <v>5</v>
      </c>
    </row>
    <row r="159" spans="5:6" ht="16.5" x14ac:dyDescent="0.15">
      <c r="E159" s="11">
        <v>2</v>
      </c>
      <c r="F159">
        <f t="shared" si="3"/>
        <v>5</v>
      </c>
    </row>
    <row r="160" spans="5:6" ht="16.5" x14ac:dyDescent="0.15">
      <c r="E160" s="11">
        <v>3</v>
      </c>
      <c r="F160">
        <f t="shared" si="3"/>
        <v>50</v>
      </c>
    </row>
    <row r="161" spans="5:6" ht="16.5" x14ac:dyDescent="0.15">
      <c r="E161" s="11">
        <v>3</v>
      </c>
      <c r="F161">
        <f t="shared" si="3"/>
        <v>50</v>
      </c>
    </row>
    <row r="162" spans="5:6" ht="16.5" x14ac:dyDescent="0.15">
      <c r="E162" s="11">
        <v>3</v>
      </c>
      <c r="F162">
        <f t="shared" si="3"/>
        <v>50</v>
      </c>
    </row>
    <row r="163" spans="5:6" ht="16.5" x14ac:dyDescent="0.15">
      <c r="E163" s="11">
        <v>3</v>
      </c>
      <c r="F163">
        <f t="shared" si="3"/>
        <v>50</v>
      </c>
    </row>
    <row r="164" spans="5:6" ht="16.5" x14ac:dyDescent="0.15">
      <c r="E164" s="11">
        <v>3</v>
      </c>
      <c r="F164">
        <f t="shared" si="3"/>
        <v>50</v>
      </c>
    </row>
    <row r="165" spans="5:6" ht="16.5" x14ac:dyDescent="0.15">
      <c r="E165" s="11">
        <v>3</v>
      </c>
      <c r="F165">
        <f t="shared" si="3"/>
        <v>50</v>
      </c>
    </row>
    <row r="166" spans="5:6" ht="16.5" x14ac:dyDescent="0.15">
      <c r="E166" s="11">
        <v>3</v>
      </c>
      <c r="F166">
        <f t="shared" si="3"/>
        <v>50</v>
      </c>
    </row>
    <row r="167" spans="5:6" ht="16.5" x14ac:dyDescent="0.15">
      <c r="E167" s="11">
        <v>3</v>
      </c>
      <c r="F167">
        <f t="shared" si="3"/>
        <v>50</v>
      </c>
    </row>
    <row r="168" spans="5:6" ht="16.5" x14ac:dyDescent="0.15">
      <c r="E168" s="11">
        <v>3</v>
      </c>
      <c r="F168">
        <f t="shared" si="3"/>
        <v>50</v>
      </c>
    </row>
    <row r="169" spans="5:6" ht="16.5" x14ac:dyDescent="0.15">
      <c r="E169" s="11">
        <v>3</v>
      </c>
      <c r="F169">
        <f t="shared" si="3"/>
        <v>50</v>
      </c>
    </row>
    <row r="170" spans="5:6" ht="16.5" x14ac:dyDescent="0.15">
      <c r="E170" s="11">
        <v>3</v>
      </c>
      <c r="F170">
        <f t="shared" si="3"/>
        <v>50</v>
      </c>
    </row>
    <row r="171" spans="5:6" ht="16.5" x14ac:dyDescent="0.15">
      <c r="E171" s="17">
        <v>3</v>
      </c>
      <c r="F171">
        <f t="shared" si="3"/>
        <v>50</v>
      </c>
    </row>
    <row r="172" spans="5:6" ht="16.5" x14ac:dyDescent="0.15">
      <c r="E172" s="11">
        <v>2</v>
      </c>
      <c r="F172">
        <f t="shared" si="3"/>
        <v>5</v>
      </c>
    </row>
    <row r="173" spans="5:6" ht="16.5" x14ac:dyDescent="0.15">
      <c r="E173" s="11">
        <v>2</v>
      </c>
      <c r="F173">
        <f t="shared" si="3"/>
        <v>5</v>
      </c>
    </row>
    <row r="174" spans="5:6" ht="16.5" x14ac:dyDescent="0.15">
      <c r="E174" s="11">
        <v>2</v>
      </c>
      <c r="F174">
        <f t="shared" si="3"/>
        <v>5</v>
      </c>
    </row>
    <row r="175" spans="5:6" ht="16.5" x14ac:dyDescent="0.15">
      <c r="E175" s="11">
        <v>2</v>
      </c>
      <c r="F175">
        <f t="shared" si="3"/>
        <v>5</v>
      </c>
    </row>
    <row r="176" spans="5:6" ht="16.5" x14ac:dyDescent="0.15">
      <c r="E176" s="11">
        <v>2</v>
      </c>
      <c r="F176">
        <f t="shared" si="3"/>
        <v>5</v>
      </c>
    </row>
    <row r="177" spans="5:6" ht="16.5" x14ac:dyDescent="0.15">
      <c r="E177" s="11">
        <v>2</v>
      </c>
      <c r="F177">
        <f t="shared" si="3"/>
        <v>5</v>
      </c>
    </row>
    <row r="178" spans="5:6" ht="16.5" x14ac:dyDescent="0.15">
      <c r="E178" s="11">
        <v>2</v>
      </c>
      <c r="F178">
        <f t="shared" si="3"/>
        <v>5</v>
      </c>
    </row>
    <row r="179" spans="5:6" ht="16.5" x14ac:dyDescent="0.15">
      <c r="E179" s="11">
        <v>2</v>
      </c>
      <c r="F179">
        <f t="shared" si="3"/>
        <v>5</v>
      </c>
    </row>
    <row r="180" spans="5:6" ht="16.5" x14ac:dyDescent="0.15">
      <c r="E180" s="11">
        <v>2</v>
      </c>
      <c r="F180">
        <f t="shared" si="3"/>
        <v>5</v>
      </c>
    </row>
    <row r="181" spans="5:6" ht="16.5" x14ac:dyDescent="0.15">
      <c r="E181" s="11">
        <v>2</v>
      </c>
      <c r="F181">
        <f t="shared" si="3"/>
        <v>5</v>
      </c>
    </row>
    <row r="182" spans="5:6" ht="16.5" x14ac:dyDescent="0.15">
      <c r="E182" s="11">
        <v>2</v>
      </c>
      <c r="F182">
        <f t="shared" si="3"/>
        <v>5</v>
      </c>
    </row>
    <row r="183" spans="5:6" ht="16.5" x14ac:dyDescent="0.15">
      <c r="E183" s="11">
        <v>2</v>
      </c>
      <c r="F183">
        <f t="shared" si="3"/>
        <v>5</v>
      </c>
    </row>
    <row r="184" spans="5:6" ht="16.5" x14ac:dyDescent="0.15">
      <c r="E184" s="11">
        <v>2</v>
      </c>
      <c r="F184">
        <f t="shared" si="3"/>
        <v>5</v>
      </c>
    </row>
    <row r="185" spans="5:6" ht="16.5" x14ac:dyDescent="0.15">
      <c r="E185" s="11">
        <v>2</v>
      </c>
      <c r="F185">
        <f t="shared" si="3"/>
        <v>5</v>
      </c>
    </row>
    <row r="186" spans="5:6" ht="16.5" x14ac:dyDescent="0.15">
      <c r="E186" s="11">
        <v>2</v>
      </c>
      <c r="F186">
        <f t="shared" si="3"/>
        <v>5</v>
      </c>
    </row>
    <row r="187" spans="5:6" ht="16.5" x14ac:dyDescent="0.15">
      <c r="E187" s="11">
        <v>2</v>
      </c>
      <c r="F187">
        <f t="shared" si="3"/>
        <v>5</v>
      </c>
    </row>
    <row r="188" spans="5:6" ht="16.5" x14ac:dyDescent="0.15">
      <c r="E188" s="11">
        <v>2</v>
      </c>
      <c r="F188">
        <f t="shared" si="3"/>
        <v>5</v>
      </c>
    </row>
    <row r="189" spans="5:6" ht="16.5" x14ac:dyDescent="0.15">
      <c r="E189" s="11">
        <v>3</v>
      </c>
      <c r="F189">
        <f t="shared" si="3"/>
        <v>50</v>
      </c>
    </row>
    <row r="190" spans="5:6" ht="16.5" x14ac:dyDescent="0.15">
      <c r="E190" s="11">
        <v>3</v>
      </c>
      <c r="F190">
        <f t="shared" si="3"/>
        <v>50</v>
      </c>
    </row>
    <row r="191" spans="5:6" ht="16.5" x14ac:dyDescent="0.15">
      <c r="E191" s="11">
        <v>3</v>
      </c>
      <c r="F191">
        <f t="shared" si="3"/>
        <v>50</v>
      </c>
    </row>
    <row r="192" spans="5:6" ht="16.5" x14ac:dyDescent="0.15">
      <c r="E192" s="11">
        <v>3</v>
      </c>
      <c r="F192">
        <f t="shared" si="3"/>
        <v>50</v>
      </c>
    </row>
    <row r="193" spans="5:6" ht="16.5" x14ac:dyDescent="0.15">
      <c r="E193" s="11">
        <v>3</v>
      </c>
      <c r="F193">
        <f t="shared" si="3"/>
        <v>50</v>
      </c>
    </row>
    <row r="194" spans="5:6" ht="16.5" x14ac:dyDescent="0.15">
      <c r="E194" s="11">
        <v>3</v>
      </c>
      <c r="F194">
        <f t="shared" si="3"/>
        <v>50</v>
      </c>
    </row>
    <row r="195" spans="5:6" ht="16.5" x14ac:dyDescent="0.15">
      <c r="E195" s="11">
        <v>3</v>
      </c>
      <c r="F195">
        <f t="shared" si="3"/>
        <v>50</v>
      </c>
    </row>
    <row r="196" spans="5:6" ht="16.5" x14ac:dyDescent="0.15">
      <c r="E196" s="11">
        <v>3</v>
      </c>
      <c r="F196">
        <f t="shared" si="3"/>
        <v>50</v>
      </c>
    </row>
    <row r="197" spans="5:6" ht="16.5" x14ac:dyDescent="0.15">
      <c r="E197" s="11">
        <v>3</v>
      </c>
      <c r="F197">
        <f t="shared" si="3"/>
        <v>50</v>
      </c>
    </row>
    <row r="198" spans="5:6" ht="16.5" x14ac:dyDescent="0.15">
      <c r="E198" s="11">
        <v>3</v>
      </c>
      <c r="F198">
        <f t="shared" ref="F198:F246" si="4">VLOOKUP(E198,$I$4:$K$10,3,0)</f>
        <v>50</v>
      </c>
    </row>
    <row r="199" spans="5:6" ht="16.5" x14ac:dyDescent="0.15">
      <c r="E199" s="11">
        <v>3</v>
      </c>
      <c r="F199">
        <f t="shared" si="4"/>
        <v>50</v>
      </c>
    </row>
    <row r="200" spans="5:6" ht="16.5" x14ac:dyDescent="0.15">
      <c r="E200" s="11">
        <v>3</v>
      </c>
      <c r="F200">
        <f t="shared" si="4"/>
        <v>50</v>
      </c>
    </row>
    <row r="201" spans="5:6" ht="16.5" x14ac:dyDescent="0.15">
      <c r="E201" s="11">
        <v>2</v>
      </c>
      <c r="F201">
        <f t="shared" si="4"/>
        <v>5</v>
      </c>
    </row>
    <row r="202" spans="5:6" ht="16.5" x14ac:dyDescent="0.15">
      <c r="E202" s="11">
        <v>2</v>
      </c>
      <c r="F202">
        <f t="shared" si="4"/>
        <v>5</v>
      </c>
    </row>
    <row r="203" spans="5:6" ht="16.5" x14ac:dyDescent="0.15">
      <c r="E203" s="11">
        <v>2</v>
      </c>
      <c r="F203">
        <f t="shared" si="4"/>
        <v>5</v>
      </c>
    </row>
    <row r="204" spans="5:6" ht="16.5" x14ac:dyDescent="0.15">
      <c r="E204" s="11">
        <v>2</v>
      </c>
      <c r="F204">
        <f t="shared" si="4"/>
        <v>5</v>
      </c>
    </row>
    <row r="205" spans="5:6" ht="16.5" x14ac:dyDescent="0.15">
      <c r="E205" s="11">
        <v>2</v>
      </c>
      <c r="F205">
        <f t="shared" si="4"/>
        <v>5</v>
      </c>
    </row>
    <row r="206" spans="5:6" ht="16.5" x14ac:dyDescent="0.15">
      <c r="E206" s="11">
        <v>2</v>
      </c>
      <c r="F206">
        <f t="shared" si="4"/>
        <v>5</v>
      </c>
    </row>
    <row r="207" spans="5:6" ht="16.5" x14ac:dyDescent="0.15">
      <c r="E207" s="11">
        <v>2</v>
      </c>
      <c r="F207">
        <f t="shared" si="4"/>
        <v>5</v>
      </c>
    </row>
    <row r="208" spans="5:6" ht="16.5" x14ac:dyDescent="0.15">
      <c r="E208" s="11">
        <v>2</v>
      </c>
      <c r="F208">
        <f t="shared" si="4"/>
        <v>5</v>
      </c>
    </row>
    <row r="209" spans="5:6" ht="16.5" x14ac:dyDescent="0.15">
      <c r="E209" s="11">
        <v>2</v>
      </c>
      <c r="F209">
        <f t="shared" si="4"/>
        <v>5</v>
      </c>
    </row>
    <row r="210" spans="5:6" ht="16.5" x14ac:dyDescent="0.15">
      <c r="E210" s="11">
        <v>2</v>
      </c>
      <c r="F210">
        <f t="shared" si="4"/>
        <v>5</v>
      </c>
    </row>
    <row r="211" spans="5:6" ht="16.5" x14ac:dyDescent="0.15">
      <c r="E211" s="11">
        <v>2</v>
      </c>
      <c r="F211">
        <f t="shared" si="4"/>
        <v>5</v>
      </c>
    </row>
    <row r="212" spans="5:6" ht="16.5" x14ac:dyDescent="0.15">
      <c r="E212" s="11">
        <v>2</v>
      </c>
      <c r="F212">
        <f t="shared" si="4"/>
        <v>5</v>
      </c>
    </row>
    <row r="213" spans="5:6" ht="16.5" x14ac:dyDescent="0.15">
      <c r="E213" s="11">
        <v>2</v>
      </c>
      <c r="F213">
        <f t="shared" si="4"/>
        <v>5</v>
      </c>
    </row>
    <row r="214" spans="5:6" ht="16.5" x14ac:dyDescent="0.15">
      <c r="E214" s="11">
        <v>2</v>
      </c>
      <c r="F214">
        <f t="shared" si="4"/>
        <v>5</v>
      </c>
    </row>
    <row r="215" spans="5:6" ht="16.5" x14ac:dyDescent="0.15">
      <c r="E215" s="11">
        <v>2</v>
      </c>
      <c r="F215">
        <f t="shared" si="4"/>
        <v>5</v>
      </c>
    </row>
    <row r="216" spans="5:6" ht="16.5" x14ac:dyDescent="0.15">
      <c r="E216" s="11">
        <v>2</v>
      </c>
      <c r="F216">
        <f t="shared" si="4"/>
        <v>5</v>
      </c>
    </row>
    <row r="217" spans="5:6" ht="16.5" x14ac:dyDescent="0.15">
      <c r="E217" s="11">
        <v>2</v>
      </c>
      <c r="F217">
        <f t="shared" si="4"/>
        <v>5</v>
      </c>
    </row>
    <row r="218" spans="5:6" ht="16.5" x14ac:dyDescent="0.15">
      <c r="E218" s="17">
        <v>3</v>
      </c>
      <c r="F218">
        <f t="shared" si="4"/>
        <v>50</v>
      </c>
    </row>
    <row r="219" spans="5:6" ht="16.5" x14ac:dyDescent="0.15">
      <c r="E219" s="17">
        <v>3</v>
      </c>
      <c r="F219">
        <f t="shared" si="4"/>
        <v>50</v>
      </c>
    </row>
    <row r="220" spans="5:6" ht="16.5" x14ac:dyDescent="0.15">
      <c r="E220" s="17">
        <v>3</v>
      </c>
      <c r="F220">
        <f t="shared" si="4"/>
        <v>50</v>
      </c>
    </row>
    <row r="221" spans="5:6" ht="16.5" x14ac:dyDescent="0.15">
      <c r="E221" s="17">
        <v>3</v>
      </c>
      <c r="F221">
        <f t="shared" si="4"/>
        <v>50</v>
      </c>
    </row>
    <row r="222" spans="5:6" ht="16.5" x14ac:dyDescent="0.15">
      <c r="E222" s="17">
        <v>3</v>
      </c>
      <c r="F222">
        <f t="shared" si="4"/>
        <v>50</v>
      </c>
    </row>
    <row r="223" spans="5:6" ht="16.5" x14ac:dyDescent="0.15">
      <c r="E223" s="11">
        <v>3</v>
      </c>
      <c r="F223">
        <f t="shared" si="4"/>
        <v>50</v>
      </c>
    </row>
    <row r="224" spans="5:6" ht="16.5" x14ac:dyDescent="0.15">
      <c r="E224" s="11">
        <v>3</v>
      </c>
      <c r="F224">
        <f t="shared" si="4"/>
        <v>50</v>
      </c>
    </row>
    <row r="225" spans="5:6" ht="16.5" x14ac:dyDescent="0.15">
      <c r="E225" s="11">
        <v>3</v>
      </c>
      <c r="F225">
        <f t="shared" si="4"/>
        <v>50</v>
      </c>
    </row>
    <row r="226" spans="5:6" ht="16.5" x14ac:dyDescent="0.15">
      <c r="E226" s="17">
        <v>3</v>
      </c>
      <c r="F226">
        <f t="shared" si="4"/>
        <v>50</v>
      </c>
    </row>
    <row r="227" spans="5:6" ht="16.5" x14ac:dyDescent="0.15">
      <c r="E227" s="11">
        <v>3</v>
      </c>
      <c r="F227">
        <f t="shared" si="4"/>
        <v>50</v>
      </c>
    </row>
    <row r="228" spans="5:6" ht="16.5" x14ac:dyDescent="0.15">
      <c r="E228" s="17">
        <v>3</v>
      </c>
      <c r="F228">
        <f t="shared" si="4"/>
        <v>50</v>
      </c>
    </row>
    <row r="229" spans="5:6" ht="16.5" x14ac:dyDescent="0.15">
      <c r="E229" s="17">
        <v>3</v>
      </c>
      <c r="F229">
        <f t="shared" si="4"/>
        <v>50</v>
      </c>
    </row>
    <row r="230" spans="5:6" ht="16.5" x14ac:dyDescent="0.15">
      <c r="E230" s="11">
        <v>2</v>
      </c>
      <c r="F230">
        <f t="shared" si="4"/>
        <v>5</v>
      </c>
    </row>
    <row r="231" spans="5:6" ht="16.5" x14ac:dyDescent="0.15">
      <c r="E231" s="11">
        <v>2</v>
      </c>
      <c r="F231">
        <f t="shared" si="4"/>
        <v>5</v>
      </c>
    </row>
    <row r="232" spans="5:6" ht="16.5" x14ac:dyDescent="0.15">
      <c r="E232" s="11">
        <v>2</v>
      </c>
      <c r="F232">
        <f t="shared" si="4"/>
        <v>5</v>
      </c>
    </row>
    <row r="233" spans="5:6" ht="16.5" x14ac:dyDescent="0.15">
      <c r="E233" s="11">
        <v>2</v>
      </c>
      <c r="F233">
        <f t="shared" si="4"/>
        <v>5</v>
      </c>
    </row>
    <row r="234" spans="5:6" ht="16.5" x14ac:dyDescent="0.15">
      <c r="E234" s="11">
        <v>2</v>
      </c>
      <c r="F234">
        <f t="shared" si="4"/>
        <v>5</v>
      </c>
    </row>
    <row r="235" spans="5:6" ht="16.5" x14ac:dyDescent="0.15">
      <c r="E235" s="11">
        <v>2</v>
      </c>
      <c r="F235">
        <f t="shared" si="4"/>
        <v>5</v>
      </c>
    </row>
    <row r="236" spans="5:6" ht="16.5" x14ac:dyDescent="0.15">
      <c r="E236" s="11">
        <v>2</v>
      </c>
      <c r="F236">
        <f t="shared" si="4"/>
        <v>5</v>
      </c>
    </row>
    <row r="237" spans="5:6" ht="16.5" x14ac:dyDescent="0.15">
      <c r="E237" s="11">
        <v>2</v>
      </c>
      <c r="F237">
        <f t="shared" si="4"/>
        <v>5</v>
      </c>
    </row>
    <row r="238" spans="5:6" ht="16.5" x14ac:dyDescent="0.15">
      <c r="E238" s="11">
        <v>2</v>
      </c>
      <c r="F238">
        <f t="shared" si="4"/>
        <v>5</v>
      </c>
    </row>
    <row r="239" spans="5:6" ht="16.5" x14ac:dyDescent="0.15">
      <c r="E239" s="11">
        <v>2</v>
      </c>
      <c r="F239">
        <f t="shared" si="4"/>
        <v>5</v>
      </c>
    </row>
    <row r="240" spans="5:6" ht="16.5" x14ac:dyDescent="0.15">
      <c r="E240" s="11">
        <v>2</v>
      </c>
      <c r="F240">
        <f t="shared" si="4"/>
        <v>5</v>
      </c>
    </row>
    <row r="241" spans="5:6" ht="16.5" x14ac:dyDescent="0.15">
      <c r="E241" s="11">
        <v>2</v>
      </c>
      <c r="F241">
        <f t="shared" si="4"/>
        <v>5</v>
      </c>
    </row>
    <row r="242" spans="5:6" ht="16.5" x14ac:dyDescent="0.15">
      <c r="E242" s="11">
        <v>2</v>
      </c>
      <c r="F242">
        <f t="shared" si="4"/>
        <v>5</v>
      </c>
    </row>
    <row r="243" spans="5:6" ht="16.5" x14ac:dyDescent="0.15">
      <c r="E243" s="11">
        <v>2</v>
      </c>
      <c r="F243">
        <f t="shared" si="4"/>
        <v>5</v>
      </c>
    </row>
    <row r="244" spans="5:6" ht="16.5" x14ac:dyDescent="0.15">
      <c r="E244" s="11">
        <v>2</v>
      </c>
      <c r="F244">
        <f t="shared" si="4"/>
        <v>5</v>
      </c>
    </row>
    <row r="245" spans="5:6" ht="16.5" x14ac:dyDescent="0.15">
      <c r="E245" s="11">
        <v>2</v>
      </c>
      <c r="F245">
        <f t="shared" si="4"/>
        <v>5</v>
      </c>
    </row>
    <row r="246" spans="5:6" ht="16.5" x14ac:dyDescent="0.15">
      <c r="E246" s="11">
        <v>2</v>
      </c>
      <c r="F246">
        <f t="shared" si="4"/>
        <v>5</v>
      </c>
    </row>
  </sheetData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AM91"/>
  <sheetViews>
    <sheetView topLeftCell="R1" workbookViewId="0">
      <selection activeCell="AM26" sqref="AM26"/>
    </sheetView>
  </sheetViews>
  <sheetFormatPr defaultRowHeight="13.5" x14ac:dyDescent="0.15"/>
  <cols>
    <col min="37" max="37" width="15" bestFit="1" customWidth="1"/>
    <col min="38" max="39" width="16.75" bestFit="1" customWidth="1"/>
  </cols>
  <sheetData>
    <row r="1" spans="4:39" ht="16.5" x14ac:dyDescent="0.15">
      <c r="D1" s="42" t="s">
        <v>718</v>
      </c>
      <c r="E1" t="str">
        <f>"["&amp;D1&amp;"]"</f>
        <v>[长枪狂舞]</v>
      </c>
      <c r="H1" s="12" t="s">
        <v>244</v>
      </c>
      <c r="I1" s="12" t="s">
        <v>267</v>
      </c>
      <c r="J1" s="12" t="s">
        <v>269</v>
      </c>
      <c r="K1" s="12" t="s">
        <v>270</v>
      </c>
      <c r="L1" s="12" t="s">
        <v>368</v>
      </c>
      <c r="M1" s="12" t="s">
        <v>423</v>
      </c>
      <c r="Q1" s="44" t="s">
        <v>870</v>
      </c>
      <c r="R1" s="184" t="s">
        <v>902</v>
      </c>
      <c r="S1" s="185"/>
      <c r="T1" s="186"/>
      <c r="V1" s="44" t="s">
        <v>875</v>
      </c>
      <c r="W1" s="187" t="s">
        <v>907</v>
      </c>
      <c r="X1" s="188"/>
      <c r="Y1" s="189"/>
      <c r="AA1" s="44" t="s">
        <v>880</v>
      </c>
      <c r="AB1" s="184" t="s">
        <v>903</v>
      </c>
      <c r="AC1" s="185"/>
      <c r="AD1" s="186"/>
      <c r="AF1" s="44" t="s">
        <v>886</v>
      </c>
      <c r="AG1" s="199" t="s">
        <v>915</v>
      </c>
      <c r="AH1" s="199"/>
      <c r="AI1" s="199"/>
      <c r="AK1" s="9"/>
      <c r="AL1" s="25"/>
      <c r="AM1" s="25"/>
    </row>
    <row r="2" spans="4:39" ht="16.5" x14ac:dyDescent="0.15">
      <c r="D2" s="42" t="s">
        <v>719</v>
      </c>
      <c r="E2" t="str">
        <f t="shared" ref="E2:E65" si="0">"["&amp;D2&amp;"]"</f>
        <v>[刀锋绽放]</v>
      </c>
      <c r="H2" s="15" t="s">
        <v>653</v>
      </c>
      <c r="I2" s="15">
        <v>1</v>
      </c>
      <c r="J2" s="15">
        <v>0</v>
      </c>
      <c r="K2" s="15">
        <v>0</v>
      </c>
      <c r="L2" s="15"/>
      <c r="M2" s="15"/>
      <c r="Q2" s="45" t="s">
        <v>871</v>
      </c>
      <c r="R2" s="184" t="s">
        <v>903</v>
      </c>
      <c r="S2" s="185"/>
      <c r="T2" s="186"/>
      <c r="V2" s="46" t="s">
        <v>876</v>
      </c>
      <c r="W2" s="184" t="s">
        <v>908</v>
      </c>
      <c r="X2" s="185"/>
      <c r="Y2" s="186"/>
      <c r="AA2" s="46" t="s">
        <v>881</v>
      </c>
      <c r="AB2" s="184" t="s">
        <v>910</v>
      </c>
      <c r="AC2" s="185"/>
      <c r="AD2" s="186"/>
      <c r="AF2" s="46" t="s">
        <v>887</v>
      </c>
      <c r="AG2" s="193" t="s">
        <v>916</v>
      </c>
      <c r="AH2" s="194"/>
      <c r="AI2" s="195"/>
      <c r="AK2" s="11" t="s">
        <v>241</v>
      </c>
      <c r="AL2" s="26" t="s">
        <v>241</v>
      </c>
      <c r="AM2" s="26" t="s">
        <v>241</v>
      </c>
    </row>
    <row r="3" spans="4:39" ht="16.5" x14ac:dyDescent="0.15">
      <c r="D3" s="43" t="s">
        <v>720</v>
      </c>
      <c r="E3" t="str">
        <f t="shared" si="0"/>
        <v>[鹰视狼顾]</v>
      </c>
      <c r="H3" s="15" t="s">
        <v>654</v>
      </c>
      <c r="I3" s="15">
        <v>2</v>
      </c>
      <c r="J3" s="15">
        <v>0</v>
      </c>
      <c r="K3" s="15">
        <v>1</v>
      </c>
      <c r="L3" s="15"/>
      <c r="M3" s="15"/>
      <c r="Q3" s="45" t="s">
        <v>872</v>
      </c>
      <c r="R3" s="190" t="s">
        <v>904</v>
      </c>
      <c r="S3" s="191"/>
      <c r="T3" s="192"/>
      <c r="V3" s="46" t="s">
        <v>877</v>
      </c>
      <c r="W3" s="184" t="s">
        <v>903</v>
      </c>
      <c r="X3" s="185"/>
      <c r="Y3" s="186"/>
      <c r="AA3" s="46" t="s">
        <v>882</v>
      </c>
      <c r="AB3" s="184" t="s">
        <v>911</v>
      </c>
      <c r="AC3" s="185"/>
      <c r="AD3" s="186"/>
      <c r="AF3" s="46" t="s">
        <v>888</v>
      </c>
      <c r="AG3" s="199" t="s">
        <v>917</v>
      </c>
      <c r="AH3" s="199"/>
      <c r="AI3" s="199"/>
      <c r="AK3" s="12" t="s">
        <v>242</v>
      </c>
      <c r="AL3" s="26" t="s">
        <v>430</v>
      </c>
      <c r="AM3" s="26" t="s">
        <v>430</v>
      </c>
    </row>
    <row r="4" spans="4:39" ht="16.5" x14ac:dyDescent="0.15">
      <c r="D4" s="43" t="s">
        <v>721</v>
      </c>
      <c r="E4" t="str">
        <f t="shared" si="0"/>
        <v>[荀令留香]</v>
      </c>
      <c r="H4" s="15" t="s">
        <v>655</v>
      </c>
      <c r="I4" s="15">
        <v>3</v>
      </c>
      <c r="J4" s="15">
        <v>3</v>
      </c>
      <c r="K4" s="15">
        <v>2</v>
      </c>
      <c r="L4" s="15"/>
      <c r="M4" s="15"/>
      <c r="Q4" s="45" t="s">
        <v>873</v>
      </c>
      <c r="R4" s="204" t="s">
        <v>905</v>
      </c>
      <c r="S4" s="205"/>
      <c r="T4" s="206"/>
      <c r="V4" s="46" t="s">
        <v>878</v>
      </c>
      <c r="W4" s="187" t="s">
        <v>907</v>
      </c>
      <c r="X4" s="188"/>
      <c r="Y4" s="189"/>
      <c r="AA4" s="44" t="s">
        <v>883</v>
      </c>
      <c r="AB4" s="181" t="s">
        <v>912</v>
      </c>
      <c r="AC4" s="182"/>
      <c r="AD4" s="183"/>
      <c r="AF4" s="46" t="s">
        <v>889</v>
      </c>
      <c r="AG4" s="200" t="s">
        <v>918</v>
      </c>
      <c r="AH4" s="201"/>
      <c r="AI4" s="202"/>
      <c r="AK4" s="13" t="s">
        <v>291</v>
      </c>
      <c r="AL4" s="27" t="s">
        <v>292</v>
      </c>
      <c r="AM4" s="27" t="s">
        <v>292</v>
      </c>
    </row>
    <row r="5" spans="4:39" ht="16.5" x14ac:dyDescent="0.15">
      <c r="D5" s="43" t="s">
        <v>722</v>
      </c>
      <c r="E5" t="str">
        <f t="shared" si="0"/>
        <v>[气吞山河]</v>
      </c>
      <c r="H5" s="15" t="s">
        <v>656</v>
      </c>
      <c r="I5" s="15">
        <v>4</v>
      </c>
      <c r="J5" s="15">
        <v>8</v>
      </c>
      <c r="K5" s="15">
        <v>3</v>
      </c>
      <c r="L5" s="15"/>
      <c r="M5" s="15"/>
      <c r="Q5" s="45" t="s">
        <v>874</v>
      </c>
      <c r="R5" s="187" t="s">
        <v>906</v>
      </c>
      <c r="S5" s="188"/>
      <c r="T5" s="189"/>
      <c r="V5" s="46" t="s">
        <v>879</v>
      </c>
      <c r="W5" s="187" t="s">
        <v>909</v>
      </c>
      <c r="X5" s="188"/>
      <c r="Y5" s="189"/>
      <c r="AA5" s="46" t="s">
        <v>884</v>
      </c>
      <c r="AB5" s="181" t="s">
        <v>913</v>
      </c>
      <c r="AC5" s="182"/>
      <c r="AD5" s="183"/>
      <c r="AF5" s="44" t="s">
        <v>934</v>
      </c>
      <c r="AG5" s="203" t="s">
        <v>1012</v>
      </c>
      <c r="AH5" s="203"/>
      <c r="AI5" s="203"/>
      <c r="AK5" s="11" t="s">
        <v>294</v>
      </c>
      <c r="AL5" s="26" t="s">
        <v>317</v>
      </c>
      <c r="AM5" s="26" t="s">
        <v>317</v>
      </c>
    </row>
    <row r="6" spans="4:39" ht="16.5" x14ac:dyDescent="0.15">
      <c r="D6" s="43" t="s">
        <v>723</v>
      </c>
      <c r="E6" t="str">
        <f t="shared" si="0"/>
        <v>[翱翔万里]</v>
      </c>
      <c r="H6" s="15" t="s">
        <v>657</v>
      </c>
      <c r="I6" s="15">
        <v>5</v>
      </c>
      <c r="J6" s="15">
        <v>10</v>
      </c>
      <c r="K6" s="15">
        <v>4</v>
      </c>
      <c r="L6" s="15"/>
      <c r="M6" s="15"/>
      <c r="Q6" s="45" t="s">
        <v>927</v>
      </c>
      <c r="R6" s="187" t="s">
        <v>945</v>
      </c>
      <c r="S6" s="188"/>
      <c r="T6" s="189"/>
      <c r="V6" s="44" t="s">
        <v>929</v>
      </c>
      <c r="W6" s="190" t="s">
        <v>947</v>
      </c>
      <c r="X6" s="191"/>
      <c r="Y6" s="192"/>
      <c r="AA6" s="46" t="s">
        <v>885</v>
      </c>
      <c r="AB6" s="181" t="s">
        <v>914</v>
      </c>
      <c r="AC6" s="182"/>
      <c r="AD6" s="183"/>
      <c r="AF6" s="46" t="s">
        <v>935</v>
      </c>
      <c r="AG6" s="178" t="s">
        <v>952</v>
      </c>
      <c r="AH6" s="179"/>
      <c r="AI6" s="180"/>
      <c r="AK6" s="14" t="s">
        <v>331</v>
      </c>
      <c r="AL6" s="28" t="s">
        <v>333</v>
      </c>
      <c r="AM6" s="28" t="s">
        <v>333</v>
      </c>
    </row>
    <row r="7" spans="4:39" ht="16.5" x14ac:dyDescent="0.15">
      <c r="D7" s="43" t="s">
        <v>724</v>
      </c>
      <c r="E7" t="str">
        <f t="shared" si="0"/>
        <v>[开天辟地]</v>
      </c>
      <c r="H7" s="15" t="s">
        <v>658</v>
      </c>
      <c r="I7" s="15">
        <v>6</v>
      </c>
      <c r="J7" s="15">
        <v>10</v>
      </c>
      <c r="K7" s="15">
        <v>5</v>
      </c>
      <c r="L7" s="15"/>
      <c r="M7" s="15"/>
      <c r="Q7" s="45" t="s">
        <v>928</v>
      </c>
      <c r="R7" s="184" t="s">
        <v>946</v>
      </c>
      <c r="S7" s="185"/>
      <c r="T7" s="186"/>
      <c r="V7" s="46" t="s">
        <v>930</v>
      </c>
      <c r="W7" s="187" t="s">
        <v>948</v>
      </c>
      <c r="X7" s="188"/>
      <c r="Y7" s="189"/>
      <c r="AA7" s="46" t="s">
        <v>932</v>
      </c>
      <c r="AB7" s="181" t="s">
        <v>950</v>
      </c>
      <c r="AC7" s="182"/>
      <c r="AD7" s="183"/>
      <c r="AF7" s="46" t="s">
        <v>936</v>
      </c>
      <c r="AG7" s="193" t="s">
        <v>916</v>
      </c>
      <c r="AH7" s="194"/>
      <c r="AI7" s="195"/>
      <c r="AK7" s="14" t="s">
        <v>331</v>
      </c>
      <c r="AL7" s="28" t="s">
        <v>333</v>
      </c>
      <c r="AM7" s="28" t="s">
        <v>333</v>
      </c>
    </row>
    <row r="8" spans="4:39" ht="16.5" customHeight="1" x14ac:dyDescent="0.15">
      <c r="D8" s="43" t="s">
        <v>725</v>
      </c>
      <c r="E8" t="str">
        <f t="shared" si="0"/>
        <v>[固若金汤]</v>
      </c>
      <c r="Q8" s="44" t="s">
        <v>961</v>
      </c>
      <c r="R8" s="187" t="s">
        <v>970</v>
      </c>
      <c r="S8" s="188"/>
      <c r="T8" s="189"/>
      <c r="V8" s="46" t="s">
        <v>931</v>
      </c>
      <c r="W8" s="184" t="s">
        <v>949</v>
      </c>
      <c r="X8" s="185"/>
      <c r="Y8" s="186"/>
      <c r="AA8" s="46" t="s">
        <v>933</v>
      </c>
      <c r="AB8" s="193" t="s">
        <v>951</v>
      </c>
      <c r="AC8" s="194"/>
      <c r="AD8" s="195"/>
      <c r="AF8" s="46" t="s">
        <v>937</v>
      </c>
      <c r="AG8" s="187" t="s">
        <v>953</v>
      </c>
      <c r="AH8" s="188"/>
      <c r="AI8" s="189"/>
      <c r="AK8" s="14" t="s">
        <v>331</v>
      </c>
      <c r="AL8" s="28" t="s">
        <v>333</v>
      </c>
      <c r="AM8" s="28" t="s">
        <v>333</v>
      </c>
    </row>
    <row r="9" spans="4:39" ht="16.5" x14ac:dyDescent="0.15">
      <c r="D9" s="43" t="s">
        <v>726</v>
      </c>
      <c r="E9" t="str">
        <f t="shared" si="0"/>
        <v>[逆转天下]</v>
      </c>
      <c r="Q9" s="45" t="s">
        <v>962</v>
      </c>
      <c r="R9" s="187" t="s">
        <v>971</v>
      </c>
      <c r="S9" s="188"/>
      <c r="T9" s="189"/>
      <c r="V9" s="46" t="s">
        <v>964</v>
      </c>
      <c r="W9" s="178" t="s">
        <v>973</v>
      </c>
      <c r="X9" s="179"/>
      <c r="Y9" s="180"/>
      <c r="AA9" s="46" t="s">
        <v>966</v>
      </c>
      <c r="AB9" s="187" t="s">
        <v>975</v>
      </c>
      <c r="AC9" s="188"/>
      <c r="AD9" s="189"/>
      <c r="AF9" s="46" t="s">
        <v>968</v>
      </c>
      <c r="AG9" s="178" t="s">
        <v>976</v>
      </c>
      <c r="AH9" s="179"/>
      <c r="AI9" s="180"/>
      <c r="AK9" s="14" t="s">
        <v>331</v>
      </c>
      <c r="AL9" s="28" t="s">
        <v>333</v>
      </c>
      <c r="AM9" s="28" t="s">
        <v>333</v>
      </c>
    </row>
    <row r="10" spans="4:39" ht="16.5" x14ac:dyDescent="0.15">
      <c r="D10" s="43" t="s">
        <v>727</v>
      </c>
      <c r="E10" t="str">
        <f t="shared" si="0"/>
        <v>[泰山压顶]</v>
      </c>
      <c r="Q10" s="45" t="s">
        <v>963</v>
      </c>
      <c r="R10" s="178" t="s">
        <v>972</v>
      </c>
      <c r="S10" s="179"/>
      <c r="T10" s="180"/>
      <c r="V10" s="46" t="s">
        <v>965</v>
      </c>
      <c r="W10" s="190" t="s">
        <v>974</v>
      </c>
      <c r="X10" s="191"/>
      <c r="Y10" s="192"/>
      <c r="AA10" s="46" t="s">
        <v>967</v>
      </c>
      <c r="AB10" s="190" t="s">
        <v>974</v>
      </c>
      <c r="AC10" s="191"/>
      <c r="AD10" s="192"/>
      <c r="AF10" s="46" t="s">
        <v>969</v>
      </c>
      <c r="AG10" s="178" t="s">
        <v>977</v>
      </c>
      <c r="AH10" s="179"/>
      <c r="AI10" s="180"/>
      <c r="AK10" s="14" t="s">
        <v>331</v>
      </c>
      <c r="AL10" s="28" t="s">
        <v>333</v>
      </c>
      <c r="AM10" s="28" t="s">
        <v>333</v>
      </c>
    </row>
    <row r="11" spans="4:39" ht="16.5" x14ac:dyDescent="0.15">
      <c r="D11" s="43" t="s">
        <v>728</v>
      </c>
      <c r="E11" t="str">
        <f t="shared" si="0"/>
        <v>[千里奔袭]</v>
      </c>
      <c r="Q11" s="45" t="s">
        <v>986</v>
      </c>
      <c r="R11" s="178" t="s">
        <v>990</v>
      </c>
      <c r="S11" s="179"/>
      <c r="T11" s="180"/>
      <c r="V11" s="46" t="s">
        <v>987</v>
      </c>
      <c r="W11" s="178" t="s">
        <v>991</v>
      </c>
      <c r="X11" s="179"/>
      <c r="Y11" s="180"/>
      <c r="AA11" s="46" t="s">
        <v>988</v>
      </c>
      <c r="AB11" s="181" t="s">
        <v>992</v>
      </c>
      <c r="AC11" s="182"/>
      <c r="AD11" s="183"/>
      <c r="AF11" s="46" t="s">
        <v>989</v>
      </c>
      <c r="AG11" s="181" t="s">
        <v>993</v>
      </c>
      <c r="AH11" s="182"/>
      <c r="AI11" s="183"/>
      <c r="AK11" s="18" t="s">
        <v>334</v>
      </c>
      <c r="AL11" s="29" t="s">
        <v>336</v>
      </c>
      <c r="AM11" s="29" t="s">
        <v>336</v>
      </c>
    </row>
    <row r="12" spans="4:39" ht="16.5" x14ac:dyDescent="0.15">
      <c r="D12" s="43" t="s">
        <v>729</v>
      </c>
      <c r="E12" t="str">
        <f t="shared" si="0"/>
        <v>[透骨绝汲]</v>
      </c>
      <c r="Q12" s="45" t="s">
        <v>1004</v>
      </c>
      <c r="R12" s="184" t="s">
        <v>1008</v>
      </c>
      <c r="S12" s="185"/>
      <c r="T12" s="186"/>
      <c r="V12" s="46" t="s">
        <v>1005</v>
      </c>
      <c r="W12" s="181" t="s">
        <v>1009</v>
      </c>
      <c r="X12" s="182"/>
      <c r="Y12" s="183"/>
      <c r="AA12" s="46" t="s">
        <v>1006</v>
      </c>
      <c r="AB12" s="196" t="s">
        <v>1010</v>
      </c>
      <c r="AC12" s="197"/>
      <c r="AD12" s="198"/>
      <c r="AF12" s="46" t="s">
        <v>1007</v>
      </c>
      <c r="AG12" s="181" t="s">
        <v>1011</v>
      </c>
      <c r="AH12" s="182"/>
      <c r="AI12" s="183"/>
      <c r="AK12" s="18" t="s">
        <v>334</v>
      </c>
      <c r="AL12" s="29" t="s">
        <v>336</v>
      </c>
      <c r="AM12" s="29" t="s">
        <v>336</v>
      </c>
    </row>
    <row r="13" spans="4:39" ht="16.5" x14ac:dyDescent="0.15">
      <c r="D13" s="43" t="s">
        <v>730</v>
      </c>
      <c r="E13" t="str">
        <f t="shared" si="0"/>
        <v>[摄魂勾魄]</v>
      </c>
      <c r="AK13" s="18" t="s">
        <v>334</v>
      </c>
      <c r="AL13" s="29" t="s">
        <v>336</v>
      </c>
      <c r="AM13" s="29" t="s">
        <v>336</v>
      </c>
    </row>
    <row r="14" spans="4:39" ht="16.5" x14ac:dyDescent="0.15">
      <c r="D14" s="43" t="s">
        <v>731</v>
      </c>
      <c r="E14" t="str">
        <f t="shared" si="0"/>
        <v>[洛神之怒]</v>
      </c>
      <c r="AK14" s="18" t="s">
        <v>334</v>
      </c>
      <c r="AL14" s="29" t="s">
        <v>336</v>
      </c>
      <c r="AM14" s="29" t="s">
        <v>336</v>
      </c>
    </row>
    <row r="15" spans="4:39" ht="16.5" x14ac:dyDescent="0.15">
      <c r="D15" s="43" t="s">
        <v>732</v>
      </c>
      <c r="E15" t="str">
        <f t="shared" si="0"/>
        <v>[乾坤运转]</v>
      </c>
      <c r="AK15" s="18" t="s">
        <v>334</v>
      </c>
      <c r="AL15" s="29" t="s">
        <v>336</v>
      </c>
      <c r="AM15" s="29" t="s">
        <v>336</v>
      </c>
    </row>
    <row r="16" spans="4:39" ht="16.5" x14ac:dyDescent="0.15">
      <c r="D16" s="43" t="s">
        <v>733</v>
      </c>
      <c r="E16" t="str">
        <f t="shared" si="0"/>
        <v>[风卷残云]</v>
      </c>
      <c r="AK16" s="10" t="s">
        <v>337</v>
      </c>
      <c r="AL16" s="86" t="s">
        <v>1054</v>
      </c>
      <c r="AM16" s="86"/>
    </row>
    <row r="17" spans="4:39" ht="16.5" x14ac:dyDescent="0.15">
      <c r="D17" s="43" t="s">
        <v>734</v>
      </c>
      <c r="E17" t="str">
        <f t="shared" si="0"/>
        <v>[神童仁心]</v>
      </c>
      <c r="AK17" s="10" t="s">
        <v>139</v>
      </c>
      <c r="AL17" s="86" t="s">
        <v>1043</v>
      </c>
      <c r="AM17" s="86"/>
    </row>
    <row r="18" spans="4:39" ht="16.5" x14ac:dyDescent="0.15">
      <c r="D18" s="43" t="s">
        <v>735</v>
      </c>
      <c r="E18" t="str">
        <f t="shared" si="0"/>
        <v>[七步成诗]</v>
      </c>
      <c r="Q18" s="48" t="s">
        <v>890</v>
      </c>
      <c r="R18" s="178" t="s">
        <v>919</v>
      </c>
      <c r="S18" s="179"/>
      <c r="T18" s="180"/>
      <c r="V18" s="48" t="s">
        <v>892</v>
      </c>
      <c r="W18" s="181" t="s">
        <v>921</v>
      </c>
      <c r="X18" s="182"/>
      <c r="Y18" s="183"/>
      <c r="AA18" s="48" t="s">
        <v>895</v>
      </c>
      <c r="AB18" s="181" t="s">
        <v>923</v>
      </c>
      <c r="AC18" s="182"/>
      <c r="AD18" s="183"/>
      <c r="AF18" s="48" t="s">
        <v>899</v>
      </c>
      <c r="AG18" s="181" t="s">
        <v>1013</v>
      </c>
      <c r="AH18" s="182"/>
      <c r="AI18" s="183"/>
      <c r="AK18" s="10" t="s">
        <v>338</v>
      </c>
      <c r="AL18" s="86" t="s">
        <v>1044</v>
      </c>
      <c r="AM18" s="86"/>
    </row>
    <row r="19" spans="4:39" ht="16.5" x14ac:dyDescent="0.15">
      <c r="D19" s="43" t="s">
        <v>736</v>
      </c>
      <c r="E19" t="str">
        <f t="shared" si="0"/>
        <v>[风驰电掣]</v>
      </c>
      <c r="Q19" s="48" t="s">
        <v>891</v>
      </c>
      <c r="R19" s="187" t="s">
        <v>920</v>
      </c>
      <c r="S19" s="188"/>
      <c r="T19" s="189"/>
      <c r="V19" s="48" t="s">
        <v>893</v>
      </c>
      <c r="W19" s="184" t="s">
        <v>922</v>
      </c>
      <c r="X19" s="185"/>
      <c r="Y19" s="186"/>
      <c r="AA19" s="48" t="s">
        <v>896</v>
      </c>
      <c r="AB19" s="181" t="s">
        <v>924</v>
      </c>
      <c r="AC19" s="182"/>
      <c r="AD19" s="183"/>
      <c r="AF19" s="48" t="s">
        <v>900</v>
      </c>
      <c r="AG19" s="181" t="s">
        <v>1014</v>
      </c>
      <c r="AH19" s="182"/>
      <c r="AI19" s="183"/>
      <c r="AK19" s="10" t="s">
        <v>339</v>
      </c>
      <c r="AL19" s="86" t="s">
        <v>1048</v>
      </c>
      <c r="AM19" s="86"/>
    </row>
    <row r="20" spans="4:39" ht="16.5" x14ac:dyDescent="0.15">
      <c r="D20" s="43" t="s">
        <v>737</v>
      </c>
      <c r="E20" t="str">
        <f t="shared" si="0"/>
        <v>[绝情剑法]</v>
      </c>
      <c r="Q20" s="48" t="s">
        <v>938</v>
      </c>
      <c r="R20" s="187" t="s">
        <v>954</v>
      </c>
      <c r="S20" s="188"/>
      <c r="T20" s="189"/>
      <c r="V20" s="48" t="s">
        <v>894</v>
      </c>
      <c r="W20" s="184" t="s">
        <v>908</v>
      </c>
      <c r="X20" s="185"/>
      <c r="Y20" s="186"/>
      <c r="AA20" s="48" t="s">
        <v>897</v>
      </c>
      <c r="AB20" s="190" t="s">
        <v>925</v>
      </c>
      <c r="AC20" s="191"/>
      <c r="AD20" s="192"/>
      <c r="AF20" s="48" t="s">
        <v>901</v>
      </c>
      <c r="AG20" s="184" t="s">
        <v>922</v>
      </c>
      <c r="AH20" s="185"/>
      <c r="AI20" s="186"/>
      <c r="AK20" s="10" t="s">
        <v>140</v>
      </c>
      <c r="AL20" s="86" t="s">
        <v>1040</v>
      </c>
      <c r="AM20" s="86"/>
    </row>
    <row r="21" spans="4:39" ht="16.5" x14ac:dyDescent="0.15">
      <c r="D21" s="43" t="s">
        <v>738</v>
      </c>
      <c r="E21" t="str">
        <f t="shared" si="0"/>
        <v>[疾风烈斩]</v>
      </c>
      <c r="Q21" s="48" t="s">
        <v>939</v>
      </c>
      <c r="R21" s="187" t="s">
        <v>955</v>
      </c>
      <c r="S21" s="188"/>
      <c r="T21" s="189"/>
      <c r="V21" s="48" t="s">
        <v>940</v>
      </c>
      <c r="W21" s="187" t="s">
        <v>956</v>
      </c>
      <c r="X21" s="188"/>
      <c r="Y21" s="189"/>
      <c r="AA21" s="48" t="s">
        <v>898</v>
      </c>
      <c r="AB21" s="187" t="s">
        <v>926</v>
      </c>
      <c r="AC21" s="188"/>
      <c r="AD21" s="189"/>
      <c r="AF21" s="48" t="s">
        <v>943</v>
      </c>
      <c r="AG21" s="187" t="s">
        <v>959</v>
      </c>
      <c r="AH21" s="188"/>
      <c r="AI21" s="189"/>
      <c r="AK21" s="10" t="s">
        <v>141</v>
      </c>
      <c r="AL21" s="86" t="s">
        <v>1041</v>
      </c>
      <c r="AM21" s="86"/>
    </row>
    <row r="22" spans="4:39" ht="16.5" x14ac:dyDescent="0.15">
      <c r="D22" s="42" t="s">
        <v>739</v>
      </c>
      <c r="E22" t="str">
        <f t="shared" si="0"/>
        <v>[神威如龙]</v>
      </c>
      <c r="Q22" s="48" t="s">
        <v>978</v>
      </c>
      <c r="R22" s="178" t="s">
        <v>982</v>
      </c>
      <c r="S22" s="179"/>
      <c r="T22" s="180"/>
      <c r="V22" s="48" t="s">
        <v>941</v>
      </c>
      <c r="W22" s="187" t="s">
        <v>957</v>
      </c>
      <c r="X22" s="188"/>
      <c r="Y22" s="189"/>
      <c r="AA22" s="48" t="s">
        <v>942</v>
      </c>
      <c r="AB22" s="181" t="s">
        <v>958</v>
      </c>
      <c r="AC22" s="182"/>
      <c r="AD22" s="183"/>
      <c r="AF22" s="48" t="s">
        <v>944</v>
      </c>
      <c r="AG22" s="187" t="s">
        <v>960</v>
      </c>
      <c r="AH22" s="188"/>
      <c r="AI22" s="189"/>
      <c r="AK22" s="10" t="s">
        <v>142</v>
      </c>
      <c r="AL22" s="86" t="s">
        <v>1045</v>
      </c>
      <c r="AM22" s="86"/>
    </row>
    <row r="23" spans="4:39" ht="16.5" x14ac:dyDescent="0.15">
      <c r="D23" s="42" t="s">
        <v>740</v>
      </c>
      <c r="E23" t="str">
        <f t="shared" si="0"/>
        <v>[恩泽天下]</v>
      </c>
      <c r="Q23" s="48" t="s">
        <v>979</v>
      </c>
      <c r="R23" s="178" t="s">
        <v>983</v>
      </c>
      <c r="S23" s="179"/>
      <c r="T23" s="180"/>
      <c r="V23" s="48" t="s">
        <v>996</v>
      </c>
      <c r="W23" s="181" t="s">
        <v>997</v>
      </c>
      <c r="X23" s="182"/>
      <c r="Y23" s="183"/>
      <c r="AA23" s="48" t="s">
        <v>980</v>
      </c>
      <c r="AB23" s="178" t="s">
        <v>984</v>
      </c>
      <c r="AC23" s="179"/>
      <c r="AD23" s="180"/>
      <c r="AF23" s="48" t="s">
        <v>981</v>
      </c>
      <c r="AG23" s="190" t="s">
        <v>985</v>
      </c>
      <c r="AH23" s="191"/>
      <c r="AI23" s="192"/>
      <c r="AK23" s="10" t="s">
        <v>143</v>
      </c>
      <c r="AL23" s="86" t="s">
        <v>1052</v>
      </c>
      <c r="AM23" s="86"/>
    </row>
    <row r="24" spans="4:39" ht="16.5" x14ac:dyDescent="0.15">
      <c r="D24" s="42" t="s">
        <v>741</v>
      </c>
      <c r="E24" t="str">
        <f t="shared" si="0"/>
        <v>[卧龙观星]</v>
      </c>
      <c r="Q24" s="48" t="s">
        <v>994</v>
      </c>
      <c r="R24" s="178" t="s">
        <v>995</v>
      </c>
      <c r="S24" s="179"/>
      <c r="T24" s="180"/>
      <c r="V24" s="48" t="s">
        <v>1002</v>
      </c>
      <c r="W24" s="184" t="s">
        <v>1003</v>
      </c>
      <c r="X24" s="185"/>
      <c r="Y24" s="186"/>
      <c r="AA24" s="48" t="s">
        <v>998</v>
      </c>
      <c r="AB24" s="184" t="s">
        <v>999</v>
      </c>
      <c r="AC24" s="185"/>
      <c r="AD24" s="186"/>
      <c r="AF24" s="48" t="s">
        <v>1000</v>
      </c>
      <c r="AG24" s="178" t="s">
        <v>1001</v>
      </c>
      <c r="AH24" s="179"/>
      <c r="AI24" s="180"/>
      <c r="AK24" s="10" t="s">
        <v>144</v>
      </c>
      <c r="AL24" s="86" t="s">
        <v>1050</v>
      </c>
      <c r="AM24" s="86"/>
    </row>
    <row r="25" spans="4:39" ht="16.5" x14ac:dyDescent="0.15">
      <c r="D25" s="42" t="s">
        <v>742</v>
      </c>
      <c r="E25" t="str">
        <f t="shared" si="0"/>
        <v>[木牛流马]</v>
      </c>
      <c r="AK25" s="10" t="s">
        <v>145</v>
      </c>
      <c r="AL25" s="86" t="s">
        <v>1067</v>
      </c>
      <c r="AM25" s="86"/>
    </row>
    <row r="26" spans="4:39" ht="16.5" x14ac:dyDescent="0.15">
      <c r="D26" s="42" t="s">
        <v>743</v>
      </c>
      <c r="E26" t="str">
        <f t="shared" si="0"/>
        <v>[青龙偃月]</v>
      </c>
      <c r="AK26" s="10" t="s">
        <v>146</v>
      </c>
      <c r="AL26" s="86" t="s">
        <v>1089</v>
      </c>
      <c r="AM26" s="86"/>
    </row>
    <row r="27" spans="4:39" ht="16.5" x14ac:dyDescent="0.15">
      <c r="D27" s="42" t="s">
        <v>744</v>
      </c>
      <c r="E27" t="str">
        <f t="shared" si="0"/>
        <v>[燕云狮吼]</v>
      </c>
      <c r="Q27" s="47"/>
      <c r="R27" s="47"/>
      <c r="S27" s="47"/>
      <c r="T27" s="47"/>
      <c r="AK27" s="10" t="s">
        <v>147</v>
      </c>
      <c r="AL27" s="86" t="s">
        <v>1068</v>
      </c>
      <c r="AM27" s="86"/>
    </row>
    <row r="28" spans="4:39" ht="16.5" x14ac:dyDescent="0.15">
      <c r="D28" s="42" t="s">
        <v>745</v>
      </c>
      <c r="E28" t="str">
        <f t="shared" si="0"/>
        <v>[一骑当先]</v>
      </c>
      <c r="AK28" s="10" t="s">
        <v>340</v>
      </c>
      <c r="AL28" s="86" t="s">
        <v>1050</v>
      </c>
      <c r="AM28" s="86"/>
    </row>
    <row r="29" spans="4:39" ht="16.5" x14ac:dyDescent="0.15">
      <c r="D29" s="42" t="s">
        <v>746</v>
      </c>
      <c r="E29" t="str">
        <f t="shared" si="0"/>
        <v>[百步穿杨]</v>
      </c>
      <c r="AK29" s="10" t="s">
        <v>341</v>
      </c>
      <c r="AL29" s="86" t="s">
        <v>1045</v>
      </c>
      <c r="AM29" s="86"/>
    </row>
    <row r="30" spans="4:39" ht="16.5" x14ac:dyDescent="0.15">
      <c r="D30" s="42" t="s">
        <v>747</v>
      </c>
      <c r="E30" t="str">
        <f t="shared" si="0"/>
        <v>[万箭穿心]</v>
      </c>
      <c r="AK30" s="10" t="s">
        <v>342</v>
      </c>
      <c r="AL30" s="86" t="s">
        <v>1049</v>
      </c>
      <c r="AM30" s="86"/>
    </row>
    <row r="31" spans="4:39" ht="16.5" x14ac:dyDescent="0.15">
      <c r="D31" s="42" t="s">
        <v>748</v>
      </c>
      <c r="E31" t="str">
        <f t="shared" si="0"/>
        <v>[嗜血狂骨]</v>
      </c>
      <c r="AK31" s="10" t="s">
        <v>343</v>
      </c>
      <c r="AL31" s="86" t="s">
        <v>1041</v>
      </c>
      <c r="AM31" s="86"/>
    </row>
    <row r="32" spans="4:39" ht="16.5" x14ac:dyDescent="0.15">
      <c r="D32" s="42" t="s">
        <v>749</v>
      </c>
      <c r="E32" t="str">
        <f t="shared" si="0"/>
        <v>[凤凰涅槃]</v>
      </c>
      <c r="AK32" s="10" t="s">
        <v>344</v>
      </c>
      <c r="AL32" s="86" t="s">
        <v>1047</v>
      </c>
      <c r="AM32" s="86"/>
    </row>
    <row r="33" spans="4:39" ht="16.5" x14ac:dyDescent="0.15">
      <c r="D33" s="42" t="s">
        <v>750</v>
      </c>
      <c r="E33" t="str">
        <f t="shared" si="0"/>
        <v>[无言诛害]</v>
      </c>
      <c r="AK33" s="10" t="s">
        <v>380</v>
      </c>
      <c r="AL33" s="86" t="s">
        <v>1046</v>
      </c>
      <c r="AM33" s="86"/>
    </row>
    <row r="34" spans="4:39" ht="16.5" x14ac:dyDescent="0.15">
      <c r="D34" s="42" t="s">
        <v>751</v>
      </c>
      <c r="E34" t="str">
        <f t="shared" si="0"/>
        <v>[撼地猛攻]</v>
      </c>
      <c r="AK34" s="10" t="s">
        <v>345</v>
      </c>
      <c r="AL34" s="86" t="s">
        <v>1095</v>
      </c>
      <c r="AM34" s="86"/>
    </row>
    <row r="35" spans="4:39" ht="16.5" x14ac:dyDescent="0.15">
      <c r="D35" s="42" t="s">
        <v>752</v>
      </c>
      <c r="E35" t="str">
        <f t="shared" si="0"/>
        <v>[披荆斩棘]</v>
      </c>
      <c r="AK35" s="10" t="s">
        <v>148</v>
      </c>
      <c r="AL35" s="90" t="s">
        <v>1051</v>
      </c>
      <c r="AM35" s="86"/>
    </row>
    <row r="36" spans="4:39" ht="16.5" x14ac:dyDescent="0.15">
      <c r="D36" s="42" t="s">
        <v>753</v>
      </c>
      <c r="E36" t="str">
        <f t="shared" si="0"/>
        <v>[熊猫滚滚]</v>
      </c>
      <c r="AK36" s="10" t="s">
        <v>149</v>
      </c>
      <c r="AL36" s="90" t="s">
        <v>1059</v>
      </c>
      <c r="AM36" s="86"/>
    </row>
    <row r="37" spans="4:39" ht="16.5" x14ac:dyDescent="0.15">
      <c r="D37" s="42" t="s">
        <v>754</v>
      </c>
      <c r="E37" t="str">
        <f t="shared" si="0"/>
        <v>[荷塘月色]</v>
      </c>
      <c r="AK37" s="10" t="s">
        <v>346</v>
      </c>
      <c r="AL37" s="90" t="s">
        <v>1056</v>
      </c>
      <c r="AM37" s="86"/>
    </row>
    <row r="38" spans="4:39" ht="16.5" x14ac:dyDescent="0.15">
      <c r="D38" s="42" t="s">
        <v>755</v>
      </c>
      <c r="E38" t="str">
        <f t="shared" si="0"/>
        <v>[流光偃月]</v>
      </c>
      <c r="AK38" s="10" t="s">
        <v>150</v>
      </c>
      <c r="AL38" s="90" t="s">
        <v>1068</v>
      </c>
      <c r="AM38" s="86"/>
    </row>
    <row r="39" spans="4:39" ht="16.5" x14ac:dyDescent="0.15">
      <c r="D39" s="42" t="s">
        <v>756</v>
      </c>
      <c r="E39" t="str">
        <f t="shared" si="0"/>
        <v>[龙鹰九霄]</v>
      </c>
      <c r="AK39" s="10" t="s">
        <v>347</v>
      </c>
      <c r="AL39" s="90" t="s">
        <v>1053</v>
      </c>
      <c r="AM39" s="86"/>
    </row>
    <row r="40" spans="4:39" ht="16.5" x14ac:dyDescent="0.15">
      <c r="D40" s="42" t="s">
        <v>757</v>
      </c>
      <c r="E40" t="str">
        <f t="shared" si="0"/>
        <v>[恩怨分明]</v>
      </c>
      <c r="AK40" s="10" t="s">
        <v>151</v>
      </c>
      <c r="AL40" s="90" t="s">
        <v>1088</v>
      </c>
      <c r="AM40" s="52"/>
    </row>
    <row r="41" spans="4:39" ht="16.5" x14ac:dyDescent="0.15">
      <c r="D41" s="43" t="s">
        <v>758</v>
      </c>
      <c r="E41" t="str">
        <f t="shared" si="0"/>
        <v>[霸王盖世]</v>
      </c>
      <c r="AK41" s="10" t="s">
        <v>152</v>
      </c>
      <c r="AL41" s="90" t="s">
        <v>1058</v>
      </c>
      <c r="AM41" s="86"/>
    </row>
    <row r="42" spans="4:39" ht="16.5" x14ac:dyDescent="0.15">
      <c r="D42" s="43" t="s">
        <v>759</v>
      </c>
      <c r="E42" t="str">
        <f t="shared" si="0"/>
        <v>[翩若惊鸿]</v>
      </c>
      <c r="AK42" s="10" t="s">
        <v>153</v>
      </c>
      <c r="AL42" s="90" t="s">
        <v>1055</v>
      </c>
      <c r="AM42" s="86"/>
    </row>
    <row r="43" spans="4:39" ht="16.5" x14ac:dyDescent="0.15">
      <c r="D43" s="43" t="s">
        <v>760</v>
      </c>
      <c r="E43" t="str">
        <f t="shared" si="0"/>
        <v>[烈火燎原]</v>
      </c>
      <c r="AK43" s="10" t="s">
        <v>154</v>
      </c>
      <c r="AL43" s="90" t="s">
        <v>1090</v>
      </c>
      <c r="AM43" s="52"/>
    </row>
    <row r="44" spans="4:39" ht="16.5" x14ac:dyDescent="0.15">
      <c r="D44" s="43" t="s">
        <v>761</v>
      </c>
      <c r="E44" t="str">
        <f t="shared" si="0"/>
        <v>[天香红颜]</v>
      </c>
      <c r="AK44" s="10" t="s">
        <v>155</v>
      </c>
      <c r="AL44" s="90" t="s">
        <v>1049</v>
      </c>
      <c r="AM44" s="86"/>
    </row>
    <row r="45" spans="4:39" ht="16.5" x14ac:dyDescent="0.15">
      <c r="D45" s="43" t="s">
        <v>762</v>
      </c>
      <c r="E45" t="str">
        <f t="shared" si="0"/>
        <v>[烈焰焚天]</v>
      </c>
      <c r="AK45" s="10" t="s">
        <v>156</v>
      </c>
      <c r="AL45" s="90" t="s">
        <v>1069</v>
      </c>
      <c r="AM45" s="86"/>
    </row>
    <row r="46" spans="4:39" ht="16.5" x14ac:dyDescent="0.15">
      <c r="D46" s="43" t="s">
        <v>763</v>
      </c>
      <c r="E46" t="str">
        <f t="shared" si="0"/>
        <v>[仲谋之剑]</v>
      </c>
      <c r="AK46" s="10" t="s">
        <v>157</v>
      </c>
      <c r="AL46" s="90" t="s">
        <v>1057</v>
      </c>
      <c r="AM46" s="86"/>
    </row>
    <row r="47" spans="4:39" ht="16.5" x14ac:dyDescent="0.15">
      <c r="D47" s="43" t="s">
        <v>764</v>
      </c>
      <c r="E47" t="str">
        <f t="shared" si="0"/>
        <v>[兵不血刃]</v>
      </c>
      <c r="AK47" s="10" t="s">
        <v>158</v>
      </c>
      <c r="AL47" s="90" t="s">
        <v>1063</v>
      </c>
      <c r="AM47" s="86"/>
    </row>
    <row r="48" spans="4:39" ht="16.5" x14ac:dyDescent="0.15">
      <c r="D48" s="43" t="s">
        <v>765</v>
      </c>
      <c r="E48" t="str">
        <f t="shared" si="0"/>
        <v>[锦帆夜袭]</v>
      </c>
      <c r="AK48" s="10" t="s">
        <v>714</v>
      </c>
      <c r="AL48" s="90" t="s">
        <v>1061</v>
      </c>
      <c r="AM48" s="86"/>
    </row>
    <row r="49" spans="4:39" ht="16.5" x14ac:dyDescent="0.15">
      <c r="D49" s="43" t="s">
        <v>766</v>
      </c>
      <c r="E49" t="str">
        <f t="shared" si="0"/>
        <v>[江东烈虎]</v>
      </c>
      <c r="AK49" s="10" t="s">
        <v>159</v>
      </c>
      <c r="AL49" s="90" t="s">
        <v>1058</v>
      </c>
      <c r="AM49" s="86"/>
    </row>
    <row r="50" spans="4:39" ht="16.5" x14ac:dyDescent="0.15">
      <c r="D50" s="43" t="s">
        <v>767</v>
      </c>
      <c r="E50" t="str">
        <f t="shared" si="0"/>
        <v>[枭姬断肠]</v>
      </c>
      <c r="AK50" s="10" t="s">
        <v>160</v>
      </c>
      <c r="AL50" s="90" t="s">
        <v>1060</v>
      </c>
      <c r="AM50" s="86"/>
    </row>
    <row r="51" spans="4:39" ht="16.5" x14ac:dyDescent="0.15">
      <c r="D51" s="43" t="s">
        <v>768</v>
      </c>
      <c r="E51" t="str">
        <f t="shared" si="0"/>
        <v>[烈火七杀]</v>
      </c>
      <c r="AK51" s="10" t="s">
        <v>161</v>
      </c>
      <c r="AL51" s="90" t="s">
        <v>1064</v>
      </c>
      <c r="AM51" s="86"/>
    </row>
    <row r="52" spans="4:39" ht="16.5" x14ac:dyDescent="0.15">
      <c r="D52" s="43" t="s">
        <v>769</v>
      </c>
      <c r="E52" t="str">
        <f t="shared" si="0"/>
        <v>[招财进宝]</v>
      </c>
      <c r="AK52" s="10" t="s">
        <v>371</v>
      </c>
      <c r="AL52" s="90" t="s">
        <v>1042</v>
      </c>
      <c r="AM52" s="86"/>
    </row>
    <row r="53" spans="4:39" ht="16.5" x14ac:dyDescent="0.15">
      <c r="D53" s="43" t="s">
        <v>770</v>
      </c>
      <c r="E53" t="str">
        <f t="shared" si="0"/>
        <v>[旋风烈胆]</v>
      </c>
      <c r="AK53" s="10" t="s">
        <v>372</v>
      </c>
      <c r="AL53" s="90" t="s">
        <v>1062</v>
      </c>
      <c r="AM53" s="86"/>
    </row>
    <row r="54" spans="4:39" ht="16.5" x14ac:dyDescent="0.15">
      <c r="D54" s="43" t="s">
        <v>771</v>
      </c>
      <c r="E54" t="str">
        <f t="shared" si="0"/>
        <v>[老当益壮]</v>
      </c>
      <c r="AK54" s="10" t="s">
        <v>348</v>
      </c>
      <c r="AL54" s="86" t="s">
        <v>1071</v>
      </c>
      <c r="AM54" s="86"/>
    </row>
    <row r="55" spans="4:39" ht="16.5" x14ac:dyDescent="0.15">
      <c r="D55" s="43" t="s">
        <v>772</v>
      </c>
      <c r="E55" t="str">
        <f t="shared" si="0"/>
        <v>[经天纬地]</v>
      </c>
      <c r="AK55" s="10" t="s">
        <v>162</v>
      </c>
      <c r="AL55" s="86" t="s">
        <v>1068</v>
      </c>
      <c r="AM55" s="86"/>
    </row>
    <row r="56" spans="4:39" ht="16.5" x14ac:dyDescent="0.15">
      <c r="D56" s="43" t="s">
        <v>773</v>
      </c>
      <c r="E56" t="str">
        <f t="shared" si="0"/>
        <v>[勇冠三军]</v>
      </c>
      <c r="AK56" s="10" t="s">
        <v>349</v>
      </c>
      <c r="AL56" s="86" t="s">
        <v>1072</v>
      </c>
      <c r="AM56" s="86"/>
    </row>
    <row r="57" spans="4:39" ht="16.5" x14ac:dyDescent="0.15">
      <c r="D57" s="43" t="s">
        <v>774</v>
      </c>
      <c r="E57" t="str">
        <f t="shared" si="0"/>
        <v>[高山流水]</v>
      </c>
      <c r="AK57" s="10" t="s">
        <v>163</v>
      </c>
      <c r="AL57" s="86" t="s">
        <v>1069</v>
      </c>
      <c r="AM57" s="86"/>
    </row>
    <row r="58" spans="4:39" ht="16.5" x14ac:dyDescent="0.15">
      <c r="D58" s="43" t="s">
        <v>775</v>
      </c>
      <c r="E58" t="str">
        <f t="shared" si="0"/>
        <v>[听风射影]</v>
      </c>
      <c r="AK58" s="10" t="s">
        <v>164</v>
      </c>
      <c r="AL58" s="86" t="s">
        <v>1073</v>
      </c>
      <c r="AM58" s="86"/>
    </row>
    <row r="59" spans="4:39" ht="16.5" x14ac:dyDescent="0.15">
      <c r="D59" s="43" t="s">
        <v>776</v>
      </c>
      <c r="E59" t="str">
        <f t="shared" si="0"/>
        <v>[如火如荼]</v>
      </c>
      <c r="AK59" s="10" t="s">
        <v>350</v>
      </c>
      <c r="AL59" s="86" t="s">
        <v>1091</v>
      </c>
      <c r="AM59" s="52"/>
    </row>
    <row r="60" spans="4:39" ht="16.5" x14ac:dyDescent="0.15">
      <c r="D60" s="42" t="s">
        <v>777</v>
      </c>
      <c r="E60" t="str">
        <f t="shared" si="0"/>
        <v>[万剑藏锋]</v>
      </c>
      <c r="AK60" s="10" t="s">
        <v>351</v>
      </c>
      <c r="AL60" s="86" t="s">
        <v>1065</v>
      </c>
      <c r="AM60" s="86"/>
    </row>
    <row r="61" spans="4:39" ht="16.5" x14ac:dyDescent="0.15">
      <c r="D61" s="42" t="s">
        <v>778</v>
      </c>
      <c r="E61" t="str">
        <f t="shared" si="0"/>
        <v>[妙手回春]</v>
      </c>
      <c r="AK61" s="10" t="s">
        <v>352</v>
      </c>
      <c r="AL61" s="86" t="s">
        <v>1092</v>
      </c>
      <c r="AM61" s="86"/>
    </row>
    <row r="62" spans="4:39" ht="16.5" x14ac:dyDescent="0.15">
      <c r="D62" s="42" t="s">
        <v>779</v>
      </c>
      <c r="E62" t="str">
        <f t="shared" si="0"/>
        <v>[鬼神破灭]</v>
      </c>
      <c r="AK62" s="10" t="s">
        <v>353</v>
      </c>
      <c r="AL62" s="86" t="s">
        <v>1096</v>
      </c>
      <c r="AM62" s="52"/>
    </row>
    <row r="63" spans="4:39" ht="16.5" x14ac:dyDescent="0.15">
      <c r="D63" s="42" t="s">
        <v>780</v>
      </c>
      <c r="E63" t="str">
        <f t="shared" si="0"/>
        <v>[一见倾城]</v>
      </c>
      <c r="AK63" s="10" t="s">
        <v>165</v>
      </c>
      <c r="AL63" s="86" t="s">
        <v>1066</v>
      </c>
      <c r="AM63" s="86"/>
    </row>
    <row r="64" spans="4:39" ht="16.5" x14ac:dyDescent="0.15">
      <c r="D64" s="42" t="s">
        <v>781</v>
      </c>
      <c r="E64" t="str">
        <f t="shared" si="0"/>
        <v>[千刀万剐]</v>
      </c>
      <c r="AK64" s="10" t="s">
        <v>166</v>
      </c>
      <c r="AL64" s="86" t="s">
        <v>1074</v>
      </c>
      <c r="AM64" s="86"/>
    </row>
    <row r="65" spans="4:39" ht="16.5" x14ac:dyDescent="0.15">
      <c r="D65" s="42" t="s">
        <v>782</v>
      </c>
      <c r="E65" t="str">
        <f t="shared" si="0"/>
        <v>[耀武一劈]</v>
      </c>
      <c r="AK65" s="10" t="s">
        <v>167</v>
      </c>
      <c r="AL65" s="86" t="s">
        <v>1067</v>
      </c>
      <c r="AM65" s="86"/>
    </row>
    <row r="66" spans="4:39" ht="16.5" x14ac:dyDescent="0.15">
      <c r="D66" s="42" t="s">
        <v>783</v>
      </c>
      <c r="E66" t="str">
        <f t="shared" ref="E66:E77" si="1">"["&amp;D66&amp;"]"</f>
        <v>[暗鸦影毒]</v>
      </c>
      <c r="AK66" s="10" t="s">
        <v>354</v>
      </c>
      <c r="AL66" s="86" t="s">
        <v>1075</v>
      </c>
      <c r="AM66" s="86"/>
    </row>
    <row r="67" spans="4:39" ht="16.5" x14ac:dyDescent="0.15">
      <c r="D67" s="42" t="s">
        <v>784</v>
      </c>
      <c r="E67" t="str">
        <f t="shared" si="1"/>
        <v>[石破天惊]</v>
      </c>
      <c r="AK67" s="10" t="s">
        <v>355</v>
      </c>
      <c r="AL67" s="86" t="s">
        <v>1096</v>
      </c>
      <c r="AM67" s="52"/>
    </row>
    <row r="68" spans="4:39" ht="16.5" x14ac:dyDescent="0.15">
      <c r="D68" s="42" t="s">
        <v>785</v>
      </c>
      <c r="E68" t="str">
        <f t="shared" si="1"/>
        <v>[黄天当道]</v>
      </c>
      <c r="AK68" s="10" t="s">
        <v>168</v>
      </c>
      <c r="AL68" s="86" t="s">
        <v>1070</v>
      </c>
      <c r="AM68" s="86"/>
    </row>
    <row r="69" spans="4:39" ht="16.5" x14ac:dyDescent="0.15">
      <c r="D69" s="42" t="s">
        <v>786</v>
      </c>
      <c r="E69" t="str">
        <f t="shared" si="1"/>
        <v>[傀儡蛊毒]</v>
      </c>
      <c r="AK69" s="10" t="s">
        <v>356</v>
      </c>
      <c r="AL69" s="86" t="s">
        <v>1092</v>
      </c>
      <c r="AM69" s="52"/>
    </row>
    <row r="70" spans="4:39" ht="16.5" x14ac:dyDescent="0.15">
      <c r="D70" s="42" t="s">
        <v>787</v>
      </c>
      <c r="E70" t="str">
        <f t="shared" si="1"/>
        <v>[万箭齐发]</v>
      </c>
      <c r="AK70" s="10" t="s">
        <v>169</v>
      </c>
      <c r="AL70" s="86" t="s">
        <v>1041</v>
      </c>
      <c r="AM70" s="86"/>
    </row>
    <row r="71" spans="4:39" ht="16.5" x14ac:dyDescent="0.15">
      <c r="D71" s="42" t="s">
        <v>788</v>
      </c>
      <c r="E71" t="str">
        <f t="shared" si="1"/>
        <v>[天残神腿]</v>
      </c>
      <c r="AK71" s="10" t="s">
        <v>357</v>
      </c>
      <c r="AL71" s="86" t="s">
        <v>1091</v>
      </c>
      <c r="AM71" s="52"/>
    </row>
    <row r="72" spans="4:39" ht="16.5" x14ac:dyDescent="0.15">
      <c r="D72" s="42" t="s">
        <v>789</v>
      </c>
      <c r="E72" t="str">
        <f t="shared" si="1"/>
        <v>[天旋地裂]</v>
      </c>
      <c r="AK72" s="10" t="s">
        <v>170</v>
      </c>
      <c r="AL72" s="86" t="s">
        <v>1076</v>
      </c>
      <c r="AM72" s="86"/>
    </row>
    <row r="73" spans="4:39" ht="16.5" x14ac:dyDescent="0.15">
      <c r="D73" s="42" t="s">
        <v>790</v>
      </c>
      <c r="E73" t="str">
        <f t="shared" si="1"/>
        <v>[劈山碎岳]</v>
      </c>
      <c r="AK73" s="10" t="s">
        <v>358</v>
      </c>
      <c r="AL73" s="90" t="s">
        <v>1077</v>
      </c>
      <c r="AM73" s="86"/>
    </row>
    <row r="74" spans="4:39" ht="16.5" x14ac:dyDescent="0.15">
      <c r="D74" s="42" t="s">
        <v>791</v>
      </c>
      <c r="E74" t="str">
        <f t="shared" si="1"/>
        <v>[天涯悲歌]</v>
      </c>
      <c r="AK74" s="10" t="s">
        <v>171</v>
      </c>
      <c r="AL74" s="90" t="s">
        <v>1087</v>
      </c>
      <c r="AM74" s="86"/>
    </row>
    <row r="75" spans="4:39" ht="16.5" x14ac:dyDescent="0.15">
      <c r="D75" s="42" t="s">
        <v>792</v>
      </c>
      <c r="E75" t="str">
        <f t="shared" si="1"/>
        <v>[锋芒傲世]</v>
      </c>
      <c r="AK75" s="10" t="s">
        <v>359</v>
      </c>
      <c r="AL75" s="90" t="s">
        <v>1082</v>
      </c>
      <c r="AM75" s="86"/>
    </row>
    <row r="76" spans="4:39" ht="16.5" x14ac:dyDescent="0.15">
      <c r="D76" s="42" t="s">
        <v>793</v>
      </c>
      <c r="E76" t="str">
        <f t="shared" si="1"/>
        <v>[竹马飞梨]</v>
      </c>
      <c r="AK76" s="10" t="s">
        <v>172</v>
      </c>
      <c r="AL76" s="90" t="s">
        <v>1085</v>
      </c>
      <c r="AM76" s="56"/>
    </row>
    <row r="77" spans="4:39" ht="16.5" x14ac:dyDescent="0.15">
      <c r="D77" s="42" t="s">
        <v>794</v>
      </c>
      <c r="E77" t="str">
        <f t="shared" si="1"/>
        <v>[无双战姬]</v>
      </c>
      <c r="AK77" s="10" t="s">
        <v>360</v>
      </c>
      <c r="AL77" s="90" t="s">
        <v>1086</v>
      </c>
      <c r="AM77" s="52"/>
    </row>
    <row r="78" spans="4:39" ht="16.5" x14ac:dyDescent="0.15">
      <c r="AK78" s="10" t="s">
        <v>173</v>
      </c>
      <c r="AL78" s="90" t="s">
        <v>1093</v>
      </c>
      <c r="AM78" s="52"/>
    </row>
    <row r="79" spans="4:39" ht="16.5" x14ac:dyDescent="0.15">
      <c r="AK79" s="10" t="s">
        <v>174</v>
      </c>
      <c r="AL79" s="90" t="s">
        <v>1083</v>
      </c>
      <c r="AM79" s="86"/>
    </row>
    <row r="80" spans="4:39" ht="16.5" x14ac:dyDescent="0.15">
      <c r="AK80" s="10" t="s">
        <v>362</v>
      </c>
      <c r="AL80" s="90" t="s">
        <v>1078</v>
      </c>
      <c r="AM80" s="86"/>
    </row>
    <row r="81" spans="37:39" ht="16.5" x14ac:dyDescent="0.15">
      <c r="AK81" s="10" t="s">
        <v>175</v>
      </c>
      <c r="AL81" s="90" t="s">
        <v>1079</v>
      </c>
      <c r="AM81" s="86"/>
    </row>
    <row r="82" spans="37:39" ht="16.5" x14ac:dyDescent="0.15">
      <c r="AK82" s="10" t="s">
        <v>176</v>
      </c>
      <c r="AL82" s="90" t="s">
        <v>1084</v>
      </c>
      <c r="AM82" s="86"/>
    </row>
    <row r="83" spans="37:39" ht="16.5" x14ac:dyDescent="0.15">
      <c r="AK83" s="10" t="s">
        <v>177</v>
      </c>
      <c r="AL83" s="90" t="s">
        <v>1080</v>
      </c>
      <c r="AM83" s="52"/>
    </row>
    <row r="84" spans="37:39" ht="16.5" x14ac:dyDescent="0.15">
      <c r="AK84" s="10" t="s">
        <v>178</v>
      </c>
      <c r="AL84" s="90" t="s">
        <v>1046</v>
      </c>
      <c r="AM84" s="86"/>
    </row>
    <row r="85" spans="37:39" ht="16.5" x14ac:dyDescent="0.15">
      <c r="AK85" s="10" t="s">
        <v>179</v>
      </c>
      <c r="AL85" s="90" t="s">
        <v>1064</v>
      </c>
      <c r="AM85" s="52"/>
    </row>
    <row r="86" spans="37:39" ht="16.5" x14ac:dyDescent="0.15">
      <c r="AK86" s="10" t="s">
        <v>180</v>
      </c>
      <c r="AL86" s="90" t="s">
        <v>1093</v>
      </c>
      <c r="AM86" s="52"/>
    </row>
    <row r="87" spans="37:39" ht="16.5" x14ac:dyDescent="0.15">
      <c r="AK87" s="10" t="s">
        <v>181</v>
      </c>
      <c r="AL87" s="90" t="s">
        <v>1041</v>
      </c>
      <c r="AM87" s="86"/>
    </row>
    <row r="88" spans="37:39" ht="16.5" x14ac:dyDescent="0.15">
      <c r="AK88" s="10" t="s">
        <v>363</v>
      </c>
      <c r="AL88" s="90" t="s">
        <v>1094</v>
      </c>
      <c r="AM88" s="52"/>
    </row>
    <row r="89" spans="37:39" ht="16.5" x14ac:dyDescent="0.15">
      <c r="AK89" s="10" t="s">
        <v>182</v>
      </c>
      <c r="AL89" s="90" t="s">
        <v>1046</v>
      </c>
      <c r="AM89" s="81"/>
    </row>
    <row r="90" spans="37:39" ht="16.5" x14ac:dyDescent="0.15">
      <c r="AK90" s="81" t="s">
        <v>705</v>
      </c>
      <c r="AL90" s="90" t="s">
        <v>1058</v>
      </c>
      <c r="AM90" s="81"/>
    </row>
    <row r="91" spans="37:39" ht="16.5" x14ac:dyDescent="0.15">
      <c r="AK91" s="10" t="s">
        <v>364</v>
      </c>
      <c r="AL91" s="90" t="s">
        <v>1081</v>
      </c>
      <c r="AM91" s="86"/>
    </row>
  </sheetData>
  <mergeCells count="76">
    <mergeCell ref="W5:Y5"/>
    <mergeCell ref="AB1:AD1"/>
    <mergeCell ref="AB2:AD2"/>
    <mergeCell ref="R1:T1"/>
    <mergeCell ref="R2:T2"/>
    <mergeCell ref="R3:T3"/>
    <mergeCell ref="R4:T4"/>
    <mergeCell ref="R5:T5"/>
    <mergeCell ref="W1:Y1"/>
    <mergeCell ref="AG1:AI1"/>
    <mergeCell ref="AG2:AI2"/>
    <mergeCell ref="W2:Y2"/>
    <mergeCell ref="W3:Y3"/>
    <mergeCell ref="W4:Y4"/>
    <mergeCell ref="AB21:AD21"/>
    <mergeCell ref="AG18:AI18"/>
    <mergeCell ref="AG3:AI3"/>
    <mergeCell ref="AG4:AI4"/>
    <mergeCell ref="R18:T18"/>
    <mergeCell ref="R19:T19"/>
    <mergeCell ref="W18:Y18"/>
    <mergeCell ref="W19:Y19"/>
    <mergeCell ref="AG5:AI5"/>
    <mergeCell ref="AG7:AI7"/>
    <mergeCell ref="AG8:AI8"/>
    <mergeCell ref="R8:T8"/>
    <mergeCell ref="AB3:AD3"/>
    <mergeCell ref="AB4:AD4"/>
    <mergeCell ref="AB5:AD5"/>
    <mergeCell ref="AB6:AD6"/>
    <mergeCell ref="AG20:AI20"/>
    <mergeCell ref="R6:T6"/>
    <mergeCell ref="R7:T7"/>
    <mergeCell ref="W6:Y6"/>
    <mergeCell ref="W7:Y7"/>
    <mergeCell ref="W8:Y8"/>
    <mergeCell ref="AB7:AD7"/>
    <mergeCell ref="AB8:AD8"/>
    <mergeCell ref="AG6:AI6"/>
    <mergeCell ref="W20:Y20"/>
    <mergeCell ref="AB18:AD18"/>
    <mergeCell ref="AB19:AD19"/>
    <mergeCell ref="AB20:AD20"/>
    <mergeCell ref="R12:T12"/>
    <mergeCell ref="W12:Y12"/>
    <mergeCell ref="AB12:AD12"/>
    <mergeCell ref="R22:T22"/>
    <mergeCell ref="R23:T23"/>
    <mergeCell ref="AB23:AD23"/>
    <mergeCell ref="AG23:AI23"/>
    <mergeCell ref="R11:T11"/>
    <mergeCell ref="W11:Y11"/>
    <mergeCell ref="AB11:AD11"/>
    <mergeCell ref="AG11:AI11"/>
    <mergeCell ref="R20:T20"/>
    <mergeCell ref="R21:T21"/>
    <mergeCell ref="W21:Y21"/>
    <mergeCell ref="W22:Y22"/>
    <mergeCell ref="AB22:AD22"/>
    <mergeCell ref="AG21:AI21"/>
    <mergeCell ref="AG22:AI22"/>
    <mergeCell ref="AG19:AI19"/>
    <mergeCell ref="AG12:AI12"/>
    <mergeCell ref="AG9:AI9"/>
    <mergeCell ref="AG10:AI10"/>
    <mergeCell ref="R9:T9"/>
    <mergeCell ref="R10:T10"/>
    <mergeCell ref="W9:Y9"/>
    <mergeCell ref="W10:Y10"/>
    <mergeCell ref="AB9:AD9"/>
    <mergeCell ref="AB10:AD10"/>
    <mergeCell ref="R24:T24"/>
    <mergeCell ref="W23:Y23"/>
    <mergeCell ref="AB24:AD24"/>
    <mergeCell ref="AG24:AI24"/>
    <mergeCell ref="W24:Y24"/>
  </mergeCells>
  <phoneticPr fontId="35" type="noConversion"/>
  <conditionalFormatting sqref="AK4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AL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AM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3:J59"/>
  <sheetViews>
    <sheetView zoomScale="85" zoomScaleNormal="85" workbookViewId="0">
      <selection activeCell="S33" sqref="S33"/>
    </sheetView>
  </sheetViews>
  <sheetFormatPr defaultRowHeight="13.5" x14ac:dyDescent="0.15"/>
  <cols>
    <col min="7" max="7" width="13.125" customWidth="1"/>
    <col min="8" max="8" width="6.5" customWidth="1"/>
  </cols>
  <sheetData>
    <row r="3" spans="3:10" ht="16.5" x14ac:dyDescent="0.15">
      <c r="C3" s="6" t="s">
        <v>0</v>
      </c>
      <c r="D3" s="1" t="s">
        <v>1</v>
      </c>
      <c r="E3" s="3" t="s">
        <v>0</v>
      </c>
      <c r="F3" s="5" t="s">
        <v>15</v>
      </c>
      <c r="G3" s="1" t="s">
        <v>18</v>
      </c>
      <c r="I3" s="4" t="s">
        <v>110</v>
      </c>
      <c r="J3" s="4"/>
    </row>
    <row r="4" spans="3:10" ht="16.5" x14ac:dyDescent="0.15">
      <c r="C4" s="6"/>
      <c r="D4" s="2" t="s">
        <v>8</v>
      </c>
      <c r="E4" s="3" t="s">
        <v>2</v>
      </c>
      <c r="F4" s="5" t="s">
        <v>15</v>
      </c>
      <c r="G4" s="2" t="s">
        <v>19</v>
      </c>
      <c r="I4" s="4"/>
      <c r="J4" s="4"/>
    </row>
    <row r="5" spans="3:10" ht="16.5" x14ac:dyDescent="0.15">
      <c r="C5" s="6"/>
      <c r="D5" s="2" t="s">
        <v>53</v>
      </c>
      <c r="E5" s="3" t="s">
        <v>54</v>
      </c>
      <c r="F5" s="5" t="s">
        <v>15</v>
      </c>
      <c r="G5" s="2" t="s">
        <v>55</v>
      </c>
      <c r="I5" s="4"/>
      <c r="J5" s="4"/>
    </row>
    <row r="6" spans="3:10" ht="16.5" x14ac:dyDescent="0.15">
      <c r="C6" s="6"/>
      <c r="D6" s="2" t="s">
        <v>1</v>
      </c>
      <c r="E6" s="3" t="s">
        <v>10</v>
      </c>
      <c r="F6" s="5" t="s">
        <v>15</v>
      </c>
      <c r="G6" s="2" t="s">
        <v>52</v>
      </c>
      <c r="I6" s="4"/>
      <c r="J6" s="4"/>
    </row>
    <row r="7" spans="3:10" ht="16.5" x14ac:dyDescent="0.15">
      <c r="C7" s="6"/>
      <c r="D7" s="2" t="s">
        <v>1</v>
      </c>
      <c r="E7" s="3" t="s">
        <v>11</v>
      </c>
      <c r="F7" s="5" t="s">
        <v>15</v>
      </c>
      <c r="G7" s="2" t="s">
        <v>22</v>
      </c>
      <c r="I7" s="4" t="s">
        <v>118</v>
      </c>
      <c r="J7" s="4"/>
    </row>
    <row r="8" spans="3:10" ht="16.5" x14ac:dyDescent="0.15">
      <c r="C8" s="6"/>
      <c r="D8" s="2" t="s">
        <v>1</v>
      </c>
      <c r="E8" s="3" t="s">
        <v>3</v>
      </c>
      <c r="F8" s="5" t="s">
        <v>15</v>
      </c>
      <c r="G8" s="2" t="s">
        <v>20</v>
      </c>
      <c r="I8" s="4"/>
      <c r="J8" s="4"/>
    </row>
    <row r="9" spans="3:10" ht="16.5" x14ac:dyDescent="0.15">
      <c r="C9" s="6"/>
      <c r="D9" s="2" t="s">
        <v>1</v>
      </c>
      <c r="E9" s="3" t="s">
        <v>9</v>
      </c>
      <c r="F9" s="5" t="s">
        <v>15</v>
      </c>
      <c r="G9" s="2" t="s">
        <v>21</v>
      </c>
      <c r="I9" s="4"/>
      <c r="J9" s="4"/>
    </row>
    <row r="10" spans="3:10" ht="16.5" x14ac:dyDescent="0.15">
      <c r="C10" s="6"/>
      <c r="D10" s="2" t="s">
        <v>1</v>
      </c>
      <c r="E10" s="3" t="s">
        <v>50</v>
      </c>
      <c r="F10" s="5" t="s">
        <v>15</v>
      </c>
      <c r="G10" s="2" t="s">
        <v>51</v>
      </c>
      <c r="I10" s="4"/>
      <c r="J10" s="4"/>
    </row>
    <row r="11" spans="3:10" ht="16.5" x14ac:dyDescent="0.15">
      <c r="C11" s="6"/>
      <c r="D11" s="2" t="s">
        <v>1</v>
      </c>
      <c r="E11" s="2" t="s">
        <v>12</v>
      </c>
      <c r="F11" s="5" t="s">
        <v>16</v>
      </c>
      <c r="G11" s="2" t="s">
        <v>23</v>
      </c>
      <c r="I11" s="4"/>
      <c r="J11" s="4"/>
    </row>
    <row r="12" spans="3:10" ht="16.5" x14ac:dyDescent="0.15">
      <c r="C12" s="6"/>
      <c r="D12" s="2" t="s">
        <v>1</v>
      </c>
      <c r="E12" s="3" t="s">
        <v>66</v>
      </c>
      <c r="F12" s="5" t="s">
        <v>15</v>
      </c>
      <c r="G12" s="2" t="s">
        <v>56</v>
      </c>
      <c r="I12" s="4"/>
      <c r="J12" s="4"/>
    </row>
    <row r="13" spans="3:10" ht="16.5" x14ac:dyDescent="0.15">
      <c r="C13" s="6"/>
      <c r="D13" s="2" t="s">
        <v>1</v>
      </c>
      <c r="E13" s="3" t="s">
        <v>67</v>
      </c>
      <c r="F13" s="5" t="s">
        <v>15</v>
      </c>
      <c r="G13" s="2" t="s">
        <v>57</v>
      </c>
      <c r="J13" s="4"/>
    </row>
    <row r="14" spans="3:10" ht="16.5" x14ac:dyDescent="0.15">
      <c r="C14" s="6"/>
      <c r="D14" s="2" t="s">
        <v>1</v>
      </c>
      <c r="E14" s="3" t="s">
        <v>68</v>
      </c>
      <c r="F14" s="5" t="s">
        <v>15</v>
      </c>
      <c r="G14" s="2" t="s">
        <v>58</v>
      </c>
      <c r="I14" s="4" t="s">
        <v>136</v>
      </c>
      <c r="J14" s="4"/>
    </row>
    <row r="15" spans="3:10" ht="16.5" x14ac:dyDescent="0.15">
      <c r="C15" s="6"/>
      <c r="D15" s="2" t="s">
        <v>1</v>
      </c>
      <c r="E15" s="3" t="s">
        <v>69</v>
      </c>
      <c r="F15" s="5" t="s">
        <v>15</v>
      </c>
      <c r="G15" s="2" t="s">
        <v>59</v>
      </c>
      <c r="I15" s="8" t="s">
        <v>120</v>
      </c>
      <c r="J15" s="4" t="s">
        <v>137</v>
      </c>
    </row>
    <row r="16" spans="3:10" ht="16.5" x14ac:dyDescent="0.15">
      <c r="C16" s="6"/>
      <c r="D16" s="2" t="s">
        <v>1</v>
      </c>
      <c r="E16" s="3" t="s">
        <v>70</v>
      </c>
      <c r="F16" s="5" t="s">
        <v>15</v>
      </c>
      <c r="G16" s="2" t="s">
        <v>60</v>
      </c>
      <c r="I16" s="8" t="s">
        <v>120</v>
      </c>
      <c r="J16" s="4" t="s">
        <v>138</v>
      </c>
    </row>
    <row r="17" spans="3:10" ht="16.5" x14ac:dyDescent="0.15">
      <c r="C17" s="6"/>
      <c r="D17" s="2" t="s">
        <v>1</v>
      </c>
      <c r="E17" s="3" t="s">
        <v>71</v>
      </c>
      <c r="F17" s="5" t="s">
        <v>15</v>
      </c>
      <c r="G17" s="2" t="s">
        <v>61</v>
      </c>
      <c r="I17" s="4"/>
      <c r="J17" s="4"/>
    </row>
    <row r="18" spans="3:10" ht="16.5" x14ac:dyDescent="0.15">
      <c r="C18" s="6"/>
      <c r="D18" s="2" t="s">
        <v>1</v>
      </c>
      <c r="E18" s="3" t="s">
        <v>72</v>
      </c>
      <c r="F18" s="5" t="s">
        <v>15</v>
      </c>
      <c r="G18" s="2" t="s">
        <v>62</v>
      </c>
      <c r="I18" s="4"/>
      <c r="J18" s="4"/>
    </row>
    <row r="19" spans="3:10" ht="16.5" x14ac:dyDescent="0.15">
      <c r="C19" s="6"/>
      <c r="D19" s="2" t="s">
        <v>1</v>
      </c>
      <c r="E19" s="3" t="s">
        <v>73</v>
      </c>
      <c r="F19" s="5" t="s">
        <v>15</v>
      </c>
      <c r="G19" s="2" t="s">
        <v>63</v>
      </c>
      <c r="I19" s="4"/>
      <c r="J19" s="4"/>
    </row>
    <row r="20" spans="3:10" ht="16.5" x14ac:dyDescent="0.15">
      <c r="C20" s="6"/>
      <c r="D20" s="2" t="s">
        <v>1</v>
      </c>
      <c r="E20" s="2" t="s">
        <v>65</v>
      </c>
      <c r="F20" s="5" t="s">
        <v>15</v>
      </c>
      <c r="G20" s="2" t="s">
        <v>24</v>
      </c>
      <c r="I20" s="4" t="s">
        <v>111</v>
      </c>
      <c r="J20" s="4"/>
    </row>
    <row r="21" spans="3:10" ht="16.5" x14ac:dyDescent="0.15">
      <c r="C21" s="6"/>
      <c r="D21" s="2" t="s">
        <v>1</v>
      </c>
      <c r="E21" s="2" t="s">
        <v>64</v>
      </c>
      <c r="F21" s="5" t="s">
        <v>15</v>
      </c>
      <c r="G21" s="2" t="s">
        <v>25</v>
      </c>
      <c r="I21" s="4"/>
      <c r="J21" s="4"/>
    </row>
    <row r="22" spans="3:10" ht="16.5" x14ac:dyDescent="0.15">
      <c r="C22" s="6"/>
      <c r="D22" s="2" t="s">
        <v>8</v>
      </c>
      <c r="E22" s="3" t="s">
        <v>88</v>
      </c>
      <c r="F22" s="5" t="s">
        <v>16</v>
      </c>
      <c r="G22" s="2" t="s">
        <v>26</v>
      </c>
      <c r="I22" s="4"/>
      <c r="J22" s="4"/>
    </row>
    <row r="23" spans="3:10" ht="16.5" x14ac:dyDescent="0.15">
      <c r="C23" s="6"/>
      <c r="D23" s="2" t="s">
        <v>8</v>
      </c>
      <c r="E23" s="3" t="s">
        <v>89</v>
      </c>
      <c r="F23" s="5" t="s">
        <v>16</v>
      </c>
      <c r="G23" s="2" t="s">
        <v>27</v>
      </c>
      <c r="I23" s="4" t="s">
        <v>112</v>
      </c>
      <c r="J23" s="4"/>
    </row>
    <row r="24" spans="3:10" ht="16.5" x14ac:dyDescent="0.15">
      <c r="C24" s="6"/>
      <c r="D24" s="2" t="s">
        <v>1</v>
      </c>
      <c r="E24" s="3" t="s">
        <v>90</v>
      </c>
      <c r="F24" s="5" t="s">
        <v>16</v>
      </c>
      <c r="G24" s="2" t="s">
        <v>28</v>
      </c>
      <c r="I24" s="4"/>
      <c r="J24" s="4"/>
    </row>
    <row r="25" spans="3:10" ht="16.5" x14ac:dyDescent="0.15">
      <c r="C25" s="6"/>
      <c r="D25" s="2" t="s">
        <v>1</v>
      </c>
      <c r="E25" s="2" t="s">
        <v>74</v>
      </c>
      <c r="F25" s="5" t="s">
        <v>15</v>
      </c>
      <c r="G25" s="2" t="s">
        <v>29</v>
      </c>
      <c r="I25" s="4"/>
      <c r="J25" s="4"/>
    </row>
    <row r="26" spans="3:10" ht="16.5" x14ac:dyDescent="0.15">
      <c r="C26" s="6"/>
      <c r="D26" s="2" t="s">
        <v>1</v>
      </c>
      <c r="E26" s="2" t="s">
        <v>75</v>
      </c>
      <c r="F26" s="5" t="s">
        <v>15</v>
      </c>
      <c r="G26" s="2" t="s">
        <v>114</v>
      </c>
      <c r="I26" s="4" t="s">
        <v>113</v>
      </c>
      <c r="J26" s="4"/>
    </row>
    <row r="27" spans="3:10" ht="16.5" x14ac:dyDescent="0.15">
      <c r="C27" s="6"/>
      <c r="D27" s="2" t="s">
        <v>1</v>
      </c>
      <c r="E27" s="2" t="s">
        <v>76</v>
      </c>
      <c r="F27" s="5" t="s">
        <v>15</v>
      </c>
      <c r="G27" s="2" t="s">
        <v>30</v>
      </c>
      <c r="I27" s="8" t="s">
        <v>120</v>
      </c>
      <c r="J27" s="4" t="s">
        <v>116</v>
      </c>
    </row>
    <row r="28" spans="3:10" ht="16.5" x14ac:dyDescent="0.15">
      <c r="C28" s="6"/>
      <c r="D28" s="2" t="s">
        <v>1</v>
      </c>
      <c r="E28" s="2" t="s">
        <v>77</v>
      </c>
      <c r="F28" s="5" t="s">
        <v>15</v>
      </c>
      <c r="G28" s="2" t="s">
        <v>31</v>
      </c>
      <c r="I28" s="8" t="s">
        <v>120</v>
      </c>
      <c r="J28" s="4" t="s">
        <v>117</v>
      </c>
    </row>
    <row r="29" spans="3:10" ht="16.5" x14ac:dyDescent="0.15">
      <c r="C29" s="6"/>
      <c r="D29" s="2" t="s">
        <v>1</v>
      </c>
      <c r="E29" s="2" t="s">
        <v>78</v>
      </c>
      <c r="F29" s="5" t="s">
        <v>15</v>
      </c>
      <c r="G29" s="2" t="s">
        <v>115</v>
      </c>
      <c r="I29" s="4"/>
      <c r="J29" s="4"/>
    </row>
    <row r="30" spans="3:10" ht="16.5" x14ac:dyDescent="0.15">
      <c r="C30" s="6"/>
      <c r="D30" s="2" t="s">
        <v>1</v>
      </c>
      <c r="E30" s="3" t="s">
        <v>94</v>
      </c>
      <c r="F30" s="5" t="s">
        <v>15</v>
      </c>
      <c r="G30" s="2" t="s">
        <v>32</v>
      </c>
      <c r="I30" s="4"/>
      <c r="J30" s="4"/>
    </row>
    <row r="31" spans="3:10" ht="16.5" x14ac:dyDescent="0.15">
      <c r="C31" s="6"/>
      <c r="D31" s="2" t="s">
        <v>1</v>
      </c>
      <c r="E31" s="3" t="s">
        <v>95</v>
      </c>
      <c r="F31" s="5" t="s">
        <v>15</v>
      </c>
      <c r="G31" s="2" t="s">
        <v>33</v>
      </c>
      <c r="I31" s="4" t="s">
        <v>119</v>
      </c>
      <c r="J31" s="4"/>
    </row>
    <row r="32" spans="3:10" ht="16.5" x14ac:dyDescent="0.15">
      <c r="C32" s="6"/>
      <c r="D32" s="2" t="s">
        <v>1</v>
      </c>
      <c r="E32" s="3" t="s">
        <v>96</v>
      </c>
      <c r="F32" s="5" t="s">
        <v>15</v>
      </c>
      <c r="G32" s="2" t="s">
        <v>34</v>
      </c>
      <c r="I32" s="4"/>
    </row>
    <row r="33" spans="3:9" ht="16.5" x14ac:dyDescent="0.15">
      <c r="C33" s="6"/>
      <c r="D33" s="2" t="s">
        <v>1</v>
      </c>
      <c r="E33" s="3" t="s">
        <v>97</v>
      </c>
      <c r="F33" s="5" t="s">
        <v>15</v>
      </c>
      <c r="G33" s="2" t="s">
        <v>35</v>
      </c>
      <c r="I33" s="4"/>
    </row>
    <row r="34" spans="3:9" ht="16.5" x14ac:dyDescent="0.15">
      <c r="C34" s="6"/>
      <c r="D34" s="2" t="s">
        <v>1</v>
      </c>
      <c r="E34" s="2" t="s">
        <v>91</v>
      </c>
      <c r="F34" s="5" t="s">
        <v>15</v>
      </c>
      <c r="G34" s="2" t="s">
        <v>36</v>
      </c>
      <c r="I34" s="4"/>
    </row>
    <row r="35" spans="3:9" ht="16.5" x14ac:dyDescent="0.15">
      <c r="C35" s="6"/>
      <c r="D35" s="2" t="s">
        <v>1</v>
      </c>
      <c r="E35" s="2" t="s">
        <v>92</v>
      </c>
      <c r="F35" s="5" t="s">
        <v>15</v>
      </c>
      <c r="G35" s="2" t="s">
        <v>37</v>
      </c>
      <c r="I35" s="4"/>
    </row>
    <row r="36" spans="3:9" ht="16.5" x14ac:dyDescent="0.15">
      <c r="C36" s="6"/>
      <c r="D36" s="2" t="s">
        <v>1</v>
      </c>
      <c r="E36" s="2" t="s">
        <v>93</v>
      </c>
      <c r="F36" s="5" t="s">
        <v>15</v>
      </c>
      <c r="G36" s="2" t="s">
        <v>41</v>
      </c>
      <c r="I36" s="4"/>
    </row>
    <row r="37" spans="3:9" ht="16.5" x14ac:dyDescent="0.15">
      <c r="C37" s="6"/>
      <c r="D37" s="2" t="s">
        <v>1</v>
      </c>
      <c r="E37" s="2" t="s">
        <v>79</v>
      </c>
      <c r="F37" s="5" t="s">
        <v>15</v>
      </c>
      <c r="G37" s="2" t="s">
        <v>42</v>
      </c>
      <c r="I37" s="4"/>
    </row>
    <row r="38" spans="3:9" ht="16.5" x14ac:dyDescent="0.15">
      <c r="C38" s="6"/>
      <c r="D38" s="2" t="s">
        <v>1</v>
      </c>
      <c r="E38" s="2" t="s">
        <v>80</v>
      </c>
      <c r="F38" s="5" t="s">
        <v>15</v>
      </c>
      <c r="G38" s="2" t="s">
        <v>43</v>
      </c>
      <c r="I38" s="4" t="s">
        <v>121</v>
      </c>
    </row>
    <row r="39" spans="3:9" ht="16.5" x14ac:dyDescent="0.15">
      <c r="C39" s="6"/>
      <c r="D39" s="2" t="s">
        <v>1</v>
      </c>
      <c r="E39" s="2" t="s">
        <v>81</v>
      </c>
      <c r="F39" s="5" t="s">
        <v>15</v>
      </c>
      <c r="G39" s="2" t="s">
        <v>44</v>
      </c>
      <c r="I39" s="4"/>
    </row>
    <row r="40" spans="3:9" ht="16.5" x14ac:dyDescent="0.15">
      <c r="C40" s="6"/>
      <c r="D40" s="2" t="s">
        <v>1</v>
      </c>
      <c r="E40" s="2" t="s">
        <v>82</v>
      </c>
      <c r="F40" s="5" t="s">
        <v>15</v>
      </c>
      <c r="G40" s="2" t="s">
        <v>45</v>
      </c>
      <c r="I40" s="4"/>
    </row>
    <row r="41" spans="3:9" ht="16.5" x14ac:dyDescent="0.15">
      <c r="C41" s="6"/>
      <c r="D41" s="2" t="s">
        <v>1</v>
      </c>
      <c r="E41" s="2" t="s">
        <v>83</v>
      </c>
      <c r="F41" s="5" t="s">
        <v>15</v>
      </c>
      <c r="G41" s="2" t="s">
        <v>46</v>
      </c>
    </row>
    <row r="42" spans="3:9" ht="16.5" x14ac:dyDescent="0.15">
      <c r="C42" s="6"/>
      <c r="D42" s="2" t="s">
        <v>1</v>
      </c>
      <c r="E42" s="2" t="s">
        <v>84</v>
      </c>
      <c r="F42" s="5" t="s">
        <v>15</v>
      </c>
      <c r="G42" s="2" t="s">
        <v>47</v>
      </c>
    </row>
    <row r="43" spans="3:9" ht="16.5" x14ac:dyDescent="0.15">
      <c r="C43" s="6"/>
      <c r="D43" s="2" t="s">
        <v>1</v>
      </c>
      <c r="E43" s="2" t="s">
        <v>85</v>
      </c>
      <c r="F43" s="5" t="s">
        <v>15</v>
      </c>
      <c r="G43" s="2" t="s">
        <v>48</v>
      </c>
    </row>
    <row r="44" spans="3:9" ht="16.5" x14ac:dyDescent="0.15">
      <c r="C44" s="6"/>
      <c r="D44" s="2" t="s">
        <v>1</v>
      </c>
      <c r="E44" s="2" t="s">
        <v>86</v>
      </c>
      <c r="F44" s="5" t="s">
        <v>15</v>
      </c>
      <c r="G44" s="2" t="s">
        <v>49</v>
      </c>
    </row>
    <row r="45" spans="3:9" ht="16.5" x14ac:dyDescent="0.15">
      <c r="C45" s="6"/>
      <c r="D45" s="2" t="s">
        <v>1</v>
      </c>
      <c r="E45" s="2" t="s">
        <v>13</v>
      </c>
      <c r="F45" s="5" t="s">
        <v>15</v>
      </c>
      <c r="G45" s="2" t="s">
        <v>38</v>
      </c>
    </row>
    <row r="46" spans="3:9" ht="16.5" x14ac:dyDescent="0.15">
      <c r="C46" s="6"/>
      <c r="D46" s="2" t="s">
        <v>1</v>
      </c>
      <c r="E46" s="3" t="s">
        <v>98</v>
      </c>
      <c r="F46" s="5" t="s">
        <v>15</v>
      </c>
      <c r="G46" s="2" t="s">
        <v>122</v>
      </c>
    </row>
    <row r="47" spans="3:9" ht="16.5" x14ac:dyDescent="0.15">
      <c r="C47" s="6"/>
      <c r="D47" s="2" t="s">
        <v>1</v>
      </c>
      <c r="E47" s="3" t="s">
        <v>99</v>
      </c>
      <c r="F47" s="5" t="s">
        <v>15</v>
      </c>
      <c r="G47" s="2" t="s">
        <v>123</v>
      </c>
    </row>
    <row r="48" spans="3:9" ht="16.5" x14ac:dyDescent="0.15">
      <c r="C48" s="6"/>
      <c r="D48" s="2" t="s">
        <v>1</v>
      </c>
      <c r="E48" s="3" t="s">
        <v>100</v>
      </c>
      <c r="F48" s="5" t="s">
        <v>15</v>
      </c>
      <c r="G48" s="2" t="s">
        <v>124</v>
      </c>
    </row>
    <row r="49" spans="3:9" ht="16.5" x14ac:dyDescent="0.15">
      <c r="C49" s="6"/>
      <c r="D49" s="2" t="s">
        <v>1</v>
      </c>
      <c r="E49" s="3" t="s">
        <v>101</v>
      </c>
      <c r="F49" s="5" t="s">
        <v>15</v>
      </c>
      <c r="G49" s="2" t="s">
        <v>125</v>
      </c>
    </row>
    <row r="50" spans="3:9" ht="16.5" x14ac:dyDescent="0.15">
      <c r="C50" s="6"/>
      <c r="D50" s="2" t="s">
        <v>1</v>
      </c>
      <c r="E50" s="3" t="s">
        <v>102</v>
      </c>
      <c r="F50" s="5" t="s">
        <v>15</v>
      </c>
      <c r="G50" s="2" t="s">
        <v>126</v>
      </c>
      <c r="I50" s="4" t="s">
        <v>134</v>
      </c>
    </row>
    <row r="51" spans="3:9" ht="16.5" x14ac:dyDescent="0.15">
      <c r="C51" s="6"/>
      <c r="D51" s="2" t="s">
        <v>1</v>
      </c>
      <c r="E51" s="3" t="s">
        <v>103</v>
      </c>
      <c r="F51" s="5" t="s">
        <v>15</v>
      </c>
      <c r="G51" s="2" t="s">
        <v>127</v>
      </c>
    </row>
    <row r="52" spans="3:9" ht="16.5" x14ac:dyDescent="0.15">
      <c r="C52" s="6"/>
      <c r="D52" s="2" t="s">
        <v>1</v>
      </c>
      <c r="E52" s="3" t="s">
        <v>104</v>
      </c>
      <c r="F52" s="5" t="s">
        <v>15</v>
      </c>
      <c r="G52" s="2" t="s">
        <v>128</v>
      </c>
    </row>
    <row r="53" spans="3:9" ht="16.5" x14ac:dyDescent="0.15">
      <c r="C53" s="6"/>
      <c r="D53" s="2" t="s">
        <v>1</v>
      </c>
      <c r="E53" s="3" t="s">
        <v>105</v>
      </c>
      <c r="F53" s="5" t="s">
        <v>15</v>
      </c>
      <c r="G53" s="2" t="s">
        <v>129</v>
      </c>
    </row>
    <row r="54" spans="3:9" ht="16.5" x14ac:dyDescent="0.15">
      <c r="C54" s="6"/>
      <c r="D54" s="2" t="s">
        <v>1</v>
      </c>
      <c r="E54" s="3" t="s">
        <v>106</v>
      </c>
      <c r="F54" s="5" t="s">
        <v>15</v>
      </c>
      <c r="G54" s="2" t="s">
        <v>130</v>
      </c>
    </row>
    <row r="55" spans="3:9" ht="16.5" x14ac:dyDescent="0.15">
      <c r="C55" s="6"/>
      <c r="D55" s="2" t="s">
        <v>1</v>
      </c>
      <c r="E55" s="3" t="s">
        <v>107</v>
      </c>
      <c r="F55" s="5" t="s">
        <v>15</v>
      </c>
      <c r="G55" s="2" t="s">
        <v>131</v>
      </c>
    </row>
    <row r="56" spans="3:9" ht="16.5" x14ac:dyDescent="0.15">
      <c r="C56" s="6"/>
      <c r="D56" s="2" t="s">
        <v>1</v>
      </c>
      <c r="E56" s="3" t="s">
        <v>108</v>
      </c>
      <c r="F56" s="5" t="s">
        <v>15</v>
      </c>
      <c r="G56" s="2" t="s">
        <v>132</v>
      </c>
    </row>
    <row r="57" spans="3:9" ht="16.5" x14ac:dyDescent="0.15">
      <c r="C57" s="6"/>
      <c r="D57" s="2" t="s">
        <v>1</v>
      </c>
      <c r="E57" s="3" t="s">
        <v>109</v>
      </c>
      <c r="F57" s="5" t="s">
        <v>15</v>
      </c>
      <c r="G57" s="2" t="s">
        <v>133</v>
      </c>
    </row>
    <row r="58" spans="3:9" ht="16.5" x14ac:dyDescent="0.15">
      <c r="C58" s="6"/>
      <c r="D58" s="2" t="s">
        <v>1</v>
      </c>
      <c r="E58" s="2" t="s">
        <v>14</v>
      </c>
      <c r="F58" s="5" t="s">
        <v>17</v>
      </c>
      <c r="G58" s="2" t="s">
        <v>39</v>
      </c>
      <c r="I58" s="7" t="s">
        <v>135</v>
      </c>
    </row>
    <row r="59" spans="3:9" ht="16.5" x14ac:dyDescent="0.15">
      <c r="C59" s="6"/>
      <c r="D59" s="2" t="s">
        <v>1</v>
      </c>
      <c r="E59" s="2" t="s">
        <v>87</v>
      </c>
      <c r="F59" s="5" t="s">
        <v>17</v>
      </c>
      <c r="G59" s="2" t="s">
        <v>40</v>
      </c>
    </row>
  </sheetData>
  <phoneticPr fontId="35" type="noConversion"/>
  <conditionalFormatting sqref="F3:F59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</vt:lpstr>
      <vt:lpstr>羁绊备份</vt:lpstr>
      <vt:lpstr>Sheet2</vt:lpstr>
      <vt:lpstr>字段说明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周振甲</cp:lastModifiedBy>
  <dcterms:created xsi:type="dcterms:W3CDTF">2016-10-24T05:53:09Z</dcterms:created>
  <dcterms:modified xsi:type="dcterms:W3CDTF">2020-04-21T02:15:00Z</dcterms:modified>
</cp:coreProperties>
</file>