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7ECAFED1-713B-4A9A-B35A-2E11D4CB1C2C}" xr6:coauthVersionLast="34" xr6:coauthVersionMax="34" xr10:uidLastSave="{00000000-0000-0000-0000-000000000000}"/>
  <bookViews>
    <workbookView xWindow="0" yWindow="0" windowWidth="14370" windowHeight="11865" xr2:uid="{00000000-000D-0000-FFFF-FFFF00000000}"/>
  </bookViews>
  <sheets>
    <sheet name="hero_rank_cost" sheetId="1" r:id="rId1"/>
    <sheet name="填表" sheetId="3" r:id="rId2"/>
    <sheet name="说明" sheetId="2" r:id="rId3"/>
  </sheets>
  <externalReferences>
    <externalReference r:id="rId4"/>
  </externalReferences>
  <definedNames>
    <definedName name="胚子价值">[1]设定!$N$6:$S$12</definedName>
    <definedName name="品质">[1]设定!$H$6:$L$12</definedName>
    <definedName name="品质设定">#REF!</definedName>
    <definedName name="职业偏向">[1]设定!$H$16:$M$23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P27" i="3"/>
  <c r="P28" i="3"/>
  <c r="P29" i="3"/>
  <c r="P30" i="3"/>
  <c r="P31" i="3"/>
  <c r="P32" i="3"/>
  <c r="P33" i="3"/>
  <c r="E32" i="3"/>
  <c r="T33" i="3"/>
  <c r="P25" i="3" l="1"/>
  <c r="P26" i="3"/>
  <c r="P24" i="3"/>
  <c r="P23" i="3"/>
  <c r="T24" i="3"/>
  <c r="T25" i="3"/>
  <c r="T26" i="3"/>
  <c r="T27" i="3"/>
  <c r="T28" i="3"/>
  <c r="T29" i="3"/>
  <c r="T30" i="3"/>
  <c r="T31" i="3"/>
  <c r="T32" i="3"/>
  <c r="T23" i="3"/>
  <c r="Q24" i="3"/>
  <c r="R24" i="3"/>
  <c r="Q25" i="3"/>
  <c r="R25" i="3"/>
  <c r="Q26" i="3"/>
  <c r="R26" i="3"/>
  <c r="R27" i="3"/>
  <c r="R28" i="3"/>
  <c r="R29" i="3"/>
  <c r="R30" i="3"/>
  <c r="R23" i="3"/>
  <c r="Q23" i="3"/>
  <c r="D8" i="3" l="1"/>
  <c r="F8" i="3" s="1"/>
  <c r="E8" i="3"/>
  <c r="Z8" i="3"/>
  <c r="Y8" i="3" s="1"/>
  <c r="AB8" i="3"/>
  <c r="D9" i="3"/>
  <c r="F9" i="3" s="1"/>
  <c r="E9" i="3"/>
  <c r="AA9" i="3"/>
  <c r="Z9" i="3" s="1"/>
  <c r="Y9" i="3" s="1"/>
  <c r="D10" i="3"/>
  <c r="F10" i="3" s="1"/>
  <c r="E10" i="3"/>
  <c r="D11" i="3"/>
  <c r="F11" i="3" s="1"/>
  <c r="E11" i="3"/>
  <c r="Z11" i="3"/>
  <c r="Y11" i="3" s="1"/>
  <c r="AB11" i="3"/>
  <c r="D12" i="3"/>
  <c r="F12" i="3" s="1"/>
  <c r="E12" i="3"/>
  <c r="AA12" i="3"/>
  <c r="Z12" i="3" s="1"/>
  <c r="D13" i="3"/>
  <c r="F13" i="3" s="1"/>
  <c r="E13" i="3"/>
  <c r="Z13" i="3"/>
  <c r="AB13" i="3"/>
  <c r="D14" i="3"/>
  <c r="F14" i="3" s="1"/>
  <c r="E14" i="3"/>
  <c r="AA14" i="3"/>
  <c r="Z14" i="3" s="1"/>
  <c r="D15" i="3"/>
  <c r="F15" i="3" s="1"/>
  <c r="E15" i="3"/>
  <c r="Z15" i="3"/>
  <c r="AB15" i="3"/>
  <c r="D16" i="3"/>
  <c r="F16" i="3" s="1"/>
  <c r="E16" i="3"/>
  <c r="AB16" i="3"/>
  <c r="D17" i="3"/>
  <c r="F17" i="3" s="1"/>
  <c r="E17" i="3"/>
  <c r="AB17" i="3"/>
  <c r="D18" i="3"/>
  <c r="E18" i="3"/>
  <c r="D19" i="3"/>
  <c r="F19" i="3" s="1"/>
  <c r="E19" i="3"/>
  <c r="D20" i="3"/>
  <c r="E20" i="3"/>
  <c r="D21" i="3"/>
  <c r="E21" i="3"/>
  <c r="D22" i="3"/>
  <c r="F22" i="3" s="1"/>
  <c r="E22" i="3"/>
  <c r="D24" i="3"/>
  <c r="F24" i="3" s="1"/>
  <c r="E24" i="3"/>
  <c r="D25" i="3"/>
  <c r="F25" i="3" s="1"/>
  <c r="E25" i="3"/>
  <c r="D26" i="3"/>
  <c r="F26" i="3" s="1"/>
  <c r="E26" i="3"/>
  <c r="D27" i="3"/>
  <c r="F27" i="3" s="1"/>
  <c r="E27" i="3"/>
  <c r="D28" i="3"/>
  <c r="F28" i="3" s="1"/>
  <c r="E28" i="3"/>
  <c r="D29" i="3"/>
  <c r="F29" i="3" s="1"/>
  <c r="E29" i="3"/>
  <c r="D30" i="3"/>
  <c r="F30" i="3" s="1"/>
  <c r="E30" i="3"/>
  <c r="D31" i="3"/>
  <c r="F31" i="3" s="1"/>
  <c r="E31" i="3"/>
  <c r="D32" i="3"/>
  <c r="F32" i="3" s="1"/>
  <c r="D33" i="3"/>
  <c r="F33" i="3" s="1"/>
  <c r="E33" i="3"/>
  <c r="D34" i="3"/>
  <c r="F34" i="3" s="1"/>
  <c r="E34" i="3"/>
  <c r="D35" i="3"/>
  <c r="F35" i="3" s="1"/>
  <c r="E35" i="3"/>
  <c r="D36" i="3"/>
  <c r="F36" i="3" s="1"/>
  <c r="E36" i="3"/>
  <c r="D37" i="3"/>
  <c r="F37" i="3" s="1"/>
  <c r="E37" i="3"/>
  <c r="D38" i="3"/>
  <c r="F38" i="3" s="1"/>
  <c r="E38" i="3"/>
  <c r="D39" i="3"/>
  <c r="F39" i="3" s="1"/>
  <c r="E39" i="3"/>
  <c r="D40" i="3"/>
  <c r="F40" i="3" s="1"/>
  <c r="E40" i="3"/>
  <c r="D41" i="3"/>
  <c r="F41" i="3" s="1"/>
  <c r="E41" i="3"/>
  <c r="D42" i="3"/>
  <c r="F42" i="3" s="1"/>
  <c r="E42" i="3"/>
  <c r="D43" i="3"/>
  <c r="E43" i="3"/>
  <c r="D44" i="3"/>
  <c r="F44" i="3" s="1"/>
  <c r="E44" i="3"/>
  <c r="D45" i="3"/>
  <c r="F45" i="3" s="1"/>
  <c r="E45" i="3"/>
  <c r="D46" i="3"/>
  <c r="F46" i="3" s="1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H52" i="3" l="1"/>
  <c r="F52" i="3"/>
  <c r="H50" i="3"/>
  <c r="F50" i="3"/>
  <c r="H53" i="3"/>
  <c r="F53" i="3"/>
  <c r="H51" i="3"/>
  <c r="F51" i="3"/>
  <c r="H49" i="3"/>
  <c r="F49" i="3"/>
  <c r="H47" i="3"/>
  <c r="F47" i="3"/>
  <c r="G44" i="3"/>
  <c r="H43" i="3"/>
  <c r="F43" i="3"/>
  <c r="H54" i="3"/>
  <c r="F54" i="3"/>
  <c r="H48" i="3"/>
  <c r="F48" i="3"/>
  <c r="H21" i="3"/>
  <c r="F21" i="3"/>
  <c r="AB14" i="3"/>
  <c r="AA10" i="3"/>
  <c r="Z10" i="3" s="1"/>
  <c r="Y10" i="3" s="1"/>
  <c r="G21" i="3" s="1"/>
  <c r="H20" i="3"/>
  <c r="F20" i="3"/>
  <c r="H18" i="3"/>
  <c r="F18" i="3"/>
  <c r="G12" i="3"/>
  <c r="G47" i="3"/>
  <c r="G42" i="3"/>
  <c r="H42" i="3"/>
  <c r="G40" i="3"/>
  <c r="H40" i="3"/>
  <c r="G37" i="3"/>
  <c r="H37" i="3"/>
  <c r="G34" i="3"/>
  <c r="H34" i="3"/>
  <c r="H30" i="3"/>
  <c r="H28" i="3"/>
  <c r="H26" i="3"/>
  <c r="H24" i="3"/>
  <c r="G19" i="3"/>
  <c r="H19" i="3"/>
  <c r="G17" i="3"/>
  <c r="H17" i="3"/>
  <c r="H16" i="3"/>
  <c r="G15" i="3"/>
  <c r="H15" i="3"/>
  <c r="G14" i="3"/>
  <c r="H14" i="3"/>
  <c r="G10" i="3"/>
  <c r="H10" i="3"/>
  <c r="G53" i="3"/>
  <c r="G52" i="3"/>
  <c r="G51" i="3"/>
  <c r="G50" i="3"/>
  <c r="G49" i="3"/>
  <c r="H46" i="3"/>
  <c r="G35" i="3"/>
  <c r="H35" i="3"/>
  <c r="G13" i="3"/>
  <c r="H13" i="3"/>
  <c r="H12" i="3"/>
  <c r="G11" i="3"/>
  <c r="H11" i="3"/>
  <c r="H44" i="3"/>
  <c r="G41" i="3"/>
  <c r="H41" i="3"/>
  <c r="G38" i="3"/>
  <c r="H38" i="3"/>
  <c r="G36" i="3"/>
  <c r="H36" i="3"/>
  <c r="G33" i="3"/>
  <c r="H33" i="3"/>
  <c r="H31" i="3"/>
  <c r="H29" i="3"/>
  <c r="H27" i="3"/>
  <c r="H25" i="3"/>
  <c r="H22" i="3"/>
  <c r="H45" i="3"/>
  <c r="G39" i="3"/>
  <c r="H39" i="3"/>
  <c r="G9" i="3"/>
  <c r="H9" i="3"/>
  <c r="H8" i="3"/>
  <c r="G8" i="3"/>
  <c r="AB12" i="3"/>
  <c r="G48" i="3" s="1"/>
  <c r="G20" i="3"/>
  <c r="G31" i="3"/>
  <c r="G30" i="3"/>
  <c r="G29" i="3"/>
  <c r="G28" i="3"/>
  <c r="G27" i="3"/>
  <c r="G25" i="3"/>
  <c r="G24" i="3"/>
  <c r="G16" i="3"/>
  <c r="AB9" i="3"/>
  <c r="G45" i="3" s="1"/>
  <c r="AB10" i="3" l="1"/>
  <c r="G46" i="3" s="1"/>
  <c r="G26" i="3"/>
</calcChain>
</file>

<file path=xl/sharedStrings.xml><?xml version="1.0" encoding="utf-8"?>
<sst xmlns="http://schemas.openxmlformats.org/spreadsheetml/2006/main" count="198" uniqueCount="69">
  <si>
    <t>突破等级</t>
  </si>
  <si>
    <t>模板id</t>
  </si>
  <si>
    <t>等级限制</t>
  </si>
  <si>
    <t>同名卡数量</t>
  </si>
  <si>
    <t>具体使用哪张卡，需要程序处理，此处不再分别填写</t>
  </si>
  <si>
    <t>材料1type</t>
  </si>
  <si>
    <t>其他材料使用type-value-size形式，方便调整</t>
  </si>
  <si>
    <t>材料1value</t>
  </si>
  <si>
    <t>材料1size</t>
  </si>
  <si>
    <t>材料2type</t>
  </si>
  <si>
    <t>材料2value</t>
  </si>
  <si>
    <t>材料2size</t>
  </si>
  <si>
    <t>int</t>
    <phoneticPr fontId="1" type="noConversion"/>
  </si>
  <si>
    <t>Both</t>
    <phoneticPr fontId="1" type="noConversion"/>
  </si>
  <si>
    <t>rank</t>
    <phoneticPr fontId="1" type="noConversion"/>
  </si>
  <si>
    <t>templet</t>
    <phoneticPr fontId="1" type="noConversion"/>
  </si>
  <si>
    <t>level</t>
    <phoneticPr fontId="1" type="noConversion"/>
  </si>
  <si>
    <t>card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</si>
  <si>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</si>
  <si>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</si>
  <si>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</si>
  <si>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</si>
  <si>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</si>
  <si>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</si>
  <si>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rank,templet</t>
    <phoneticPr fontId="1" type="noConversion"/>
  </si>
  <si>
    <t>角色达到这一等级才能突破</t>
    <phoneticPr fontId="1" type="noConversion"/>
  </si>
  <si>
    <t>银两</t>
    <phoneticPr fontId="1" type="noConversion"/>
  </si>
  <si>
    <t>silver</t>
    <phoneticPr fontId="1" type="noConversion"/>
  </si>
  <si>
    <t>突破消耗的银两</t>
    <phoneticPr fontId="1" type="noConversion"/>
  </si>
  <si>
    <t>消耗模板</t>
    <phoneticPr fontId="1" type="noConversion"/>
  </si>
  <si>
    <r>
      <t>根据武将的</t>
    </r>
    <r>
      <rPr>
        <b/>
        <sz val="11"/>
        <color rgb="FFFF0000"/>
        <rFont val="华文细黑"/>
        <family val="3"/>
        <charset val="134"/>
      </rPr>
      <t>突破等级+消耗模板</t>
    </r>
    <r>
      <rPr>
        <sz val="11"/>
        <color theme="1"/>
        <rFont val="华文细黑"/>
        <family val="3"/>
        <charset val="134"/>
      </rPr>
      <t>索引，下面填写的是</t>
    </r>
    <r>
      <rPr>
        <b/>
        <sz val="11"/>
        <color rgb="FFFF0000"/>
        <rFont val="华文细黑"/>
        <family val="3"/>
        <charset val="134"/>
      </rPr>
      <t>突破到这一级</t>
    </r>
    <r>
      <rPr>
        <sz val="11"/>
        <color theme="1"/>
        <rFont val="华文细黑"/>
        <family val="3"/>
        <charset val="134"/>
      </rPr>
      <t>需要消耗的资源</t>
    </r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</si>
  <si>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</si>
  <si>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Both</t>
    <phoneticPr fontId="1" type="noConversion"/>
  </si>
  <si>
    <t>武将品质</t>
    <phoneticPr fontId="1" type="noConversion"/>
  </si>
  <si>
    <t>x</t>
    <phoneticPr fontId="1" type="noConversion"/>
  </si>
  <si>
    <t>Excluded</t>
    <phoneticPr fontId="1" type="noConversion"/>
  </si>
  <si>
    <t>主角</t>
  </si>
  <si>
    <t>蓝</t>
  </si>
  <si>
    <t>紫</t>
  </si>
  <si>
    <t>橙</t>
  </si>
  <si>
    <t>红</t>
  </si>
  <si>
    <t>红</t>
    <phoneticPr fontId="1" type="noConversion"/>
  </si>
  <si>
    <t>橙</t>
    <phoneticPr fontId="1" type="noConversion"/>
  </si>
  <si>
    <t>紫</t>
    <phoneticPr fontId="1" type="noConversion"/>
  </si>
  <si>
    <t>蓝</t>
    <phoneticPr fontId="1" type="noConversion"/>
  </si>
  <si>
    <t>主角</t>
    <phoneticPr fontId="1" type="noConversion"/>
  </si>
  <si>
    <t>红</t>
    <phoneticPr fontId="1" type="noConversion"/>
  </si>
  <si>
    <t>橙</t>
    <phoneticPr fontId="1" type="noConversion"/>
  </si>
  <si>
    <t>紫</t>
    <phoneticPr fontId="1" type="noConversion"/>
  </si>
  <si>
    <t>蓝</t>
    <phoneticPr fontId="1" type="noConversion"/>
  </si>
  <si>
    <t>主角</t>
    <phoneticPr fontId="1" type="noConversion"/>
  </si>
  <si>
    <t>突破后</t>
    <phoneticPr fontId="1" type="noConversion"/>
  </si>
  <si>
    <t>突破前</t>
    <phoneticPr fontId="1" type="noConversion"/>
  </si>
  <si>
    <t>等级限制</t>
    <phoneticPr fontId="1" type="noConversion"/>
  </si>
  <si>
    <t>品质</t>
    <phoneticPr fontId="1" type="noConversion"/>
  </si>
  <si>
    <t>模板</t>
    <phoneticPr fontId="1" type="noConversion"/>
  </si>
  <si>
    <t>突破丹</t>
    <phoneticPr fontId="1" type="noConversion"/>
  </si>
  <si>
    <t>同名卡</t>
    <phoneticPr fontId="1" type="noConversion"/>
  </si>
  <si>
    <t>模板id</t>
    <phoneticPr fontId="1" type="noConversion"/>
  </si>
  <si>
    <t>突破等级</t>
    <phoneticPr fontId="1" type="noConversion"/>
  </si>
  <si>
    <t>突破丹数量</t>
    <phoneticPr fontId="1" type="noConversion"/>
  </si>
  <si>
    <t>同名卡数量</t>
    <phoneticPr fontId="1" type="noConversion"/>
  </si>
  <si>
    <t>模板-品质对应关系</t>
    <phoneticPr fontId="1" type="noConversion"/>
  </si>
  <si>
    <t>武将突破消耗填表值</t>
    <phoneticPr fontId="1" type="noConversion"/>
  </si>
  <si>
    <t>武将突破品质系数</t>
    <phoneticPr fontId="1" type="noConversion"/>
  </si>
  <si>
    <t>版本记录：2016-12-22</t>
    <phoneticPr fontId="1" type="noConversion"/>
  </si>
  <si>
    <t>数据来源：养成-武将</t>
    <phoneticPr fontId="1" type="noConversion"/>
  </si>
  <si>
    <t>银两</t>
    <phoneticPr fontId="1" type="noConversion"/>
  </si>
  <si>
    <t>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</si>
</sst>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华文细黑"/>
      <family val="3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华文细黑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7" fillId="5" borderId="0">
      <alignment vertical="center"/>
    </xf>
    <xf numFmtId="0" fontId="8" fillId="6" borderId="0">
      <alignment vertical="center"/>
    </xf>
    <xf numFmtId="0" fontId="9" fillId="4" borderId="1">
      <alignment horizontal="center" vertical="center"/>
    </xf>
    <xf numFmtId="0" fontId="3" fillId="7" borderId="1">
      <alignment horizontal="center"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1">
      <alignment vertical="center"/>
    </xf>
    <xf numFmtId="0" fontId="3" fillId="0" borderId="1" applyFill="0">
      <alignment horizontal="center" vertical="center"/>
    </xf>
    <xf numFmtId="0" fontId="11" fillId="7" borderId="1">
      <alignment horizontal="center" vertical="center"/>
    </xf>
    <xf numFmtId="0" fontId="12" fillId="4" borderId="1">
      <alignment horizontal="center"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10" borderId="1" xfId="9" applyFont="1" applyFill="1">
      <alignment horizontal="center" vertical="center"/>
    </xf>
    <xf numFmtId="0" fontId="11" fillId="7" borderId="1" xfId="9" applyFont="1">
      <alignment horizontal="center" vertical="center"/>
    </xf>
    <xf numFmtId="0" fontId="14" fillId="0" borderId="0" xfId="6" applyFont="1">
      <alignment vertical="center"/>
    </xf>
    <xf numFmtId="0" fontId="15" fillId="0" borderId="0" xfId="6" applyFo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8" borderId="1" xfId="8" applyFont="1" applyFill="1">
      <alignment horizontal="center" vertical="center"/>
    </xf>
    <xf numFmtId="0" fontId="11" fillId="0" borderId="1" xfId="8" applyFont="1" applyFill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11" fillId="10" borderId="1" xfId="8" applyFont="1" applyFill="1">
      <alignment horizontal="center" vertical="center"/>
    </xf>
    <xf numFmtId="0" fontId="11" fillId="0" borderId="1" xfId="8" applyFont="1">
      <alignment horizontal="center" vertical="center"/>
    </xf>
    <xf numFmtId="0" fontId="11" fillId="7" borderId="1" xfId="8" applyFont="1" applyFill="1">
      <alignment horizontal="center" vertical="center"/>
    </xf>
    <xf numFmtId="0" fontId="11" fillId="9" borderId="1" xfId="8" applyFont="1" applyFill="1">
      <alignment horizontal="center" vertical="center"/>
    </xf>
    <xf numFmtId="0" fontId="11" fillId="4" borderId="1" xfId="8" applyFont="1" applyFill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13" borderId="1" xfId="10" applyFont="1" applyFill="1">
      <alignment horizontal="center" vertical="center"/>
    </xf>
    <xf numFmtId="0" fontId="11" fillId="10" borderId="1" xfId="9" applyFont="1" applyFill="1" applyAlignment="1">
      <alignment horizontal="center" vertical="center"/>
    </xf>
    <xf numFmtId="0" fontId="11" fillId="7" borderId="1" xfId="9" applyFont="1" applyAlignment="1">
      <alignment horizontal="center" vertical="center"/>
    </xf>
    <xf numFmtId="0" fontId="12" fillId="13" borderId="1" xfId="10" applyFont="1" applyFill="1" applyAlignment="1">
      <alignment horizontal="center" vertical="center"/>
    </xf>
  </cellXfs>
  <cellStyles count="11">
    <cellStyle name="标题-副" xfId="1" xr:uid="{00000000-0005-0000-0000-000000000000}"/>
    <cellStyle name="标题-主" xfId="2" xr:uid="{00000000-0005-0000-0000-000001000000}"/>
    <cellStyle name="常规" xfId="0" builtinId="0"/>
    <cellStyle name="居中-红色" xfId="3" xr:uid="{00000000-0005-0000-0000-000003000000}"/>
    <cellStyle name="居中-红色 2" xfId="10" xr:uid="{00000000-0005-0000-0000-000004000000}"/>
    <cellStyle name="居中-紫色" xfId="4" xr:uid="{00000000-0005-0000-0000-000005000000}"/>
    <cellStyle name="居中-紫色 2" xfId="9" xr:uid="{00000000-0005-0000-0000-000006000000}"/>
    <cellStyle name="无框常规" xfId="5" xr:uid="{00000000-0005-0000-0000-000007000000}"/>
    <cellStyle name="无框加粗" xfId="6" xr:uid="{00000000-0005-0000-0000-000008000000}"/>
    <cellStyle name="有框常规" xfId="7" xr:uid="{00000000-0005-0000-0000-000009000000}"/>
    <cellStyle name="有框居中" xfId="8" xr:uid="{00000000-0005-0000-0000-00000A000000}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FF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muqing\Desktop\&#27494;&#23558;&#20859;&#25104;&#22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始属性"/>
      <sheetName val="设定"/>
      <sheetName val="梯度"/>
      <sheetName val="hero"/>
      <sheetName val="hero_rank"/>
      <sheetName val="Sheet1"/>
    </sheetNames>
    <sheetDataSet>
      <sheetData sheetId="0" refreshError="1"/>
      <sheetData sheetId="1">
        <row r="6">
          <cell r="H6" t="str">
            <v>品质系数</v>
          </cell>
          <cell r="I6" t="str">
            <v>武将</v>
          </cell>
          <cell r="J6" t="str">
            <v>主角</v>
          </cell>
          <cell r="K6" t="str">
            <v>color</v>
          </cell>
          <cell r="L6" t="str">
            <v>潜力值</v>
          </cell>
          <cell r="N6" t="str">
            <v>品质</v>
          </cell>
          <cell r="O6" t="str">
            <v>碎片数</v>
          </cell>
          <cell r="P6" t="str">
            <v>碎片原价</v>
          </cell>
          <cell r="Q6" t="str">
            <v>整将原价</v>
          </cell>
          <cell r="R6" t="str">
            <v>碎片回收</v>
          </cell>
          <cell r="S6" t="str">
            <v>整将回收</v>
          </cell>
        </row>
        <row r="7">
          <cell r="H7" t="str">
            <v>白</v>
          </cell>
          <cell r="I7">
            <v>0.2</v>
          </cell>
          <cell r="J7">
            <v>0.75</v>
          </cell>
          <cell r="K7">
            <v>1</v>
          </cell>
          <cell r="L7">
            <v>20</v>
          </cell>
          <cell r="N7" t="str">
            <v>白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</row>
        <row r="8">
          <cell r="H8" t="str">
            <v>绿</v>
          </cell>
          <cell r="I8">
            <v>0.25</v>
          </cell>
          <cell r="J8">
            <v>0.6</v>
          </cell>
          <cell r="K8">
            <v>2</v>
          </cell>
          <cell r="L8">
            <v>40</v>
          </cell>
          <cell r="N8" t="str">
            <v>绿</v>
          </cell>
          <cell r="O8">
            <v>10</v>
          </cell>
          <cell r="P8">
            <v>10</v>
          </cell>
          <cell r="Q8">
            <v>100</v>
          </cell>
          <cell r="R8">
            <v>5</v>
          </cell>
          <cell r="S8">
            <v>50</v>
          </cell>
        </row>
        <row r="9">
          <cell r="H9" t="str">
            <v>蓝</v>
          </cell>
          <cell r="I9">
            <v>0.3</v>
          </cell>
          <cell r="J9">
            <v>0.8</v>
          </cell>
          <cell r="K9">
            <v>3</v>
          </cell>
          <cell r="L9">
            <v>60</v>
          </cell>
          <cell r="N9" t="str">
            <v>蓝</v>
          </cell>
          <cell r="O9">
            <v>20</v>
          </cell>
          <cell r="P9">
            <v>20</v>
          </cell>
          <cell r="Q9">
            <v>400</v>
          </cell>
          <cell r="R9">
            <v>10</v>
          </cell>
          <cell r="S9">
            <v>200</v>
          </cell>
        </row>
        <row r="10">
          <cell r="H10" t="str">
            <v>紫</v>
          </cell>
          <cell r="I10">
            <v>0.5</v>
          </cell>
          <cell r="J10">
            <v>1</v>
          </cell>
          <cell r="K10">
            <v>4</v>
          </cell>
          <cell r="L10">
            <v>80</v>
          </cell>
          <cell r="N10" t="str">
            <v>紫</v>
          </cell>
          <cell r="O10">
            <v>40</v>
          </cell>
          <cell r="P10">
            <v>30</v>
          </cell>
          <cell r="Q10">
            <v>1200</v>
          </cell>
          <cell r="R10">
            <v>15</v>
          </cell>
          <cell r="S10">
            <v>600</v>
          </cell>
        </row>
        <row r="11">
          <cell r="H11" t="str">
            <v>橙</v>
          </cell>
          <cell r="I11">
            <v>1</v>
          </cell>
          <cell r="J11">
            <v>1</v>
          </cell>
          <cell r="K11">
            <v>5</v>
          </cell>
          <cell r="L11">
            <v>100</v>
          </cell>
          <cell r="N11" t="str">
            <v>橙</v>
          </cell>
          <cell r="O11">
            <v>60</v>
          </cell>
          <cell r="P11">
            <v>40</v>
          </cell>
          <cell r="Q11">
            <v>2400</v>
          </cell>
          <cell r="R11">
            <v>20</v>
          </cell>
          <cell r="S11">
            <v>1200</v>
          </cell>
        </row>
        <row r="12">
          <cell r="H12" t="str">
            <v>红</v>
          </cell>
          <cell r="I12">
            <v>5</v>
          </cell>
          <cell r="J12">
            <v>1</v>
          </cell>
          <cell r="K12">
            <v>6</v>
          </cell>
          <cell r="L12">
            <v>150</v>
          </cell>
          <cell r="N12" t="str">
            <v>红</v>
          </cell>
          <cell r="O12">
            <v>80</v>
          </cell>
          <cell r="P12">
            <v>50</v>
          </cell>
          <cell r="Q12">
            <v>4000</v>
          </cell>
          <cell r="R12">
            <v>25</v>
          </cell>
          <cell r="S12">
            <v>2000</v>
          </cell>
        </row>
        <row r="16">
          <cell r="I16" t="str">
            <v>攻击</v>
          </cell>
          <cell r="J16" t="str">
            <v>物防</v>
          </cell>
          <cell r="K16" t="str">
            <v>法防</v>
          </cell>
          <cell r="L16" t="str">
            <v>生命</v>
          </cell>
          <cell r="M16" t="str">
            <v>定义id</v>
          </cell>
        </row>
        <row r="17">
          <cell r="H17" t="str">
            <v>主角</v>
          </cell>
          <cell r="I17">
            <v>1</v>
          </cell>
          <cell r="J17">
            <v>1</v>
          </cell>
          <cell r="K17">
            <v>1</v>
          </cell>
          <cell r="L17">
            <v>1.1000000000000001</v>
          </cell>
          <cell r="M17">
            <v>0</v>
          </cell>
        </row>
        <row r="18">
          <cell r="H18" t="str">
            <v>输出</v>
          </cell>
          <cell r="I18">
            <v>1.3</v>
          </cell>
          <cell r="J18">
            <v>1</v>
          </cell>
          <cell r="K18">
            <v>1</v>
          </cell>
          <cell r="L18">
            <v>0.7</v>
          </cell>
          <cell r="M18">
            <v>1</v>
          </cell>
        </row>
        <row r="19">
          <cell r="H19" t="str">
            <v>生存</v>
          </cell>
          <cell r="I19">
            <v>0.7</v>
          </cell>
          <cell r="J19">
            <v>1</v>
          </cell>
          <cell r="K19">
            <v>1</v>
          </cell>
          <cell r="L19">
            <v>1.8</v>
          </cell>
          <cell r="M19">
            <v>2</v>
          </cell>
        </row>
        <row r="20">
          <cell r="H20" t="str">
            <v>辅助</v>
          </cell>
          <cell r="I20">
            <v>1.2</v>
          </cell>
          <cell r="J20">
            <v>1</v>
          </cell>
          <cell r="K20">
            <v>1</v>
          </cell>
          <cell r="L20">
            <v>0.8</v>
          </cell>
          <cell r="M20">
            <v>3</v>
          </cell>
        </row>
        <row r="21">
          <cell r="H21" t="str">
            <v>控制</v>
          </cell>
          <cell r="I21">
            <v>1.2</v>
          </cell>
          <cell r="J21">
            <v>1</v>
          </cell>
          <cell r="K21">
            <v>1</v>
          </cell>
          <cell r="L21">
            <v>0.8</v>
          </cell>
          <cell r="M21">
            <v>4</v>
          </cell>
        </row>
        <row r="22">
          <cell r="H22" t="str">
            <v>治疗</v>
          </cell>
          <cell r="I22">
            <v>1.2</v>
          </cell>
          <cell r="J22">
            <v>1</v>
          </cell>
          <cell r="K22">
            <v>1</v>
          </cell>
          <cell r="L22">
            <v>0.8</v>
          </cell>
          <cell r="M22">
            <v>5</v>
          </cell>
        </row>
        <row r="23">
          <cell r="H23" t="str">
            <v>DOT</v>
          </cell>
          <cell r="I23">
            <v>1.2</v>
          </cell>
          <cell r="J23">
            <v>1</v>
          </cell>
          <cell r="K23">
            <v>1</v>
          </cell>
          <cell r="L23">
            <v>0.8</v>
          </cell>
          <cell r="M23">
            <v>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topLeftCell="A31" zoomScaleNormal="100" workbookViewId="0">
      <selection activeCell="H41" sqref="H41:H42"/>
    </sheetView>
  </sheetViews>
  <sheetFormatPr defaultRowHeight="13.5" x14ac:dyDescent="0.15"/>
  <cols>
    <col min="1" max="2" width="12.625" customWidth="1"/>
    <col min="3" max="3" width="12.625" style="12" customWidth="1"/>
    <col min="4" max="11" width="12.625" customWidth="1"/>
    <col min="13" max="13" width="9.125" bestFit="1" customWidth="1"/>
    <col min="14" max="14" width="9.625" bestFit="1" customWidth="1"/>
    <col min="15" max="15" width="10.75" bestFit="1" customWidth="1"/>
  </cols>
  <sheetData>
    <row r="1" spans="1:28" ht="18" customHeight="1" x14ac:dyDescent="0.15">
      <c r="A1" s="13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8" ht="16.5" x14ac:dyDescent="0.15">
      <c r="A2" s="15" t="s">
        <v>12</v>
      </c>
      <c r="B2" s="15" t="s">
        <v>12</v>
      </c>
      <c r="C2" s="15" t="s">
        <v>34</v>
      </c>
      <c r="D2" s="15" t="s">
        <v>12</v>
      </c>
      <c r="E2" s="15" t="s">
        <v>12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 t="s">
        <v>12</v>
      </c>
      <c r="M2" s="1"/>
    </row>
    <row r="3" spans="1:28" ht="16.5" x14ac:dyDescent="0.15">
      <c r="A3" s="16" t="s">
        <v>0</v>
      </c>
      <c r="B3" s="16" t="s">
        <v>1</v>
      </c>
      <c r="C3" s="16" t="s">
        <v>33</v>
      </c>
      <c r="D3" s="16" t="s">
        <v>2</v>
      </c>
      <c r="E3" s="16" t="s">
        <v>3</v>
      </c>
      <c r="F3" s="16" t="s">
        <v>5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M3" s="1"/>
    </row>
    <row r="4" spans="1:28" ht="16.5" x14ac:dyDescent="0.15">
      <c r="A4" s="17" t="s">
        <v>32</v>
      </c>
      <c r="B4" s="17" t="s">
        <v>13</v>
      </c>
      <c r="C4" s="17" t="s">
        <v>35</v>
      </c>
      <c r="D4" s="17" t="s">
        <v>13</v>
      </c>
      <c r="E4" s="17" t="s">
        <v>13</v>
      </c>
      <c r="F4" s="17" t="s">
        <v>13</v>
      </c>
      <c r="G4" s="17" t="s">
        <v>13</v>
      </c>
      <c r="H4" s="17" t="s">
        <v>13</v>
      </c>
      <c r="I4" s="17" t="s">
        <v>13</v>
      </c>
      <c r="J4" s="17" t="s">
        <v>13</v>
      </c>
      <c r="K4" s="17" t="s">
        <v>13</v>
      </c>
      <c r="M4" s="1"/>
    </row>
    <row r="5" spans="1:28" ht="16.5" x14ac:dyDescent="0.15">
      <c r="A5" s="15" t="s">
        <v>14</v>
      </c>
      <c r="B5" s="15" t="s">
        <v>15</v>
      </c>
      <c r="C5" s="15" t="s">
        <v>34</v>
      </c>
      <c r="D5" s="15" t="s">
        <v>16</v>
      </c>
      <c r="E5" s="15" t="s">
        <v>17</v>
      </c>
      <c r="F5" s="15" t="s">
        <v>18</v>
      </c>
      <c r="G5" s="15" t="s">
        <v>19</v>
      </c>
      <c r="H5" s="15" t="s">
        <v>20</v>
      </c>
      <c r="I5" s="15" t="s">
        <v>21</v>
      </c>
      <c r="J5" s="15" t="s">
        <v>22</v>
      </c>
      <c r="K5" s="15" t="s">
        <v>23</v>
      </c>
      <c r="M5" s="1"/>
    </row>
    <row r="6" spans="1:28" s="12" customFormat="1" ht="16.5" x14ac:dyDescent="0.15">
      <c r="A6" s="15">
        <v>0</v>
      </c>
      <c r="B6" s="15">
        <v>1</v>
      </c>
      <c r="C6" s="15" t="s">
        <v>36</v>
      </c>
      <c r="D6" s="15">
        <v>1</v>
      </c>
      <c r="E6" s="15">
        <v>0</v>
      </c>
      <c r="F6" s="15">
        <v>6</v>
      </c>
      <c r="G6" s="15">
        <v>3</v>
      </c>
      <c r="H6" s="15">
        <v>50</v>
      </c>
      <c r="I6" s="15">
        <v>5</v>
      </c>
      <c r="J6" s="15">
        <v>2</v>
      </c>
      <c r="K6" s="15">
        <v>12000</v>
      </c>
    </row>
    <row r="7" spans="1:28" ht="16.5" x14ac:dyDescent="0.15">
      <c r="A7" s="15">
        <v>1</v>
      </c>
      <c r="B7" s="15">
        <v>1</v>
      </c>
      <c r="C7" s="15" t="s">
        <v>36</v>
      </c>
      <c r="D7" s="15">
        <v>15</v>
      </c>
      <c r="E7" s="15">
        <v>0</v>
      </c>
      <c r="F7" s="15">
        <v>6</v>
      </c>
      <c r="G7" s="15">
        <v>3</v>
      </c>
      <c r="H7" s="15">
        <v>100</v>
      </c>
      <c r="I7" s="15">
        <v>5</v>
      </c>
      <c r="J7" s="15">
        <v>2</v>
      </c>
      <c r="K7" s="15">
        <v>24000</v>
      </c>
    </row>
    <row r="8" spans="1:28" ht="16.5" x14ac:dyDescent="0.15">
      <c r="A8" s="15">
        <v>2</v>
      </c>
      <c r="B8" s="15">
        <v>1</v>
      </c>
      <c r="C8" s="15" t="s">
        <v>36</v>
      </c>
      <c r="D8" s="15">
        <v>25</v>
      </c>
      <c r="E8" s="15">
        <v>0</v>
      </c>
      <c r="F8" s="15">
        <v>6</v>
      </c>
      <c r="G8" s="15">
        <v>3</v>
      </c>
      <c r="H8" s="15">
        <v>200</v>
      </c>
      <c r="I8" s="15">
        <v>5</v>
      </c>
      <c r="J8" s="15">
        <v>2</v>
      </c>
      <c r="K8" s="15">
        <v>96000</v>
      </c>
    </row>
    <row r="9" spans="1:28" ht="16.5" x14ac:dyDescent="0.15">
      <c r="A9" s="15">
        <v>3</v>
      </c>
      <c r="B9" s="15">
        <v>1</v>
      </c>
      <c r="C9" s="15" t="s">
        <v>36</v>
      </c>
      <c r="D9" s="15">
        <v>35</v>
      </c>
      <c r="E9" s="15">
        <v>0</v>
      </c>
      <c r="F9" s="15">
        <v>6</v>
      </c>
      <c r="G9" s="15">
        <v>3</v>
      </c>
      <c r="H9" s="15">
        <v>500</v>
      </c>
      <c r="I9" s="15">
        <v>5</v>
      </c>
      <c r="J9" s="15">
        <v>2</v>
      </c>
      <c r="K9" s="15">
        <v>240000</v>
      </c>
    </row>
    <row r="10" spans="1:28" ht="16.5" x14ac:dyDescent="0.15">
      <c r="A10" s="15">
        <v>4</v>
      </c>
      <c r="B10" s="15">
        <v>1</v>
      </c>
      <c r="C10" s="15" t="s">
        <v>36</v>
      </c>
      <c r="D10" s="15">
        <v>45</v>
      </c>
      <c r="E10" s="15">
        <v>0</v>
      </c>
      <c r="F10" s="15">
        <v>6</v>
      </c>
      <c r="G10" s="15">
        <v>3</v>
      </c>
      <c r="H10" s="15">
        <v>1000</v>
      </c>
      <c r="I10" s="15">
        <v>5</v>
      </c>
      <c r="J10" s="15">
        <v>2</v>
      </c>
      <c r="K10" s="15">
        <v>600000</v>
      </c>
    </row>
    <row r="11" spans="1:28" ht="16.5" x14ac:dyDescent="0.15">
      <c r="A11" s="15">
        <v>5</v>
      </c>
      <c r="B11" s="15">
        <v>1</v>
      </c>
      <c r="C11" s="15" t="s">
        <v>36</v>
      </c>
      <c r="D11" s="15">
        <v>55</v>
      </c>
      <c r="E11" s="15">
        <v>0</v>
      </c>
      <c r="F11" s="15">
        <v>6</v>
      </c>
      <c r="G11" s="15">
        <v>3</v>
      </c>
      <c r="H11" s="15">
        <v>2000</v>
      </c>
      <c r="I11" s="15">
        <v>5</v>
      </c>
      <c r="J11" s="15">
        <v>2</v>
      </c>
      <c r="K11" s="15">
        <v>960000</v>
      </c>
    </row>
    <row r="12" spans="1:28" ht="16.5" x14ac:dyDescent="0.15">
      <c r="A12" s="15">
        <v>6</v>
      </c>
      <c r="B12" s="15">
        <v>1</v>
      </c>
      <c r="C12" s="15" t="s">
        <v>36</v>
      </c>
      <c r="D12" s="15">
        <v>65</v>
      </c>
      <c r="E12" s="15">
        <v>0</v>
      </c>
      <c r="F12" s="15">
        <v>6</v>
      </c>
      <c r="G12" s="15">
        <v>3</v>
      </c>
      <c r="H12" s="15">
        <v>4000</v>
      </c>
      <c r="I12" s="15">
        <v>5</v>
      </c>
      <c r="J12" s="15">
        <v>2</v>
      </c>
      <c r="K12" s="15">
        <v>1200000</v>
      </c>
    </row>
    <row r="13" spans="1:28" ht="16.5" x14ac:dyDescent="0.15">
      <c r="A13" s="15">
        <v>7</v>
      </c>
      <c r="B13" s="15">
        <v>1</v>
      </c>
      <c r="C13" s="15" t="s">
        <v>36</v>
      </c>
      <c r="D13" s="15">
        <v>75</v>
      </c>
      <c r="E13" s="15">
        <v>0</v>
      </c>
      <c r="F13" s="15">
        <v>6</v>
      </c>
      <c r="G13" s="15">
        <v>3</v>
      </c>
      <c r="H13" s="15">
        <v>8000</v>
      </c>
      <c r="I13" s="15">
        <v>5</v>
      </c>
      <c r="J13" s="15">
        <v>2</v>
      </c>
      <c r="K13" s="15">
        <v>1800000</v>
      </c>
      <c r="AB13" t="s">
        <v>31</v>
      </c>
    </row>
    <row r="14" spans="1:28" ht="16.5" x14ac:dyDescent="0.15">
      <c r="A14" s="15">
        <v>8</v>
      </c>
      <c r="B14" s="15">
        <v>1</v>
      </c>
      <c r="C14" s="15" t="s">
        <v>36</v>
      </c>
      <c r="D14" s="15">
        <v>85</v>
      </c>
      <c r="E14" s="15">
        <v>0</v>
      </c>
      <c r="F14" s="15">
        <v>6</v>
      </c>
      <c r="G14" s="15">
        <v>3</v>
      </c>
      <c r="H14" s="15">
        <v>12000</v>
      </c>
      <c r="I14" s="15">
        <v>5</v>
      </c>
      <c r="J14" s="15">
        <v>2</v>
      </c>
      <c r="K14" s="15">
        <v>2400000</v>
      </c>
    </row>
    <row r="15" spans="1:28" ht="16.5" x14ac:dyDescent="0.15">
      <c r="A15" s="15">
        <v>9</v>
      </c>
      <c r="B15" s="15">
        <v>1</v>
      </c>
      <c r="C15" s="15" t="s">
        <v>36</v>
      </c>
      <c r="D15" s="15">
        <v>95</v>
      </c>
      <c r="E15" s="15">
        <v>0</v>
      </c>
      <c r="F15" s="15">
        <v>6</v>
      </c>
      <c r="G15" s="15">
        <v>3</v>
      </c>
      <c r="H15" s="15">
        <v>18000</v>
      </c>
      <c r="I15" s="15">
        <v>5</v>
      </c>
      <c r="J15" s="15">
        <v>2</v>
      </c>
      <c r="K15" s="15">
        <v>3000000</v>
      </c>
    </row>
    <row r="16" spans="1:28" ht="16.5" x14ac:dyDescent="0.15">
      <c r="A16" s="15">
        <v>10</v>
      </c>
      <c r="B16" s="15">
        <v>1</v>
      </c>
      <c r="C16" s="15" t="s">
        <v>36</v>
      </c>
      <c r="D16" s="15">
        <v>105</v>
      </c>
      <c r="E16" s="15">
        <v>0</v>
      </c>
      <c r="F16" s="15">
        <v>6</v>
      </c>
      <c r="G16" s="15">
        <v>3</v>
      </c>
      <c r="H16" s="15">
        <v>24000</v>
      </c>
      <c r="I16" s="15">
        <v>5</v>
      </c>
      <c r="J16" s="15">
        <v>2</v>
      </c>
      <c r="K16" s="15">
        <v>3600000</v>
      </c>
    </row>
    <row r="17" spans="1:11" s="12" customFormat="1" ht="16.5" x14ac:dyDescent="0.15">
      <c r="A17" s="15">
        <v>11</v>
      </c>
      <c r="B17" s="15">
        <v>1</v>
      </c>
      <c r="C17" s="15" t="s">
        <v>36</v>
      </c>
      <c r="D17" s="15">
        <v>115</v>
      </c>
      <c r="E17" s="15">
        <v>0</v>
      </c>
      <c r="F17" s="15">
        <v>6</v>
      </c>
      <c r="G17" s="15">
        <v>3</v>
      </c>
      <c r="H17" s="15">
        <v>30000</v>
      </c>
      <c r="I17" s="15">
        <v>5</v>
      </c>
      <c r="J17" s="15">
        <v>2</v>
      </c>
      <c r="K17" s="15">
        <v>4200000</v>
      </c>
    </row>
    <row r="18" spans="1:11" s="12" customFormat="1" ht="16.5" x14ac:dyDescent="0.15">
      <c r="A18" s="15">
        <v>12</v>
      </c>
      <c r="B18" s="15">
        <v>1</v>
      </c>
      <c r="C18" s="15" t="s">
        <v>36</v>
      </c>
      <c r="D18" s="15">
        <v>0</v>
      </c>
      <c r="E18" s="15">
        <v>0</v>
      </c>
      <c r="F18" s="15">
        <v>6</v>
      </c>
      <c r="G18" s="15">
        <v>3</v>
      </c>
      <c r="H18" s="15">
        <v>0</v>
      </c>
      <c r="I18" s="15">
        <v>0</v>
      </c>
      <c r="J18" s="15">
        <v>0</v>
      </c>
      <c r="K18" s="15">
        <v>0</v>
      </c>
    </row>
    <row r="19" spans="1:11" ht="16.5" x14ac:dyDescent="0.15">
      <c r="A19" s="18">
        <v>0</v>
      </c>
      <c r="B19" s="18">
        <v>2</v>
      </c>
      <c r="C19" s="18" t="s">
        <v>37</v>
      </c>
      <c r="D19" s="18">
        <v>1</v>
      </c>
      <c r="E19" s="18">
        <v>0</v>
      </c>
      <c r="F19" s="18">
        <v>6</v>
      </c>
      <c r="G19" s="18">
        <v>3</v>
      </c>
      <c r="H19" s="18">
        <v>30</v>
      </c>
      <c r="I19" s="18">
        <v>5</v>
      </c>
      <c r="J19" s="18">
        <v>2</v>
      </c>
      <c r="K19" s="38">
        <v>4000</v>
      </c>
    </row>
    <row r="20" spans="1:11" ht="16.5" x14ac:dyDescent="0.15">
      <c r="A20" s="18">
        <v>1</v>
      </c>
      <c r="B20" s="18">
        <v>2</v>
      </c>
      <c r="C20" s="18" t="s">
        <v>37</v>
      </c>
      <c r="D20" s="18">
        <v>15</v>
      </c>
      <c r="E20" s="18">
        <v>0</v>
      </c>
      <c r="F20" s="18">
        <v>6</v>
      </c>
      <c r="G20" s="18">
        <v>3</v>
      </c>
      <c r="H20" s="18">
        <v>60</v>
      </c>
      <c r="I20" s="18">
        <v>5</v>
      </c>
      <c r="J20" s="18">
        <v>2</v>
      </c>
      <c r="K20" s="38">
        <v>8000</v>
      </c>
    </row>
    <row r="21" spans="1:11" ht="16.5" x14ac:dyDescent="0.15">
      <c r="A21" s="18">
        <v>2</v>
      </c>
      <c r="B21" s="18">
        <v>2</v>
      </c>
      <c r="C21" s="18" t="s">
        <v>37</v>
      </c>
      <c r="D21" s="18">
        <v>25</v>
      </c>
      <c r="E21" s="18">
        <v>0</v>
      </c>
      <c r="F21" s="18">
        <v>6</v>
      </c>
      <c r="G21" s="18">
        <v>3</v>
      </c>
      <c r="H21" s="18">
        <v>130</v>
      </c>
      <c r="I21" s="18">
        <v>5</v>
      </c>
      <c r="J21" s="18">
        <v>2</v>
      </c>
      <c r="K21" s="38">
        <v>32000</v>
      </c>
    </row>
    <row r="22" spans="1:11" ht="16.5" x14ac:dyDescent="0.15">
      <c r="A22" s="18">
        <v>3</v>
      </c>
      <c r="B22" s="18">
        <v>2</v>
      </c>
      <c r="C22" s="18" t="s">
        <v>37</v>
      </c>
      <c r="D22" s="18">
        <v>35</v>
      </c>
      <c r="E22" s="18">
        <v>0</v>
      </c>
      <c r="F22" s="18">
        <v>6</v>
      </c>
      <c r="G22" s="18">
        <v>3</v>
      </c>
      <c r="H22" s="18">
        <v>190</v>
      </c>
      <c r="I22" s="18">
        <v>5</v>
      </c>
      <c r="J22" s="18">
        <v>2</v>
      </c>
      <c r="K22" s="38">
        <v>80000</v>
      </c>
    </row>
    <row r="23" spans="1:11" s="12" customFormat="1" ht="16.5" x14ac:dyDescent="0.15">
      <c r="A23" s="18">
        <v>4</v>
      </c>
      <c r="B23" s="18">
        <v>2</v>
      </c>
      <c r="C23" s="18" t="s">
        <v>37</v>
      </c>
      <c r="D23" s="18">
        <v>45</v>
      </c>
      <c r="E23" s="18">
        <v>0</v>
      </c>
      <c r="F23" s="18">
        <v>6</v>
      </c>
      <c r="G23" s="18">
        <v>3</v>
      </c>
      <c r="H23" s="18">
        <v>0</v>
      </c>
      <c r="I23" s="18">
        <v>0</v>
      </c>
      <c r="J23" s="18">
        <v>0</v>
      </c>
      <c r="K23" s="38">
        <v>0</v>
      </c>
    </row>
    <row r="24" spans="1:11" ht="16.5" x14ac:dyDescent="0.15">
      <c r="A24" s="19">
        <v>0</v>
      </c>
      <c r="B24" s="19">
        <v>3</v>
      </c>
      <c r="C24" s="19" t="s">
        <v>38</v>
      </c>
      <c r="D24" s="19">
        <v>1</v>
      </c>
      <c r="E24" s="19">
        <v>0</v>
      </c>
      <c r="F24" s="19">
        <v>6</v>
      </c>
      <c r="G24" s="19">
        <v>3</v>
      </c>
      <c r="H24" s="19">
        <v>40</v>
      </c>
      <c r="I24" s="19">
        <v>5</v>
      </c>
      <c r="J24" s="19">
        <v>2</v>
      </c>
      <c r="K24" s="39">
        <v>5000</v>
      </c>
    </row>
    <row r="25" spans="1:11" ht="16.5" x14ac:dyDescent="0.15">
      <c r="A25" s="19">
        <v>1</v>
      </c>
      <c r="B25" s="19">
        <v>3</v>
      </c>
      <c r="C25" s="19" t="s">
        <v>38</v>
      </c>
      <c r="D25" s="19">
        <v>15</v>
      </c>
      <c r="E25" s="19">
        <v>0</v>
      </c>
      <c r="F25" s="19">
        <v>6</v>
      </c>
      <c r="G25" s="19">
        <v>3</v>
      </c>
      <c r="H25" s="19">
        <v>80</v>
      </c>
      <c r="I25" s="19">
        <v>5</v>
      </c>
      <c r="J25" s="19">
        <v>2</v>
      </c>
      <c r="K25" s="39">
        <v>10000</v>
      </c>
    </row>
    <row r="26" spans="1:11" ht="16.5" x14ac:dyDescent="0.15">
      <c r="A26" s="19">
        <v>2</v>
      </c>
      <c r="B26" s="19">
        <v>3</v>
      </c>
      <c r="C26" s="19" t="s">
        <v>38</v>
      </c>
      <c r="D26" s="19">
        <v>25</v>
      </c>
      <c r="E26" s="19">
        <v>0</v>
      </c>
      <c r="F26" s="19">
        <v>6</v>
      </c>
      <c r="G26" s="19">
        <v>3</v>
      </c>
      <c r="H26" s="19">
        <v>160</v>
      </c>
      <c r="I26" s="19">
        <v>5</v>
      </c>
      <c r="J26" s="19">
        <v>2</v>
      </c>
      <c r="K26" s="39">
        <v>40000</v>
      </c>
    </row>
    <row r="27" spans="1:11" s="12" customFormat="1" ht="16.5" x14ac:dyDescent="0.15">
      <c r="A27" s="19">
        <v>3</v>
      </c>
      <c r="B27" s="19">
        <v>3</v>
      </c>
      <c r="C27" s="19" t="s">
        <v>38</v>
      </c>
      <c r="D27" s="19">
        <v>35</v>
      </c>
      <c r="E27" s="19">
        <v>0</v>
      </c>
      <c r="F27" s="19">
        <v>6</v>
      </c>
      <c r="G27" s="19">
        <v>3</v>
      </c>
      <c r="H27" s="19">
        <v>240</v>
      </c>
      <c r="I27" s="19">
        <v>5</v>
      </c>
      <c r="J27" s="19">
        <v>2</v>
      </c>
      <c r="K27" s="39">
        <v>100000</v>
      </c>
    </row>
    <row r="28" spans="1:11" ht="16.5" x14ac:dyDescent="0.15">
      <c r="A28" s="19">
        <v>4</v>
      </c>
      <c r="B28" s="19">
        <v>3</v>
      </c>
      <c r="C28" s="19" t="s">
        <v>38</v>
      </c>
      <c r="D28" s="19">
        <v>45</v>
      </c>
      <c r="E28" s="19">
        <v>1</v>
      </c>
      <c r="F28" s="19">
        <v>6</v>
      </c>
      <c r="G28" s="19">
        <v>3</v>
      </c>
      <c r="H28" s="19">
        <v>480</v>
      </c>
      <c r="I28" s="19">
        <v>5</v>
      </c>
      <c r="J28" s="19">
        <v>2</v>
      </c>
      <c r="K28" s="39">
        <v>250000</v>
      </c>
    </row>
    <row r="29" spans="1:11" ht="16.5" x14ac:dyDescent="0.15">
      <c r="A29" s="19">
        <v>5</v>
      </c>
      <c r="B29" s="19">
        <v>3</v>
      </c>
      <c r="C29" s="19" t="s">
        <v>38</v>
      </c>
      <c r="D29" s="19">
        <v>55</v>
      </c>
      <c r="E29" s="19">
        <v>1</v>
      </c>
      <c r="F29" s="19">
        <v>6</v>
      </c>
      <c r="G29" s="19">
        <v>3</v>
      </c>
      <c r="H29" s="19">
        <v>800</v>
      </c>
      <c r="I29" s="19">
        <v>5</v>
      </c>
      <c r="J29" s="19">
        <v>2</v>
      </c>
      <c r="K29" s="39">
        <v>400000</v>
      </c>
    </row>
    <row r="30" spans="1:11" ht="16.5" x14ac:dyDescent="0.15">
      <c r="A30" s="19">
        <v>6</v>
      </c>
      <c r="B30" s="19">
        <v>3</v>
      </c>
      <c r="C30" s="19" t="s">
        <v>38</v>
      </c>
      <c r="D30" s="19">
        <v>65</v>
      </c>
      <c r="E30" s="19">
        <v>2</v>
      </c>
      <c r="F30" s="19">
        <v>6</v>
      </c>
      <c r="G30" s="19">
        <v>3</v>
      </c>
      <c r="H30" s="19">
        <v>1600</v>
      </c>
      <c r="I30" s="19">
        <v>5</v>
      </c>
      <c r="J30" s="19">
        <v>2</v>
      </c>
      <c r="K30" s="39">
        <v>500000</v>
      </c>
    </row>
    <row r="31" spans="1:11" ht="16.5" x14ac:dyDescent="0.15">
      <c r="A31" s="19">
        <v>7</v>
      </c>
      <c r="B31" s="19">
        <v>3</v>
      </c>
      <c r="C31" s="19" t="s">
        <v>38</v>
      </c>
      <c r="D31" s="19">
        <v>75</v>
      </c>
      <c r="E31" s="19">
        <v>3</v>
      </c>
      <c r="F31" s="19">
        <v>6</v>
      </c>
      <c r="G31" s="19">
        <v>3</v>
      </c>
      <c r="H31" s="19">
        <v>2800</v>
      </c>
      <c r="I31" s="19">
        <v>5</v>
      </c>
      <c r="J31" s="19">
        <v>2</v>
      </c>
      <c r="K31" s="39">
        <v>750000</v>
      </c>
    </row>
    <row r="32" spans="1:11" ht="16.5" x14ac:dyDescent="0.15">
      <c r="A32" s="19">
        <v>8</v>
      </c>
      <c r="B32" s="19">
        <v>3</v>
      </c>
      <c r="C32" s="19" t="s">
        <v>38</v>
      </c>
      <c r="D32" s="19">
        <v>85</v>
      </c>
      <c r="E32" s="19">
        <v>0</v>
      </c>
      <c r="F32" s="19">
        <v>6</v>
      </c>
      <c r="G32" s="19">
        <v>3</v>
      </c>
      <c r="H32" s="19">
        <v>0</v>
      </c>
      <c r="I32" s="19">
        <v>0</v>
      </c>
      <c r="J32" s="19">
        <v>0</v>
      </c>
      <c r="K32" s="39">
        <v>0</v>
      </c>
    </row>
    <row r="33" spans="1:15" ht="16.5" x14ac:dyDescent="0.15">
      <c r="A33" s="36">
        <v>0</v>
      </c>
      <c r="B33" s="36">
        <v>4</v>
      </c>
      <c r="C33" s="36" t="s">
        <v>39</v>
      </c>
      <c r="D33" s="36">
        <v>1</v>
      </c>
      <c r="E33" s="36">
        <v>0</v>
      </c>
      <c r="F33" s="36">
        <v>6</v>
      </c>
      <c r="G33" s="36">
        <v>3</v>
      </c>
      <c r="H33" s="36">
        <v>50</v>
      </c>
      <c r="I33" s="36">
        <v>5</v>
      </c>
      <c r="J33" s="36">
        <v>2</v>
      </c>
      <c r="K33" s="36">
        <v>10000</v>
      </c>
      <c r="L33" s="12"/>
      <c r="M33" s="12"/>
      <c r="N33" s="12"/>
      <c r="O33" s="12"/>
    </row>
    <row r="34" spans="1:15" ht="16.5" x14ac:dyDescent="0.15">
      <c r="A34" s="36">
        <v>1</v>
      </c>
      <c r="B34" s="36">
        <v>4</v>
      </c>
      <c r="C34" s="36" t="s">
        <v>39</v>
      </c>
      <c r="D34" s="36">
        <v>15</v>
      </c>
      <c r="E34" s="36">
        <v>0</v>
      </c>
      <c r="F34" s="36">
        <v>6</v>
      </c>
      <c r="G34" s="36">
        <v>3</v>
      </c>
      <c r="H34" s="36">
        <v>100</v>
      </c>
      <c r="I34" s="36">
        <v>5</v>
      </c>
      <c r="J34" s="36">
        <v>2</v>
      </c>
      <c r="K34" s="36">
        <v>20000</v>
      </c>
      <c r="L34" s="12"/>
      <c r="M34" s="12"/>
      <c r="N34" s="12"/>
      <c r="O34" s="12"/>
    </row>
    <row r="35" spans="1:15" ht="16.5" x14ac:dyDescent="0.15">
      <c r="A35" s="36">
        <v>2</v>
      </c>
      <c r="B35" s="36">
        <v>4</v>
      </c>
      <c r="C35" s="36" t="s">
        <v>39</v>
      </c>
      <c r="D35" s="36">
        <v>25</v>
      </c>
      <c r="E35" s="36">
        <v>0</v>
      </c>
      <c r="F35" s="36">
        <v>6</v>
      </c>
      <c r="G35" s="36">
        <v>3</v>
      </c>
      <c r="H35" s="36">
        <v>200</v>
      </c>
      <c r="I35" s="36">
        <v>5</v>
      </c>
      <c r="J35" s="36">
        <v>2</v>
      </c>
      <c r="K35" s="36">
        <v>80000</v>
      </c>
      <c r="L35" s="12"/>
      <c r="M35" s="12"/>
      <c r="N35" s="12"/>
      <c r="O35" s="12"/>
    </row>
    <row r="36" spans="1:15" ht="16.5" x14ac:dyDescent="0.15">
      <c r="A36" s="36">
        <v>3</v>
      </c>
      <c r="B36" s="36">
        <v>4</v>
      </c>
      <c r="C36" s="36" t="s">
        <v>39</v>
      </c>
      <c r="D36" s="36">
        <v>35</v>
      </c>
      <c r="E36" s="36">
        <v>0</v>
      </c>
      <c r="F36" s="36">
        <v>6</v>
      </c>
      <c r="G36" s="36">
        <v>3</v>
      </c>
      <c r="H36" s="36">
        <v>300</v>
      </c>
      <c r="I36" s="36">
        <v>5</v>
      </c>
      <c r="J36" s="36">
        <v>2</v>
      </c>
      <c r="K36" s="36">
        <v>200000</v>
      </c>
      <c r="L36" s="12"/>
      <c r="M36" s="12"/>
      <c r="N36" s="12"/>
      <c r="O36" s="12"/>
    </row>
    <row r="37" spans="1:15" ht="16.5" x14ac:dyDescent="0.15">
      <c r="A37" s="36">
        <v>4</v>
      </c>
      <c r="B37" s="36">
        <v>4</v>
      </c>
      <c r="C37" s="36" t="s">
        <v>39</v>
      </c>
      <c r="D37" s="36">
        <v>45</v>
      </c>
      <c r="E37" s="36">
        <v>1</v>
      </c>
      <c r="F37" s="36">
        <v>6</v>
      </c>
      <c r="G37" s="36">
        <v>3</v>
      </c>
      <c r="H37" s="36">
        <v>600</v>
      </c>
      <c r="I37" s="36">
        <v>5</v>
      </c>
      <c r="J37" s="36">
        <v>2</v>
      </c>
      <c r="K37" s="36">
        <v>500000</v>
      </c>
      <c r="L37" s="12"/>
      <c r="M37" s="12"/>
      <c r="N37" s="12"/>
      <c r="O37" s="12"/>
    </row>
    <row r="38" spans="1:15" ht="16.5" x14ac:dyDescent="0.15">
      <c r="A38" s="36">
        <v>5</v>
      </c>
      <c r="B38" s="36">
        <v>4</v>
      </c>
      <c r="C38" s="36" t="s">
        <v>39</v>
      </c>
      <c r="D38" s="36">
        <v>55</v>
      </c>
      <c r="E38" s="36">
        <v>1</v>
      </c>
      <c r="F38" s="36">
        <v>6</v>
      </c>
      <c r="G38" s="36">
        <v>3</v>
      </c>
      <c r="H38" s="36">
        <v>1000</v>
      </c>
      <c r="I38" s="36">
        <v>5</v>
      </c>
      <c r="J38" s="36">
        <v>2</v>
      </c>
      <c r="K38" s="36">
        <v>800000</v>
      </c>
      <c r="L38" s="12"/>
      <c r="M38" s="12"/>
      <c r="N38" s="12"/>
      <c r="O38" s="12"/>
    </row>
    <row r="39" spans="1:15" ht="16.5" x14ac:dyDescent="0.15">
      <c r="A39" s="36">
        <v>6</v>
      </c>
      <c r="B39" s="36">
        <v>4</v>
      </c>
      <c r="C39" s="36" t="s">
        <v>39</v>
      </c>
      <c r="D39" s="36">
        <v>65</v>
      </c>
      <c r="E39" s="36">
        <v>2</v>
      </c>
      <c r="F39" s="36">
        <v>6</v>
      </c>
      <c r="G39" s="36">
        <v>3</v>
      </c>
      <c r="H39" s="36">
        <v>2000</v>
      </c>
      <c r="I39" s="36">
        <v>5</v>
      </c>
      <c r="J39" s="36">
        <v>2</v>
      </c>
      <c r="K39" s="36">
        <v>1000000</v>
      </c>
      <c r="L39" s="12"/>
      <c r="M39" s="12"/>
      <c r="N39" s="12"/>
      <c r="O39" s="12"/>
    </row>
    <row r="40" spans="1:15" ht="16.5" x14ac:dyDescent="0.15">
      <c r="A40" s="36">
        <v>7</v>
      </c>
      <c r="B40" s="36">
        <v>4</v>
      </c>
      <c r="C40" s="36" t="s">
        <v>39</v>
      </c>
      <c r="D40" s="36">
        <v>75</v>
      </c>
      <c r="E40" s="36">
        <v>3</v>
      </c>
      <c r="F40" s="36">
        <v>6</v>
      </c>
      <c r="G40" s="36">
        <v>3</v>
      </c>
      <c r="H40" s="36">
        <v>3500</v>
      </c>
      <c r="I40" s="36">
        <v>5</v>
      </c>
      <c r="J40" s="36">
        <v>2</v>
      </c>
      <c r="K40" s="36">
        <v>1500000</v>
      </c>
      <c r="L40" s="12"/>
      <c r="M40" s="12"/>
      <c r="N40" s="12"/>
      <c r="O40" s="12"/>
    </row>
    <row r="41" spans="1:15" ht="16.5" x14ac:dyDescent="0.15">
      <c r="A41" s="36">
        <v>8</v>
      </c>
      <c r="B41" s="36">
        <v>4</v>
      </c>
      <c r="C41" s="36" t="s">
        <v>39</v>
      </c>
      <c r="D41" s="36">
        <v>85</v>
      </c>
      <c r="E41" s="36">
        <v>4</v>
      </c>
      <c r="F41" s="36">
        <v>6</v>
      </c>
      <c r="G41" s="36">
        <v>3</v>
      </c>
      <c r="H41" s="36">
        <v>5000</v>
      </c>
      <c r="I41" s="36">
        <v>5</v>
      </c>
      <c r="J41" s="36">
        <v>2</v>
      </c>
      <c r="K41" s="36">
        <v>2000000</v>
      </c>
      <c r="L41" s="12"/>
      <c r="M41" s="12"/>
      <c r="N41" s="12"/>
      <c r="O41" s="12"/>
    </row>
    <row r="42" spans="1:15" ht="16.5" x14ac:dyDescent="0.15">
      <c r="A42" s="36">
        <v>9</v>
      </c>
      <c r="B42" s="36">
        <v>4</v>
      </c>
      <c r="C42" s="36" t="s">
        <v>39</v>
      </c>
      <c r="D42" s="36">
        <v>95</v>
      </c>
      <c r="E42" s="36">
        <v>6</v>
      </c>
      <c r="F42" s="36">
        <v>6</v>
      </c>
      <c r="G42" s="36">
        <v>3</v>
      </c>
      <c r="H42" s="36">
        <v>8000</v>
      </c>
      <c r="I42" s="36">
        <v>5</v>
      </c>
      <c r="J42" s="36">
        <v>2</v>
      </c>
      <c r="K42" s="36">
        <v>2500000</v>
      </c>
      <c r="L42" s="12"/>
      <c r="M42" s="12"/>
      <c r="N42" s="12"/>
      <c r="O42" s="12"/>
    </row>
    <row r="43" spans="1:15" ht="16.5" x14ac:dyDescent="0.15">
      <c r="A43" s="36">
        <v>10</v>
      </c>
      <c r="B43" s="36">
        <v>4</v>
      </c>
      <c r="C43" s="36" t="s">
        <v>39</v>
      </c>
      <c r="D43" s="36">
        <v>105</v>
      </c>
      <c r="E43" s="36">
        <v>8</v>
      </c>
      <c r="F43" s="36">
        <v>6</v>
      </c>
      <c r="G43" s="36">
        <v>3</v>
      </c>
      <c r="H43" s="36">
        <v>12000</v>
      </c>
      <c r="I43" s="36">
        <v>5</v>
      </c>
      <c r="J43" s="36">
        <v>2</v>
      </c>
      <c r="K43" s="36">
        <v>3000000</v>
      </c>
      <c r="L43" s="12"/>
      <c r="M43" s="12"/>
      <c r="N43" s="12"/>
      <c r="O43" s="12"/>
    </row>
    <row r="44" spans="1:15" s="12" customFormat="1" ht="16.5" x14ac:dyDescent="0.15">
      <c r="A44" s="36">
        <v>11</v>
      </c>
      <c r="B44" s="36">
        <v>4</v>
      </c>
      <c r="C44" s="36" t="s">
        <v>39</v>
      </c>
      <c r="D44" s="36">
        <v>115</v>
      </c>
      <c r="E44" s="36">
        <v>10</v>
      </c>
      <c r="F44" s="36">
        <v>6</v>
      </c>
      <c r="G44" s="36">
        <v>3</v>
      </c>
      <c r="H44" s="36">
        <v>15000</v>
      </c>
      <c r="I44" s="36">
        <v>5</v>
      </c>
      <c r="J44" s="36">
        <v>2</v>
      </c>
      <c r="K44" s="36">
        <v>3500000</v>
      </c>
    </row>
    <row r="45" spans="1:15" s="12" customFormat="1" ht="16.5" x14ac:dyDescent="0.15">
      <c r="A45" s="36">
        <v>12</v>
      </c>
      <c r="B45" s="36">
        <v>4</v>
      </c>
      <c r="C45" s="36" t="s">
        <v>39</v>
      </c>
      <c r="D45" s="36">
        <v>0</v>
      </c>
      <c r="E45" s="36">
        <v>0</v>
      </c>
      <c r="F45" s="36">
        <v>6</v>
      </c>
      <c r="G45" s="36">
        <v>3</v>
      </c>
      <c r="H45" s="36">
        <v>0</v>
      </c>
      <c r="I45" s="36">
        <v>0</v>
      </c>
      <c r="J45" s="36">
        <v>0</v>
      </c>
      <c r="K45" s="36">
        <v>0</v>
      </c>
    </row>
    <row r="46" spans="1:15" ht="16.5" x14ac:dyDescent="0.15">
      <c r="A46" s="37">
        <v>0</v>
      </c>
      <c r="B46" s="37">
        <v>5</v>
      </c>
      <c r="C46" s="37" t="s">
        <v>40</v>
      </c>
      <c r="D46" s="37">
        <v>1</v>
      </c>
      <c r="E46" s="37">
        <v>0</v>
      </c>
      <c r="F46" s="37">
        <v>6</v>
      </c>
      <c r="G46" s="37">
        <v>3</v>
      </c>
      <c r="H46" s="37">
        <v>80</v>
      </c>
      <c r="I46" s="37">
        <v>5</v>
      </c>
      <c r="J46" s="37">
        <v>2</v>
      </c>
      <c r="K46" s="40">
        <v>15000</v>
      </c>
      <c r="L46" s="12"/>
      <c r="M46" s="12"/>
      <c r="N46" s="12"/>
      <c r="O46" s="12"/>
    </row>
    <row r="47" spans="1:15" ht="16.5" x14ac:dyDescent="0.15">
      <c r="A47" s="37">
        <v>1</v>
      </c>
      <c r="B47" s="37">
        <v>5</v>
      </c>
      <c r="C47" s="37" t="s">
        <v>40</v>
      </c>
      <c r="D47" s="37">
        <v>15</v>
      </c>
      <c r="E47" s="37">
        <v>0</v>
      </c>
      <c r="F47" s="37">
        <v>6</v>
      </c>
      <c r="G47" s="37">
        <v>3</v>
      </c>
      <c r="H47" s="37">
        <v>150</v>
      </c>
      <c r="I47" s="37">
        <v>5</v>
      </c>
      <c r="J47" s="37">
        <v>2</v>
      </c>
      <c r="K47" s="40">
        <v>30000</v>
      </c>
      <c r="L47" s="12"/>
    </row>
    <row r="48" spans="1:15" ht="16.5" x14ac:dyDescent="0.15">
      <c r="A48" s="37">
        <v>2</v>
      </c>
      <c r="B48" s="37">
        <v>5</v>
      </c>
      <c r="C48" s="37" t="s">
        <v>40</v>
      </c>
      <c r="D48" s="37">
        <v>25</v>
      </c>
      <c r="E48" s="37">
        <v>0</v>
      </c>
      <c r="F48" s="37">
        <v>6</v>
      </c>
      <c r="G48" s="37">
        <v>3</v>
      </c>
      <c r="H48" s="37">
        <v>300</v>
      </c>
      <c r="I48" s="37">
        <v>5</v>
      </c>
      <c r="J48" s="37">
        <v>2</v>
      </c>
      <c r="K48" s="40">
        <v>120000</v>
      </c>
      <c r="L48" s="12"/>
    </row>
    <row r="49" spans="1:12" ht="16.5" x14ac:dyDescent="0.15">
      <c r="A49" s="37">
        <v>3</v>
      </c>
      <c r="B49" s="37">
        <v>5</v>
      </c>
      <c r="C49" s="37" t="s">
        <v>40</v>
      </c>
      <c r="D49" s="37">
        <v>35</v>
      </c>
      <c r="E49" s="37">
        <v>0</v>
      </c>
      <c r="F49" s="37">
        <v>6</v>
      </c>
      <c r="G49" s="37">
        <v>3</v>
      </c>
      <c r="H49" s="37">
        <v>450</v>
      </c>
      <c r="I49" s="37">
        <v>5</v>
      </c>
      <c r="J49" s="37">
        <v>2</v>
      </c>
      <c r="K49" s="40">
        <v>300000</v>
      </c>
      <c r="L49" s="12"/>
    </row>
    <row r="50" spans="1:12" ht="16.5" x14ac:dyDescent="0.15">
      <c r="A50" s="37">
        <v>4</v>
      </c>
      <c r="B50" s="37">
        <v>5</v>
      </c>
      <c r="C50" s="37" t="s">
        <v>40</v>
      </c>
      <c r="D50" s="37">
        <v>45</v>
      </c>
      <c r="E50" s="37">
        <v>1</v>
      </c>
      <c r="F50" s="37">
        <v>6</v>
      </c>
      <c r="G50" s="37">
        <v>3</v>
      </c>
      <c r="H50" s="37">
        <v>900</v>
      </c>
      <c r="I50" s="37">
        <v>5</v>
      </c>
      <c r="J50" s="37">
        <v>2</v>
      </c>
      <c r="K50" s="40">
        <v>750000</v>
      </c>
      <c r="L50" s="12"/>
    </row>
    <row r="51" spans="1:12" ht="16.5" x14ac:dyDescent="0.15">
      <c r="A51" s="37">
        <v>5</v>
      </c>
      <c r="B51" s="37">
        <v>5</v>
      </c>
      <c r="C51" s="37" t="s">
        <v>40</v>
      </c>
      <c r="D51" s="37">
        <v>55</v>
      </c>
      <c r="E51" s="37">
        <v>1</v>
      </c>
      <c r="F51" s="37">
        <v>6</v>
      </c>
      <c r="G51" s="37">
        <v>3</v>
      </c>
      <c r="H51" s="37">
        <v>1500</v>
      </c>
      <c r="I51" s="37">
        <v>5</v>
      </c>
      <c r="J51" s="37">
        <v>2</v>
      </c>
      <c r="K51" s="40">
        <v>1200000</v>
      </c>
      <c r="L51" s="12"/>
    </row>
    <row r="52" spans="1:12" ht="16.5" x14ac:dyDescent="0.15">
      <c r="A52" s="37">
        <v>6</v>
      </c>
      <c r="B52" s="37">
        <v>5</v>
      </c>
      <c r="C52" s="37" t="s">
        <v>40</v>
      </c>
      <c r="D52" s="37">
        <v>65</v>
      </c>
      <c r="E52" s="37">
        <v>2</v>
      </c>
      <c r="F52" s="37">
        <v>6</v>
      </c>
      <c r="G52" s="37">
        <v>3</v>
      </c>
      <c r="H52" s="37">
        <v>3000</v>
      </c>
      <c r="I52" s="37">
        <v>5</v>
      </c>
      <c r="J52" s="37">
        <v>2</v>
      </c>
      <c r="K52" s="40">
        <v>1500000</v>
      </c>
    </row>
    <row r="53" spans="1:12" ht="16.5" x14ac:dyDescent="0.15">
      <c r="A53" s="37">
        <v>7</v>
      </c>
      <c r="B53" s="37">
        <v>5</v>
      </c>
      <c r="C53" s="37" t="s">
        <v>40</v>
      </c>
      <c r="D53" s="37">
        <v>75</v>
      </c>
      <c r="E53" s="37">
        <v>3</v>
      </c>
      <c r="F53" s="37">
        <v>6</v>
      </c>
      <c r="G53" s="37">
        <v>3</v>
      </c>
      <c r="H53" s="37">
        <v>5250</v>
      </c>
      <c r="I53" s="37">
        <v>5</v>
      </c>
      <c r="J53" s="37">
        <v>2</v>
      </c>
      <c r="K53" s="40">
        <v>2250000</v>
      </c>
    </row>
    <row r="54" spans="1:12" ht="16.5" x14ac:dyDescent="0.15">
      <c r="A54" s="37">
        <v>8</v>
      </c>
      <c r="B54" s="37">
        <v>5</v>
      </c>
      <c r="C54" s="37" t="s">
        <v>40</v>
      </c>
      <c r="D54" s="37">
        <v>85</v>
      </c>
      <c r="E54" s="37">
        <v>4</v>
      </c>
      <c r="F54" s="37">
        <v>6</v>
      </c>
      <c r="G54" s="37">
        <v>3</v>
      </c>
      <c r="H54" s="37">
        <v>7500</v>
      </c>
      <c r="I54" s="37">
        <v>5</v>
      </c>
      <c r="J54" s="37">
        <v>2</v>
      </c>
      <c r="K54" s="40">
        <v>3000000</v>
      </c>
    </row>
    <row r="55" spans="1:12" ht="16.5" x14ac:dyDescent="0.15">
      <c r="A55" s="37">
        <v>9</v>
      </c>
      <c r="B55" s="37">
        <v>5</v>
      </c>
      <c r="C55" s="37" t="s">
        <v>40</v>
      </c>
      <c r="D55" s="37">
        <v>95</v>
      </c>
      <c r="E55" s="37">
        <v>6</v>
      </c>
      <c r="F55" s="37">
        <v>6</v>
      </c>
      <c r="G55" s="37">
        <v>3</v>
      </c>
      <c r="H55" s="37">
        <v>12000</v>
      </c>
      <c r="I55" s="37">
        <v>5</v>
      </c>
      <c r="J55" s="37">
        <v>2</v>
      </c>
      <c r="K55" s="40">
        <v>3750000</v>
      </c>
    </row>
    <row r="56" spans="1:12" ht="16.5" x14ac:dyDescent="0.15">
      <c r="A56" s="37">
        <v>10</v>
      </c>
      <c r="B56" s="37">
        <v>5</v>
      </c>
      <c r="C56" s="37" t="s">
        <v>40</v>
      </c>
      <c r="D56" s="37">
        <v>105</v>
      </c>
      <c r="E56" s="37">
        <v>7</v>
      </c>
      <c r="F56" s="37">
        <v>6</v>
      </c>
      <c r="G56" s="37">
        <v>3</v>
      </c>
      <c r="H56" s="37">
        <v>16000</v>
      </c>
      <c r="I56" s="37">
        <v>5</v>
      </c>
      <c r="J56" s="37">
        <v>2</v>
      </c>
      <c r="K56" s="40">
        <v>4500000</v>
      </c>
    </row>
    <row r="57" spans="1:12" s="12" customFormat="1" ht="16.5" x14ac:dyDescent="0.15">
      <c r="A57" s="37">
        <v>11</v>
      </c>
      <c r="B57" s="37">
        <v>5</v>
      </c>
      <c r="C57" s="37" t="s">
        <v>40</v>
      </c>
      <c r="D57" s="37">
        <v>115</v>
      </c>
      <c r="E57" s="37">
        <v>8</v>
      </c>
      <c r="F57" s="37">
        <v>6</v>
      </c>
      <c r="G57" s="37">
        <v>3</v>
      </c>
      <c r="H57" s="37">
        <v>21000</v>
      </c>
      <c r="I57" s="37">
        <v>5</v>
      </c>
      <c r="J57" s="37">
        <v>2</v>
      </c>
      <c r="K57" s="40">
        <v>5250000</v>
      </c>
    </row>
    <row r="58" spans="1:12" s="12" customFormat="1" ht="16.5" x14ac:dyDescent="0.15">
      <c r="A58" s="37">
        <v>12</v>
      </c>
      <c r="B58" s="37">
        <v>5</v>
      </c>
      <c r="C58" s="37" t="s">
        <v>40</v>
      </c>
      <c r="D58" s="37">
        <v>0</v>
      </c>
      <c r="E58" s="37">
        <v>0</v>
      </c>
      <c r="F58" s="37">
        <v>6</v>
      </c>
      <c r="G58" s="37">
        <v>3</v>
      </c>
      <c r="H58" s="37">
        <v>0</v>
      </c>
      <c r="I58" s="37">
        <v>0</v>
      </c>
      <c r="J58" s="37">
        <v>0</v>
      </c>
      <c r="K58" s="40">
        <v>0</v>
      </c>
    </row>
  </sheetData>
  <phoneticPr fontId="1" type="noConversion"/>
  <conditionalFormatting sqref="A4: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59"/>
  <sheetViews>
    <sheetView topLeftCell="A4" zoomScaleNormal="100" workbookViewId="0">
      <selection activeCell="H8" sqref="H8:H54"/>
    </sheetView>
  </sheetViews>
  <sheetFormatPr defaultRowHeight="13.5" x14ac:dyDescent="0.15"/>
  <cols>
    <col min="1" max="1" width="9" style="12"/>
    <col min="2" max="3" width="9.125" style="12" bestFit="1" customWidth="1"/>
    <col min="4" max="4" width="9" style="12"/>
    <col min="5" max="7" width="9.125" style="12" bestFit="1" customWidth="1"/>
    <col min="8" max="8" width="9.625" style="12" bestFit="1" customWidth="1"/>
    <col min="9" max="18" width="9" style="12"/>
    <col min="19" max="19" width="9.625" style="12" bestFit="1" customWidth="1"/>
    <col min="20" max="16384" width="9" style="12"/>
  </cols>
  <sheetData>
    <row r="2" spans="2:29" ht="16.5" x14ac:dyDescent="0.15">
      <c r="B2" s="20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2:29" ht="16.5" x14ac:dyDescent="0.15">
      <c r="B3" s="21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20" t="s">
        <v>64</v>
      </c>
      <c r="AA3" s="14"/>
      <c r="AB3" s="14"/>
      <c r="AC3" s="14"/>
    </row>
    <row r="4" spans="2:29" ht="16.5" x14ac:dyDescent="0.1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2" t="s">
        <v>49</v>
      </c>
      <c r="Z4" s="22" t="s">
        <v>48</v>
      </c>
      <c r="AA4" s="22" t="s">
        <v>47</v>
      </c>
      <c r="AB4" s="22" t="s">
        <v>46</v>
      </c>
      <c r="AC4" s="14"/>
    </row>
    <row r="5" spans="2:29" ht="16.5" x14ac:dyDescent="0.1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3">
        <v>0.8</v>
      </c>
      <c r="Z5" s="23">
        <v>0.8</v>
      </c>
      <c r="AA5" s="23">
        <v>1</v>
      </c>
      <c r="AB5" s="23">
        <v>1.5</v>
      </c>
      <c r="AC5" s="14"/>
    </row>
    <row r="6" spans="2:29" ht="16.5" x14ac:dyDescent="0.15">
      <c r="B6" s="20" t="s">
        <v>63</v>
      </c>
      <c r="C6" s="20"/>
      <c r="D6" s="20"/>
      <c r="E6" s="20"/>
      <c r="F6" s="20"/>
      <c r="G6" s="20"/>
      <c r="H6" s="20"/>
      <c r="I6" s="20"/>
      <c r="J6" s="20" t="s">
        <v>62</v>
      </c>
      <c r="K6" s="20"/>
      <c r="L6" s="20"/>
      <c r="M6" s="20" t="s">
        <v>61</v>
      </c>
      <c r="N6" s="14"/>
      <c r="O6" s="14"/>
      <c r="P6" s="20"/>
      <c r="Q6" s="20"/>
      <c r="R6" s="20"/>
      <c r="S6" s="20"/>
      <c r="T6" s="20"/>
      <c r="U6" s="20"/>
      <c r="V6" s="20" t="s">
        <v>60</v>
      </c>
      <c r="W6" s="14"/>
      <c r="X6" s="14"/>
      <c r="Y6" s="14"/>
      <c r="Z6" s="14"/>
      <c r="AA6" s="14"/>
      <c r="AB6" s="14"/>
      <c r="AC6" s="14"/>
    </row>
    <row r="7" spans="2:29" ht="16.5" x14ac:dyDescent="0.15">
      <c r="B7" s="24" t="s">
        <v>59</v>
      </c>
      <c r="C7" s="24" t="s">
        <v>58</v>
      </c>
      <c r="D7" s="24" t="s">
        <v>54</v>
      </c>
      <c r="E7" s="24" t="s">
        <v>53</v>
      </c>
      <c r="F7" s="24" t="s">
        <v>57</v>
      </c>
      <c r="G7" s="24" t="s">
        <v>56</v>
      </c>
      <c r="H7" s="24" t="s">
        <v>67</v>
      </c>
      <c r="I7" s="14"/>
      <c r="J7" s="22" t="s">
        <v>55</v>
      </c>
      <c r="K7" s="22" t="s">
        <v>54</v>
      </c>
      <c r="L7" s="14"/>
      <c r="M7" s="22" t="s">
        <v>52</v>
      </c>
      <c r="N7" s="22" t="s">
        <v>51</v>
      </c>
      <c r="O7" s="22" t="s">
        <v>53</v>
      </c>
      <c r="P7" s="22" t="s">
        <v>50</v>
      </c>
      <c r="Q7" s="22" t="s">
        <v>49</v>
      </c>
      <c r="R7" s="22" t="s">
        <v>48</v>
      </c>
      <c r="S7" s="22" t="s">
        <v>47</v>
      </c>
      <c r="T7" s="22" t="s">
        <v>46</v>
      </c>
      <c r="U7" s="14"/>
      <c r="V7" s="22" t="s">
        <v>52</v>
      </c>
      <c r="W7" s="22" t="s">
        <v>51</v>
      </c>
      <c r="X7" s="22" t="s">
        <v>50</v>
      </c>
      <c r="Y7" s="22" t="s">
        <v>49</v>
      </c>
      <c r="Z7" s="22" t="s">
        <v>48</v>
      </c>
      <c r="AA7" s="22" t="s">
        <v>47</v>
      </c>
      <c r="AB7" s="22" t="s">
        <v>46</v>
      </c>
      <c r="AC7" s="14"/>
    </row>
    <row r="8" spans="2:29" ht="16.5" x14ac:dyDescent="0.15">
      <c r="B8" s="25">
        <v>0</v>
      </c>
      <c r="C8" s="25">
        <v>1</v>
      </c>
      <c r="D8" s="25" t="str">
        <f t="shared" ref="D8:D22" si="0">VLOOKUP(C8,$J$7:$K$12,2,0)</f>
        <v>主角</v>
      </c>
      <c r="E8" s="25">
        <f t="shared" ref="E8:E22" si="1">VLOOKUP(B8,$M$8:$O$18,3,0)</f>
        <v>1</v>
      </c>
      <c r="F8" s="25">
        <f>VLOOKUP(B8,$M$7:$T$18,MATCH(D8,$M$7:$T$7,0),0)</f>
        <v>0</v>
      </c>
      <c r="G8" s="25">
        <f>VLOOKUP($B8,$V$7:$AB$19,MATCH($D8,$V$7:$AB$7,0),0)</f>
        <v>50</v>
      </c>
      <c r="H8" s="25">
        <f>VLOOKUP($B8,$M$22:$T$34,MATCH($D8,$M$22:$T$22,0),0)</f>
        <v>12000</v>
      </c>
      <c r="I8" s="14"/>
      <c r="J8" s="22">
        <v>1</v>
      </c>
      <c r="K8" s="22" t="s">
        <v>45</v>
      </c>
      <c r="L8" s="14"/>
      <c r="M8" s="26">
        <v>0</v>
      </c>
      <c r="N8" s="26">
        <v>1</v>
      </c>
      <c r="O8" s="26">
        <v>1</v>
      </c>
      <c r="P8" s="27">
        <v>0</v>
      </c>
      <c r="Q8" s="28">
        <v>0</v>
      </c>
      <c r="R8" s="28">
        <v>0</v>
      </c>
      <c r="S8" s="28">
        <v>0</v>
      </c>
      <c r="T8" s="28">
        <v>0</v>
      </c>
      <c r="U8" s="14"/>
      <c r="V8" s="26">
        <v>0</v>
      </c>
      <c r="W8" s="26">
        <v>1</v>
      </c>
      <c r="X8" s="29">
        <v>50</v>
      </c>
      <c r="Y8" s="27">
        <f t="shared" ref="Y8:Z11" si="2">Y$5*Z8</f>
        <v>32</v>
      </c>
      <c r="Z8" s="27">
        <f t="shared" si="2"/>
        <v>40</v>
      </c>
      <c r="AA8" s="29">
        <v>50</v>
      </c>
      <c r="AB8" s="27">
        <f t="shared" ref="AB8:AB17" si="3">AA8*AB$5</f>
        <v>75</v>
      </c>
      <c r="AC8" s="14"/>
    </row>
    <row r="9" spans="2:29" ht="16.5" x14ac:dyDescent="0.15">
      <c r="B9" s="25">
        <v>1</v>
      </c>
      <c r="C9" s="25">
        <v>1</v>
      </c>
      <c r="D9" s="25" t="str">
        <f t="shared" si="0"/>
        <v>主角</v>
      </c>
      <c r="E9" s="25">
        <f t="shared" si="1"/>
        <v>15</v>
      </c>
      <c r="F9" s="25">
        <f t="shared" ref="F9:F54" si="4">VLOOKUP(B9,$M$7:$T$18,MATCH(D9,$M$7:$T$7,0),0)</f>
        <v>0</v>
      </c>
      <c r="G9" s="25">
        <f t="shared" ref="G9:G17" si="5">VLOOKUP(B9,$V$7:$AB$19,MATCH(D9,$V$7:$AB$7,0),0)</f>
        <v>100</v>
      </c>
      <c r="H9" s="25">
        <f t="shared" ref="H9:H22" si="6">VLOOKUP($B9,$M$22:$T$34,MATCH($D9,$M$22:$T$22,0),0)</f>
        <v>24000</v>
      </c>
      <c r="I9" s="14"/>
      <c r="J9" s="22">
        <v>2</v>
      </c>
      <c r="K9" s="22" t="s">
        <v>44</v>
      </c>
      <c r="L9" s="14"/>
      <c r="M9" s="26">
        <v>1</v>
      </c>
      <c r="N9" s="26">
        <v>2</v>
      </c>
      <c r="O9" s="26">
        <v>15</v>
      </c>
      <c r="P9" s="27">
        <v>0</v>
      </c>
      <c r="Q9" s="28">
        <v>0</v>
      </c>
      <c r="R9" s="28">
        <v>0</v>
      </c>
      <c r="S9" s="28">
        <v>0</v>
      </c>
      <c r="T9" s="28">
        <v>0</v>
      </c>
      <c r="U9" s="14"/>
      <c r="V9" s="26">
        <v>1</v>
      </c>
      <c r="W9" s="26">
        <v>2</v>
      </c>
      <c r="X9" s="29">
        <v>100</v>
      </c>
      <c r="Y9" s="27">
        <f t="shared" si="2"/>
        <v>64</v>
      </c>
      <c r="Z9" s="27">
        <f t="shared" si="2"/>
        <v>80</v>
      </c>
      <c r="AA9" s="29">
        <f>AA8*2</f>
        <v>100</v>
      </c>
      <c r="AB9" s="27">
        <f t="shared" si="3"/>
        <v>150</v>
      </c>
      <c r="AC9" s="14"/>
    </row>
    <row r="10" spans="2:29" ht="16.5" x14ac:dyDescent="0.15">
      <c r="B10" s="25">
        <v>2</v>
      </c>
      <c r="C10" s="25">
        <v>1</v>
      </c>
      <c r="D10" s="25" t="str">
        <f t="shared" si="0"/>
        <v>主角</v>
      </c>
      <c r="E10" s="25">
        <f t="shared" si="1"/>
        <v>25</v>
      </c>
      <c r="F10" s="25">
        <f t="shared" si="4"/>
        <v>0</v>
      </c>
      <c r="G10" s="25">
        <f t="shared" si="5"/>
        <v>200</v>
      </c>
      <c r="H10" s="25">
        <f t="shared" si="6"/>
        <v>60000</v>
      </c>
      <c r="I10" s="14"/>
      <c r="J10" s="22">
        <v>3</v>
      </c>
      <c r="K10" s="22" t="s">
        <v>43</v>
      </c>
      <c r="L10" s="14"/>
      <c r="M10" s="26">
        <v>2</v>
      </c>
      <c r="N10" s="26">
        <v>3</v>
      </c>
      <c r="O10" s="26">
        <v>25</v>
      </c>
      <c r="P10" s="27">
        <v>0</v>
      </c>
      <c r="Q10" s="28">
        <v>0</v>
      </c>
      <c r="R10" s="28">
        <v>0</v>
      </c>
      <c r="S10" s="28">
        <v>0</v>
      </c>
      <c r="T10" s="28">
        <v>0</v>
      </c>
      <c r="U10" s="14"/>
      <c r="V10" s="26">
        <v>2</v>
      </c>
      <c r="W10" s="26">
        <v>3</v>
      </c>
      <c r="X10" s="29">
        <v>200</v>
      </c>
      <c r="Y10" s="27">
        <f t="shared" si="2"/>
        <v>128</v>
      </c>
      <c r="Z10" s="27">
        <f t="shared" si="2"/>
        <v>160</v>
      </c>
      <c r="AA10" s="29">
        <f>AA9*2</f>
        <v>200</v>
      </c>
      <c r="AB10" s="27">
        <f t="shared" si="3"/>
        <v>300</v>
      </c>
      <c r="AC10" s="14"/>
    </row>
    <row r="11" spans="2:29" ht="16.5" x14ac:dyDescent="0.15">
      <c r="B11" s="25">
        <v>3</v>
      </c>
      <c r="C11" s="25">
        <v>1</v>
      </c>
      <c r="D11" s="25" t="str">
        <f t="shared" si="0"/>
        <v>主角</v>
      </c>
      <c r="E11" s="25">
        <f t="shared" si="1"/>
        <v>35</v>
      </c>
      <c r="F11" s="25">
        <f t="shared" si="4"/>
        <v>0</v>
      </c>
      <c r="G11" s="25">
        <f t="shared" si="5"/>
        <v>500</v>
      </c>
      <c r="H11" s="25">
        <f t="shared" si="6"/>
        <v>180000</v>
      </c>
      <c r="I11" s="14"/>
      <c r="J11" s="22">
        <v>4</v>
      </c>
      <c r="K11" s="22" t="s">
        <v>42</v>
      </c>
      <c r="L11" s="14"/>
      <c r="M11" s="26">
        <v>3</v>
      </c>
      <c r="N11" s="26">
        <v>4</v>
      </c>
      <c r="O11" s="26">
        <v>35</v>
      </c>
      <c r="P11" s="27">
        <v>0</v>
      </c>
      <c r="Q11" s="28">
        <v>0</v>
      </c>
      <c r="R11" s="28">
        <v>0</v>
      </c>
      <c r="S11" s="28">
        <v>0</v>
      </c>
      <c r="T11" s="28">
        <v>0</v>
      </c>
      <c r="U11" s="14"/>
      <c r="V11" s="26">
        <v>3</v>
      </c>
      <c r="W11" s="26">
        <v>4</v>
      </c>
      <c r="X11" s="29">
        <v>500</v>
      </c>
      <c r="Y11" s="27">
        <f t="shared" si="2"/>
        <v>192</v>
      </c>
      <c r="Z11" s="27">
        <f t="shared" si="2"/>
        <v>240</v>
      </c>
      <c r="AA11" s="29">
        <v>300</v>
      </c>
      <c r="AB11" s="27">
        <f t="shared" si="3"/>
        <v>450</v>
      </c>
      <c r="AC11" s="14"/>
    </row>
    <row r="12" spans="2:29" ht="16.5" x14ac:dyDescent="0.15">
      <c r="B12" s="25">
        <v>4</v>
      </c>
      <c r="C12" s="25">
        <v>1</v>
      </c>
      <c r="D12" s="25" t="str">
        <f t="shared" si="0"/>
        <v>主角</v>
      </c>
      <c r="E12" s="25">
        <f t="shared" si="1"/>
        <v>45</v>
      </c>
      <c r="F12" s="25">
        <f t="shared" si="4"/>
        <v>0</v>
      </c>
      <c r="G12" s="25">
        <f t="shared" si="5"/>
        <v>1000</v>
      </c>
      <c r="H12" s="25">
        <f t="shared" si="6"/>
        <v>300000</v>
      </c>
      <c r="I12" s="14"/>
      <c r="J12" s="22">
        <v>5</v>
      </c>
      <c r="K12" s="22" t="s">
        <v>41</v>
      </c>
      <c r="L12" s="14"/>
      <c r="M12" s="26">
        <v>4</v>
      </c>
      <c r="N12" s="26">
        <v>5</v>
      </c>
      <c r="O12" s="26">
        <v>45</v>
      </c>
      <c r="P12" s="27">
        <v>0</v>
      </c>
      <c r="Q12" s="30">
        <v>0</v>
      </c>
      <c r="R12" s="28">
        <v>1</v>
      </c>
      <c r="S12" s="28">
        <v>1</v>
      </c>
      <c r="T12" s="28">
        <v>1</v>
      </c>
      <c r="U12" s="14"/>
      <c r="V12" s="26">
        <v>4</v>
      </c>
      <c r="W12" s="26">
        <v>5</v>
      </c>
      <c r="X12" s="29">
        <v>1000</v>
      </c>
      <c r="Y12" s="30">
        <v>0</v>
      </c>
      <c r="Z12" s="27">
        <f>Z$5*AA12</f>
        <v>480</v>
      </c>
      <c r="AA12" s="29">
        <f>AA11*2</f>
        <v>600</v>
      </c>
      <c r="AB12" s="27">
        <f t="shared" si="3"/>
        <v>900</v>
      </c>
      <c r="AC12" s="14"/>
    </row>
    <row r="13" spans="2:29" ht="16.5" x14ac:dyDescent="0.15">
      <c r="B13" s="25">
        <v>5</v>
      </c>
      <c r="C13" s="25">
        <v>1</v>
      </c>
      <c r="D13" s="25" t="str">
        <f t="shared" si="0"/>
        <v>主角</v>
      </c>
      <c r="E13" s="25">
        <f t="shared" si="1"/>
        <v>55</v>
      </c>
      <c r="F13" s="25">
        <f t="shared" si="4"/>
        <v>0</v>
      </c>
      <c r="G13" s="25">
        <f t="shared" si="5"/>
        <v>2000</v>
      </c>
      <c r="H13" s="25">
        <f t="shared" si="6"/>
        <v>600000</v>
      </c>
      <c r="I13" s="14"/>
      <c r="J13" s="14"/>
      <c r="K13" s="14"/>
      <c r="L13" s="14"/>
      <c r="M13" s="26">
        <v>5</v>
      </c>
      <c r="N13" s="26">
        <v>6</v>
      </c>
      <c r="O13" s="26">
        <v>55</v>
      </c>
      <c r="P13" s="27">
        <v>0</v>
      </c>
      <c r="Q13" s="30">
        <v>0</v>
      </c>
      <c r="R13" s="28">
        <v>1</v>
      </c>
      <c r="S13" s="28">
        <v>1</v>
      </c>
      <c r="T13" s="28">
        <v>1</v>
      </c>
      <c r="U13" s="14"/>
      <c r="V13" s="26">
        <v>5</v>
      </c>
      <c r="W13" s="26">
        <v>6</v>
      </c>
      <c r="X13" s="29">
        <v>2000</v>
      </c>
      <c r="Y13" s="30">
        <v>0</v>
      </c>
      <c r="Z13" s="27">
        <f>Z$5*AA13</f>
        <v>800</v>
      </c>
      <c r="AA13" s="29">
        <v>1000</v>
      </c>
      <c r="AB13" s="27">
        <f t="shared" si="3"/>
        <v>1500</v>
      </c>
      <c r="AC13" s="14"/>
    </row>
    <row r="14" spans="2:29" ht="16.5" x14ac:dyDescent="0.15">
      <c r="B14" s="25">
        <v>6</v>
      </c>
      <c r="C14" s="25">
        <v>1</v>
      </c>
      <c r="D14" s="25" t="str">
        <f t="shared" si="0"/>
        <v>主角</v>
      </c>
      <c r="E14" s="25">
        <f t="shared" si="1"/>
        <v>65</v>
      </c>
      <c r="F14" s="25">
        <f t="shared" si="4"/>
        <v>0</v>
      </c>
      <c r="G14" s="25">
        <f t="shared" si="5"/>
        <v>4000</v>
      </c>
      <c r="H14" s="25">
        <f t="shared" si="6"/>
        <v>960000</v>
      </c>
      <c r="I14" s="14"/>
      <c r="J14" s="14"/>
      <c r="K14" s="14"/>
      <c r="L14" s="14"/>
      <c r="M14" s="26">
        <v>6</v>
      </c>
      <c r="N14" s="26">
        <v>7</v>
      </c>
      <c r="O14" s="26">
        <v>65</v>
      </c>
      <c r="P14" s="27">
        <v>0</v>
      </c>
      <c r="Q14" s="30">
        <v>0</v>
      </c>
      <c r="R14" s="28">
        <v>2</v>
      </c>
      <c r="S14" s="28">
        <v>2</v>
      </c>
      <c r="T14" s="28">
        <v>2</v>
      </c>
      <c r="U14" s="14"/>
      <c r="V14" s="26">
        <v>6</v>
      </c>
      <c r="W14" s="26">
        <v>7</v>
      </c>
      <c r="X14" s="29">
        <v>4000</v>
      </c>
      <c r="Y14" s="30">
        <v>0</v>
      </c>
      <c r="Z14" s="27">
        <f>Z$5*AA14</f>
        <v>1600</v>
      </c>
      <c r="AA14" s="29">
        <f>AA13*2</f>
        <v>2000</v>
      </c>
      <c r="AB14" s="27">
        <f t="shared" si="3"/>
        <v>3000</v>
      </c>
      <c r="AC14" s="14"/>
    </row>
    <row r="15" spans="2:29" ht="16.5" x14ac:dyDescent="0.15">
      <c r="B15" s="25">
        <v>7</v>
      </c>
      <c r="C15" s="25">
        <v>1</v>
      </c>
      <c r="D15" s="25" t="str">
        <f t="shared" si="0"/>
        <v>主角</v>
      </c>
      <c r="E15" s="25">
        <f t="shared" si="1"/>
        <v>75</v>
      </c>
      <c r="F15" s="25">
        <f t="shared" si="4"/>
        <v>0</v>
      </c>
      <c r="G15" s="25">
        <f t="shared" si="5"/>
        <v>8000</v>
      </c>
      <c r="H15" s="25">
        <f t="shared" si="6"/>
        <v>1800000</v>
      </c>
      <c r="I15" s="14"/>
      <c r="J15" s="14"/>
      <c r="K15" s="14"/>
      <c r="L15" s="14"/>
      <c r="M15" s="26">
        <v>7</v>
      </c>
      <c r="N15" s="26">
        <v>8</v>
      </c>
      <c r="O15" s="26">
        <v>75</v>
      </c>
      <c r="P15" s="27">
        <v>0</v>
      </c>
      <c r="Q15" s="30">
        <v>0</v>
      </c>
      <c r="R15" s="28">
        <v>3</v>
      </c>
      <c r="S15" s="28">
        <v>3</v>
      </c>
      <c r="T15" s="28">
        <v>3</v>
      </c>
      <c r="U15" s="14"/>
      <c r="V15" s="26">
        <v>7</v>
      </c>
      <c r="W15" s="26">
        <v>8</v>
      </c>
      <c r="X15" s="29">
        <v>8000</v>
      </c>
      <c r="Y15" s="30">
        <v>0</v>
      </c>
      <c r="Z15" s="27">
        <f>Z$5*AA15</f>
        <v>2800</v>
      </c>
      <c r="AA15" s="29">
        <v>3500</v>
      </c>
      <c r="AB15" s="27">
        <f t="shared" si="3"/>
        <v>5250</v>
      </c>
      <c r="AC15" s="14"/>
    </row>
    <row r="16" spans="2:29" ht="16.5" x14ac:dyDescent="0.15">
      <c r="B16" s="25">
        <v>8</v>
      </c>
      <c r="C16" s="25">
        <v>1</v>
      </c>
      <c r="D16" s="25" t="str">
        <f t="shared" si="0"/>
        <v>主角</v>
      </c>
      <c r="E16" s="25">
        <f t="shared" si="1"/>
        <v>85</v>
      </c>
      <c r="F16" s="25">
        <f t="shared" si="4"/>
        <v>0</v>
      </c>
      <c r="G16" s="25">
        <f t="shared" si="5"/>
        <v>12000</v>
      </c>
      <c r="H16" s="25">
        <f t="shared" si="6"/>
        <v>2400000</v>
      </c>
      <c r="I16" s="14"/>
      <c r="J16" s="14"/>
      <c r="K16" s="14"/>
      <c r="L16" s="14"/>
      <c r="M16" s="26">
        <v>8</v>
      </c>
      <c r="N16" s="26">
        <v>9</v>
      </c>
      <c r="O16" s="26">
        <v>85</v>
      </c>
      <c r="P16" s="27">
        <v>0</v>
      </c>
      <c r="Q16" s="30">
        <v>0</v>
      </c>
      <c r="R16" s="30">
        <v>0</v>
      </c>
      <c r="S16" s="28">
        <v>4</v>
      </c>
      <c r="T16" s="28">
        <v>4</v>
      </c>
      <c r="U16" s="14"/>
      <c r="V16" s="26">
        <v>8</v>
      </c>
      <c r="W16" s="26">
        <v>9</v>
      </c>
      <c r="X16" s="29">
        <v>12000</v>
      </c>
      <c r="Y16" s="30">
        <v>0</v>
      </c>
      <c r="Z16" s="30">
        <v>0</v>
      </c>
      <c r="AA16" s="29">
        <v>5000</v>
      </c>
      <c r="AB16" s="27">
        <f t="shared" si="3"/>
        <v>7500</v>
      </c>
      <c r="AC16" s="14"/>
    </row>
    <row r="17" spans="2:29" ht="16.5" x14ac:dyDescent="0.15">
      <c r="B17" s="25">
        <v>9</v>
      </c>
      <c r="C17" s="25">
        <v>1</v>
      </c>
      <c r="D17" s="25" t="str">
        <f t="shared" si="0"/>
        <v>主角</v>
      </c>
      <c r="E17" s="25">
        <f t="shared" si="1"/>
        <v>95</v>
      </c>
      <c r="F17" s="25">
        <f t="shared" si="4"/>
        <v>0</v>
      </c>
      <c r="G17" s="25">
        <f t="shared" si="5"/>
        <v>18000</v>
      </c>
      <c r="H17" s="25">
        <f t="shared" si="6"/>
        <v>3000000</v>
      </c>
      <c r="I17" s="14"/>
      <c r="J17" s="14"/>
      <c r="K17" s="14"/>
      <c r="L17" s="14"/>
      <c r="M17" s="26">
        <v>9</v>
      </c>
      <c r="N17" s="26">
        <v>10</v>
      </c>
      <c r="O17" s="26">
        <v>95</v>
      </c>
      <c r="P17" s="27">
        <v>0</v>
      </c>
      <c r="Q17" s="30">
        <v>0</v>
      </c>
      <c r="R17" s="30">
        <v>0</v>
      </c>
      <c r="S17" s="28">
        <v>6</v>
      </c>
      <c r="T17" s="28">
        <v>6</v>
      </c>
      <c r="U17" s="14"/>
      <c r="V17" s="26">
        <v>9</v>
      </c>
      <c r="W17" s="26">
        <v>10</v>
      </c>
      <c r="X17" s="29">
        <v>18000</v>
      </c>
      <c r="Y17" s="30">
        <v>0</v>
      </c>
      <c r="Z17" s="30">
        <v>0</v>
      </c>
      <c r="AA17" s="29">
        <v>8000</v>
      </c>
      <c r="AB17" s="27">
        <f t="shared" si="3"/>
        <v>12000</v>
      </c>
      <c r="AC17" s="14"/>
    </row>
    <row r="18" spans="2:29" ht="16.5" x14ac:dyDescent="0.15">
      <c r="B18" s="25">
        <v>10</v>
      </c>
      <c r="C18" s="25">
        <v>1</v>
      </c>
      <c r="D18" s="25" t="str">
        <f t="shared" si="0"/>
        <v>主角</v>
      </c>
      <c r="E18" s="25">
        <f t="shared" si="1"/>
        <v>0</v>
      </c>
      <c r="F18" s="25">
        <f t="shared" si="4"/>
        <v>0</v>
      </c>
      <c r="G18" s="25">
        <v>0</v>
      </c>
      <c r="H18" s="25">
        <f t="shared" si="6"/>
        <v>0</v>
      </c>
      <c r="I18" s="14"/>
      <c r="J18" s="14"/>
      <c r="K18" s="14"/>
      <c r="L18" s="14"/>
      <c r="M18" s="26">
        <v>10</v>
      </c>
      <c r="N18" s="26">
        <v>11</v>
      </c>
      <c r="O18" s="26">
        <v>0</v>
      </c>
      <c r="P18" s="27">
        <v>0</v>
      </c>
      <c r="Q18" s="30">
        <v>0</v>
      </c>
      <c r="R18" s="30">
        <v>0</v>
      </c>
      <c r="S18" s="28">
        <v>0</v>
      </c>
      <c r="T18" s="28">
        <v>0</v>
      </c>
      <c r="U18" s="14"/>
      <c r="V18" s="26">
        <v>10</v>
      </c>
      <c r="W18" s="26">
        <v>11</v>
      </c>
      <c r="X18" s="29">
        <v>0</v>
      </c>
      <c r="Y18" s="30">
        <v>0</v>
      </c>
      <c r="Z18" s="30">
        <v>0</v>
      </c>
      <c r="AA18" s="29">
        <v>0</v>
      </c>
      <c r="AB18" s="27">
        <v>0</v>
      </c>
      <c r="AC18" s="14"/>
    </row>
    <row r="19" spans="2:29" ht="16.5" x14ac:dyDescent="0.15">
      <c r="B19" s="31">
        <v>0</v>
      </c>
      <c r="C19" s="31">
        <v>2</v>
      </c>
      <c r="D19" s="31" t="str">
        <f t="shared" si="0"/>
        <v>蓝</v>
      </c>
      <c r="E19" s="31">
        <f t="shared" si="1"/>
        <v>1</v>
      </c>
      <c r="F19" s="31">
        <f>VLOOKUP(B19,$M$7:$T$18,MATCH(D19,$M$7:$T$7,0),0)</f>
        <v>0</v>
      </c>
      <c r="G19" s="31">
        <f>VLOOKUP(B19,$V$7:$AB$19,MATCH(D19,$V$7:$AB$7,0),0)</f>
        <v>32</v>
      </c>
      <c r="H19" s="31">
        <f t="shared" si="6"/>
        <v>4000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2:29" ht="16.5" x14ac:dyDescent="0.15">
      <c r="B20" s="31">
        <v>1</v>
      </c>
      <c r="C20" s="31">
        <v>2</v>
      </c>
      <c r="D20" s="31" t="str">
        <f t="shared" si="0"/>
        <v>蓝</v>
      </c>
      <c r="E20" s="31">
        <f t="shared" si="1"/>
        <v>15</v>
      </c>
      <c r="F20" s="31">
        <f t="shared" ref="F20:F22" si="7">VLOOKUP(B20,$M$7:$T$18,MATCH(D20,$M$7:$T$7,0),0)</f>
        <v>0</v>
      </c>
      <c r="G20" s="31">
        <f>VLOOKUP(B20,$V$7:$AB$19,MATCH(D20,$V$7:$AB$7,0),0)</f>
        <v>64</v>
      </c>
      <c r="H20" s="31">
        <f t="shared" si="6"/>
        <v>8000</v>
      </c>
      <c r="I20" s="14"/>
      <c r="J20" s="14"/>
      <c r="K20" s="14"/>
      <c r="L20" s="14"/>
      <c r="M20" s="14"/>
      <c r="N20" s="14"/>
      <c r="O20" s="14"/>
      <c r="P20" s="23">
        <v>1.2</v>
      </c>
      <c r="Q20" s="23">
        <v>0.4</v>
      </c>
      <c r="R20" s="23">
        <v>0.5</v>
      </c>
      <c r="S20" s="23">
        <v>1</v>
      </c>
      <c r="T20" s="23">
        <v>1.5</v>
      </c>
      <c r="U20" s="14"/>
      <c r="V20" s="14"/>
      <c r="W20" s="14"/>
      <c r="X20" s="14"/>
      <c r="Y20" s="14"/>
      <c r="Z20" s="14"/>
      <c r="AA20" s="14"/>
      <c r="AB20" s="14"/>
      <c r="AC20" s="14"/>
    </row>
    <row r="21" spans="2:29" ht="16.5" x14ac:dyDescent="0.15">
      <c r="B21" s="31">
        <v>2</v>
      </c>
      <c r="C21" s="31">
        <v>2</v>
      </c>
      <c r="D21" s="31" t="str">
        <f t="shared" si="0"/>
        <v>蓝</v>
      </c>
      <c r="E21" s="31">
        <f t="shared" si="1"/>
        <v>25</v>
      </c>
      <c r="F21" s="31">
        <f t="shared" si="7"/>
        <v>0</v>
      </c>
      <c r="G21" s="31">
        <f>VLOOKUP(B21,$V$7:$AB$19,MATCH(D21,$V$7:$AB$7,0),0)</f>
        <v>128</v>
      </c>
      <c r="H21" s="31">
        <f t="shared" si="6"/>
        <v>20000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2:29" ht="16.5" x14ac:dyDescent="0.15">
      <c r="B22" s="31">
        <v>3</v>
      </c>
      <c r="C22" s="31">
        <v>2</v>
      </c>
      <c r="D22" s="31" t="str">
        <f t="shared" si="0"/>
        <v>蓝</v>
      </c>
      <c r="E22" s="31">
        <f t="shared" si="1"/>
        <v>35</v>
      </c>
      <c r="F22" s="31">
        <f t="shared" si="7"/>
        <v>0</v>
      </c>
      <c r="G22" s="31">
        <v>0</v>
      </c>
      <c r="H22" s="31">
        <f t="shared" si="6"/>
        <v>60000</v>
      </c>
      <c r="I22" s="14"/>
      <c r="J22" s="14"/>
      <c r="K22" s="14"/>
      <c r="L22" s="14"/>
      <c r="M22" s="22" t="s">
        <v>52</v>
      </c>
      <c r="N22" s="22" t="s">
        <v>51</v>
      </c>
      <c r="O22" s="22" t="s">
        <v>53</v>
      </c>
      <c r="P22" s="22" t="s">
        <v>45</v>
      </c>
      <c r="Q22" s="22" t="s">
        <v>49</v>
      </c>
      <c r="R22" s="22" t="s">
        <v>48</v>
      </c>
      <c r="S22" s="22" t="s">
        <v>47</v>
      </c>
      <c r="T22" s="22" t="s">
        <v>46</v>
      </c>
      <c r="U22" s="14"/>
      <c r="V22" s="14"/>
      <c r="W22" s="14"/>
      <c r="X22" s="14"/>
      <c r="Y22" s="14"/>
      <c r="Z22" s="14"/>
      <c r="AA22" s="14"/>
      <c r="AB22" s="14"/>
      <c r="AC22" s="14"/>
    </row>
    <row r="23" spans="2:29" ht="16.5" x14ac:dyDescent="0.15">
      <c r="B23" s="31">
        <v>4</v>
      </c>
      <c r="C23" s="31">
        <v>3</v>
      </c>
      <c r="D23" s="31" t="s">
        <v>68</v>
      </c>
      <c r="E23" s="31">
        <v>45</v>
      </c>
      <c r="F23" s="31">
        <f>VLOOKUP(B23,$M$7:$T$18,MATCH(D23,$M$7:$T$7,0),0)</f>
        <v>0</v>
      </c>
      <c r="G23" s="31">
        <v>0</v>
      </c>
      <c r="H23" s="31">
        <v>0</v>
      </c>
      <c r="I23" s="14"/>
      <c r="J23" s="14"/>
      <c r="K23" s="14"/>
      <c r="L23" s="14"/>
      <c r="M23" s="26">
        <v>0</v>
      </c>
      <c r="N23" s="26">
        <v>1</v>
      </c>
      <c r="O23" s="26">
        <v>1</v>
      </c>
      <c r="P23" s="32">
        <f>P$20*$S23</f>
        <v>12000</v>
      </c>
      <c r="Q23" s="32">
        <f>Q$20*$S23</f>
        <v>4000</v>
      </c>
      <c r="R23" s="32">
        <f>R$20*$S23</f>
        <v>5000</v>
      </c>
      <c r="S23" s="32">
        <v>10000</v>
      </c>
      <c r="T23" s="32">
        <f>T$20*$S23</f>
        <v>15000</v>
      </c>
      <c r="U23" s="14"/>
      <c r="V23" s="14"/>
      <c r="W23" s="14"/>
      <c r="X23" s="14"/>
      <c r="Y23" s="14"/>
      <c r="Z23" s="14"/>
      <c r="AA23" s="14"/>
      <c r="AB23" s="14"/>
      <c r="AC23" s="14"/>
    </row>
    <row r="24" spans="2:29" ht="16.5" x14ac:dyDescent="0.15">
      <c r="B24" s="33">
        <v>0</v>
      </c>
      <c r="C24" s="33">
        <v>3</v>
      </c>
      <c r="D24" s="33" t="str">
        <f t="shared" ref="D24:D54" si="8">VLOOKUP(C24,$J$7:$K$12,2,0)</f>
        <v>紫</v>
      </c>
      <c r="E24" s="33">
        <f t="shared" ref="E24:E54" si="9">VLOOKUP(B24,$M$8:$O$18,3,0)</f>
        <v>1</v>
      </c>
      <c r="F24" s="33">
        <f t="shared" si="4"/>
        <v>0</v>
      </c>
      <c r="G24" s="33">
        <f t="shared" ref="G24:G31" si="10">VLOOKUP(B24,$V$7:$AB$19,MATCH(D24,$V$7:$AB$7,0),0)</f>
        <v>40</v>
      </c>
      <c r="H24" s="33">
        <f t="shared" ref="H24:H31" si="11">VLOOKUP($B24,$M$22:$T$34,MATCH($D24,$M$22:$T$22,0),0)</f>
        <v>5000</v>
      </c>
      <c r="I24" s="14"/>
      <c r="J24" s="14"/>
      <c r="K24" s="14"/>
      <c r="L24" s="14"/>
      <c r="M24" s="26">
        <v>1</v>
      </c>
      <c r="N24" s="26">
        <v>2</v>
      </c>
      <c r="O24" s="26">
        <v>15</v>
      </c>
      <c r="P24" s="32">
        <f>P$20*$S24</f>
        <v>24000</v>
      </c>
      <c r="Q24" s="32">
        <f t="shared" ref="Q24:R30" si="12">Q$20*$S24</f>
        <v>8000</v>
      </c>
      <c r="R24" s="32">
        <f t="shared" si="12"/>
        <v>10000</v>
      </c>
      <c r="S24" s="32">
        <v>20000</v>
      </c>
      <c r="T24" s="32">
        <f t="shared" ref="T24:T33" si="13">T$20*$S24</f>
        <v>30000</v>
      </c>
      <c r="U24" s="14"/>
      <c r="V24" s="14"/>
      <c r="W24" s="14"/>
      <c r="X24" s="14"/>
      <c r="Y24" s="14"/>
      <c r="Z24" s="14"/>
      <c r="AA24" s="14"/>
      <c r="AB24" s="14"/>
      <c r="AC24" s="14"/>
    </row>
    <row r="25" spans="2:29" ht="16.5" x14ac:dyDescent="0.15">
      <c r="B25" s="33">
        <v>1</v>
      </c>
      <c r="C25" s="33">
        <v>3</v>
      </c>
      <c r="D25" s="33" t="str">
        <f t="shared" si="8"/>
        <v>紫</v>
      </c>
      <c r="E25" s="33">
        <f t="shared" si="9"/>
        <v>15</v>
      </c>
      <c r="F25" s="33">
        <f t="shared" si="4"/>
        <v>0</v>
      </c>
      <c r="G25" s="33">
        <f t="shared" si="10"/>
        <v>80</v>
      </c>
      <c r="H25" s="33">
        <f t="shared" si="11"/>
        <v>10000</v>
      </c>
      <c r="I25" s="14"/>
      <c r="J25" s="14"/>
      <c r="K25" s="14"/>
      <c r="L25" s="14"/>
      <c r="M25" s="26">
        <v>2</v>
      </c>
      <c r="N25" s="26">
        <v>3</v>
      </c>
      <c r="O25" s="26">
        <v>25</v>
      </c>
      <c r="P25" s="32">
        <f t="shared" ref="P25:P33" si="14">P$20*$S25</f>
        <v>60000</v>
      </c>
      <c r="Q25" s="32">
        <f t="shared" si="12"/>
        <v>20000</v>
      </c>
      <c r="R25" s="32">
        <f t="shared" si="12"/>
        <v>25000</v>
      </c>
      <c r="S25" s="32">
        <v>50000</v>
      </c>
      <c r="T25" s="32">
        <f t="shared" si="13"/>
        <v>75000</v>
      </c>
      <c r="U25" s="14"/>
      <c r="V25" s="14"/>
      <c r="W25" s="14"/>
      <c r="X25" s="14"/>
      <c r="Y25" s="14"/>
      <c r="Z25" s="14"/>
      <c r="AA25" s="14"/>
      <c r="AB25" s="14"/>
      <c r="AC25" s="14"/>
    </row>
    <row r="26" spans="2:29" ht="16.5" x14ac:dyDescent="0.15">
      <c r="B26" s="33">
        <v>2</v>
      </c>
      <c r="C26" s="33">
        <v>3</v>
      </c>
      <c r="D26" s="33" t="str">
        <f t="shared" si="8"/>
        <v>紫</v>
      </c>
      <c r="E26" s="33">
        <f t="shared" si="9"/>
        <v>25</v>
      </c>
      <c r="F26" s="33">
        <f t="shared" si="4"/>
        <v>0</v>
      </c>
      <c r="G26" s="33">
        <f t="shared" si="10"/>
        <v>160</v>
      </c>
      <c r="H26" s="33">
        <f t="shared" si="11"/>
        <v>25000</v>
      </c>
      <c r="I26" s="14"/>
      <c r="J26" s="14"/>
      <c r="K26" s="14"/>
      <c r="L26" s="14"/>
      <c r="M26" s="26">
        <v>3</v>
      </c>
      <c r="N26" s="26">
        <v>4</v>
      </c>
      <c r="O26" s="26">
        <v>35</v>
      </c>
      <c r="P26" s="32">
        <f t="shared" si="14"/>
        <v>180000</v>
      </c>
      <c r="Q26" s="32">
        <f t="shared" si="12"/>
        <v>60000</v>
      </c>
      <c r="R26" s="32">
        <f t="shared" si="12"/>
        <v>75000</v>
      </c>
      <c r="S26" s="32">
        <v>150000</v>
      </c>
      <c r="T26" s="32">
        <f t="shared" si="13"/>
        <v>225000</v>
      </c>
      <c r="U26" s="14"/>
      <c r="V26" s="14"/>
      <c r="W26" s="14"/>
      <c r="X26" s="14"/>
      <c r="Y26" s="14"/>
      <c r="Z26" s="14"/>
      <c r="AA26" s="14"/>
      <c r="AB26" s="14"/>
      <c r="AC26" s="14"/>
    </row>
    <row r="27" spans="2:29" ht="16.5" x14ac:dyDescent="0.15">
      <c r="B27" s="33">
        <v>3</v>
      </c>
      <c r="C27" s="33">
        <v>3</v>
      </c>
      <c r="D27" s="33" t="str">
        <f t="shared" si="8"/>
        <v>紫</v>
      </c>
      <c r="E27" s="33">
        <f t="shared" si="9"/>
        <v>35</v>
      </c>
      <c r="F27" s="33">
        <f t="shared" si="4"/>
        <v>0</v>
      </c>
      <c r="G27" s="33">
        <f t="shared" si="10"/>
        <v>240</v>
      </c>
      <c r="H27" s="33">
        <f t="shared" si="11"/>
        <v>75000</v>
      </c>
      <c r="I27" s="14"/>
      <c r="J27" s="14"/>
      <c r="K27" s="14"/>
      <c r="L27" s="14"/>
      <c r="M27" s="26">
        <v>4</v>
      </c>
      <c r="N27" s="26">
        <v>5</v>
      </c>
      <c r="O27" s="26">
        <v>45</v>
      </c>
      <c r="P27" s="32">
        <f t="shared" si="14"/>
        <v>300000</v>
      </c>
      <c r="Q27" s="30">
        <v>0</v>
      </c>
      <c r="R27" s="32">
        <f t="shared" si="12"/>
        <v>125000</v>
      </c>
      <c r="S27" s="32">
        <v>250000</v>
      </c>
      <c r="T27" s="32">
        <f t="shared" si="13"/>
        <v>375000</v>
      </c>
      <c r="U27" s="14"/>
      <c r="V27" s="14"/>
      <c r="W27" s="14"/>
      <c r="X27" s="14"/>
      <c r="Y27" s="14"/>
      <c r="Z27" s="14"/>
      <c r="AA27" s="14"/>
      <c r="AB27" s="14"/>
      <c r="AC27" s="14"/>
    </row>
    <row r="28" spans="2:29" ht="16.5" x14ac:dyDescent="0.15">
      <c r="B28" s="33">
        <v>4</v>
      </c>
      <c r="C28" s="33">
        <v>3</v>
      </c>
      <c r="D28" s="33" t="str">
        <f t="shared" si="8"/>
        <v>紫</v>
      </c>
      <c r="E28" s="33">
        <f t="shared" si="9"/>
        <v>45</v>
      </c>
      <c r="F28" s="33">
        <f t="shared" si="4"/>
        <v>1</v>
      </c>
      <c r="G28" s="33">
        <f t="shared" si="10"/>
        <v>480</v>
      </c>
      <c r="H28" s="33">
        <f t="shared" si="11"/>
        <v>125000</v>
      </c>
      <c r="I28" s="14"/>
      <c r="J28" s="14"/>
      <c r="K28" s="14"/>
      <c r="L28" s="14"/>
      <c r="M28" s="26">
        <v>5</v>
      </c>
      <c r="N28" s="26">
        <v>6</v>
      </c>
      <c r="O28" s="26">
        <v>55</v>
      </c>
      <c r="P28" s="32">
        <f t="shared" si="14"/>
        <v>600000</v>
      </c>
      <c r="Q28" s="30">
        <v>0</v>
      </c>
      <c r="R28" s="32">
        <f t="shared" si="12"/>
        <v>250000</v>
      </c>
      <c r="S28" s="32">
        <v>500000</v>
      </c>
      <c r="T28" s="32">
        <f t="shared" si="13"/>
        <v>750000</v>
      </c>
      <c r="U28" s="14"/>
      <c r="V28" s="14"/>
      <c r="W28" s="14"/>
      <c r="X28" s="14"/>
      <c r="Y28" s="14"/>
      <c r="Z28" s="14"/>
      <c r="AA28" s="14"/>
      <c r="AB28" s="14"/>
      <c r="AC28" s="14"/>
    </row>
    <row r="29" spans="2:29" ht="16.5" x14ac:dyDescent="0.15">
      <c r="B29" s="33">
        <v>5</v>
      </c>
      <c r="C29" s="33">
        <v>3</v>
      </c>
      <c r="D29" s="33" t="str">
        <f t="shared" si="8"/>
        <v>紫</v>
      </c>
      <c r="E29" s="33">
        <f t="shared" si="9"/>
        <v>55</v>
      </c>
      <c r="F29" s="33">
        <f t="shared" si="4"/>
        <v>1</v>
      </c>
      <c r="G29" s="33">
        <f t="shared" si="10"/>
        <v>800</v>
      </c>
      <c r="H29" s="33">
        <f t="shared" si="11"/>
        <v>250000</v>
      </c>
      <c r="I29" s="14"/>
      <c r="J29" s="14"/>
      <c r="K29" s="14"/>
      <c r="L29" s="14"/>
      <c r="M29" s="26">
        <v>6</v>
      </c>
      <c r="N29" s="26">
        <v>7</v>
      </c>
      <c r="O29" s="26">
        <v>65</v>
      </c>
      <c r="P29" s="32">
        <f t="shared" si="14"/>
        <v>960000</v>
      </c>
      <c r="Q29" s="30">
        <v>0</v>
      </c>
      <c r="R29" s="32">
        <f t="shared" si="12"/>
        <v>400000</v>
      </c>
      <c r="S29" s="32">
        <v>800000</v>
      </c>
      <c r="T29" s="32">
        <f t="shared" si="13"/>
        <v>1200000</v>
      </c>
      <c r="U29" s="14"/>
      <c r="V29" s="14"/>
      <c r="W29" s="14"/>
      <c r="X29" s="14"/>
      <c r="Y29" s="14"/>
      <c r="Z29" s="14"/>
      <c r="AA29" s="14"/>
      <c r="AB29" s="14"/>
      <c r="AC29" s="14"/>
    </row>
    <row r="30" spans="2:29" ht="16.5" x14ac:dyDescent="0.15">
      <c r="B30" s="33">
        <v>6</v>
      </c>
      <c r="C30" s="33">
        <v>3</v>
      </c>
      <c r="D30" s="33" t="str">
        <f t="shared" si="8"/>
        <v>紫</v>
      </c>
      <c r="E30" s="33">
        <f t="shared" si="9"/>
        <v>65</v>
      </c>
      <c r="F30" s="33">
        <f t="shared" si="4"/>
        <v>2</v>
      </c>
      <c r="G30" s="33">
        <f t="shared" si="10"/>
        <v>1600</v>
      </c>
      <c r="H30" s="33">
        <f t="shared" si="11"/>
        <v>400000</v>
      </c>
      <c r="I30" s="14"/>
      <c r="J30" s="14"/>
      <c r="K30" s="14"/>
      <c r="L30" s="14"/>
      <c r="M30" s="26">
        <v>7</v>
      </c>
      <c r="N30" s="26">
        <v>8</v>
      </c>
      <c r="O30" s="26">
        <v>75</v>
      </c>
      <c r="P30" s="32">
        <f t="shared" si="14"/>
        <v>1800000</v>
      </c>
      <c r="Q30" s="30">
        <v>0</v>
      </c>
      <c r="R30" s="32">
        <f t="shared" si="12"/>
        <v>750000</v>
      </c>
      <c r="S30" s="32">
        <v>1500000</v>
      </c>
      <c r="T30" s="32">
        <f t="shared" si="13"/>
        <v>2250000</v>
      </c>
      <c r="U30" s="14"/>
      <c r="V30" s="14"/>
      <c r="W30" s="14"/>
      <c r="X30" s="14"/>
      <c r="Y30" s="14"/>
      <c r="Z30" s="14"/>
      <c r="AA30" s="14"/>
      <c r="AB30" s="14"/>
      <c r="AC30" s="14"/>
    </row>
    <row r="31" spans="2:29" ht="16.5" x14ac:dyDescent="0.15">
      <c r="B31" s="33">
        <v>7</v>
      </c>
      <c r="C31" s="33">
        <v>3</v>
      </c>
      <c r="D31" s="33" t="str">
        <f t="shared" si="8"/>
        <v>紫</v>
      </c>
      <c r="E31" s="33">
        <f t="shared" si="9"/>
        <v>75</v>
      </c>
      <c r="F31" s="33">
        <f t="shared" si="4"/>
        <v>3</v>
      </c>
      <c r="G31" s="33">
        <f t="shared" si="10"/>
        <v>2800</v>
      </c>
      <c r="H31" s="33">
        <f t="shared" si="11"/>
        <v>750000</v>
      </c>
      <c r="I31" s="14"/>
      <c r="J31" s="14"/>
      <c r="K31" s="14"/>
      <c r="L31" s="14"/>
      <c r="M31" s="26">
        <v>8</v>
      </c>
      <c r="N31" s="26">
        <v>9</v>
      </c>
      <c r="O31" s="26">
        <v>85</v>
      </c>
      <c r="P31" s="32">
        <f t="shared" si="14"/>
        <v>2400000</v>
      </c>
      <c r="Q31" s="30">
        <v>0</v>
      </c>
      <c r="R31" s="30">
        <v>0</v>
      </c>
      <c r="S31" s="32">
        <v>2000000</v>
      </c>
      <c r="T31" s="32">
        <f t="shared" si="13"/>
        <v>3000000</v>
      </c>
      <c r="U31" s="14"/>
      <c r="V31" s="14"/>
      <c r="W31" s="14"/>
      <c r="X31" s="14"/>
      <c r="Y31" s="14"/>
      <c r="Z31" s="14"/>
      <c r="AA31" s="14"/>
      <c r="AB31" s="14"/>
      <c r="AC31" s="14"/>
    </row>
    <row r="32" spans="2:29" ht="16.5" x14ac:dyDescent="0.15">
      <c r="B32" s="33">
        <v>8</v>
      </c>
      <c r="C32" s="33">
        <v>3</v>
      </c>
      <c r="D32" s="33" t="str">
        <f t="shared" si="8"/>
        <v>紫</v>
      </c>
      <c r="E32" s="33">
        <f t="shared" si="9"/>
        <v>85</v>
      </c>
      <c r="F32" s="33">
        <f t="shared" si="4"/>
        <v>0</v>
      </c>
      <c r="G32" s="33">
        <v>0</v>
      </c>
      <c r="H32" s="33">
        <v>0</v>
      </c>
      <c r="I32" s="14"/>
      <c r="J32" s="14"/>
      <c r="K32" s="14"/>
      <c r="L32" s="14"/>
      <c r="M32" s="26">
        <v>9</v>
      </c>
      <c r="N32" s="26">
        <v>10</v>
      </c>
      <c r="O32" s="26">
        <v>95</v>
      </c>
      <c r="P32" s="32">
        <f t="shared" si="14"/>
        <v>3000000</v>
      </c>
      <c r="Q32" s="30">
        <v>0</v>
      </c>
      <c r="R32" s="30">
        <v>0</v>
      </c>
      <c r="S32" s="32">
        <v>2500000</v>
      </c>
      <c r="T32" s="32">
        <f t="shared" si="13"/>
        <v>3750000</v>
      </c>
      <c r="U32" s="14"/>
      <c r="V32" s="14"/>
      <c r="W32" s="14"/>
      <c r="X32" s="14"/>
      <c r="Y32" s="14"/>
      <c r="Z32" s="14"/>
      <c r="AA32" s="14"/>
      <c r="AB32" s="14"/>
      <c r="AC32" s="14"/>
    </row>
    <row r="33" spans="2:29" ht="16.5" x14ac:dyDescent="0.15">
      <c r="B33" s="34">
        <v>0</v>
      </c>
      <c r="C33" s="34">
        <v>4</v>
      </c>
      <c r="D33" s="34" t="str">
        <f t="shared" si="8"/>
        <v>橙</v>
      </c>
      <c r="E33" s="34">
        <f t="shared" si="9"/>
        <v>1</v>
      </c>
      <c r="F33" s="34">
        <f t="shared" si="4"/>
        <v>0</v>
      </c>
      <c r="G33" s="34">
        <f t="shared" ref="G33:G42" si="15">VLOOKUP(B33,$V$7:$AB$19,MATCH(D33,$V$7:$AB$7,0),0)</f>
        <v>50</v>
      </c>
      <c r="H33" s="34">
        <f t="shared" ref="H33:H54" si="16">VLOOKUP($B33,$M$22:$T$34,MATCH($D33,$M$22:$T$22,0),0)</f>
        <v>10000</v>
      </c>
      <c r="I33" s="14"/>
      <c r="J33" s="14"/>
      <c r="K33" s="14"/>
      <c r="L33" s="14"/>
      <c r="M33" s="26">
        <v>10</v>
      </c>
      <c r="N33" s="26">
        <v>11</v>
      </c>
      <c r="O33" s="26">
        <v>0</v>
      </c>
      <c r="P33" s="32">
        <f t="shared" si="14"/>
        <v>0</v>
      </c>
      <c r="Q33" s="30">
        <v>0</v>
      </c>
      <c r="R33" s="30">
        <v>0</v>
      </c>
      <c r="S33" s="32">
        <v>0</v>
      </c>
      <c r="T33" s="32">
        <f t="shared" si="13"/>
        <v>0</v>
      </c>
      <c r="U33" s="14"/>
      <c r="V33" s="14"/>
      <c r="W33" s="14"/>
      <c r="X33" s="14"/>
      <c r="Y33" s="14"/>
      <c r="Z33" s="14"/>
      <c r="AA33" s="14"/>
      <c r="AB33" s="14"/>
      <c r="AC33" s="14"/>
    </row>
    <row r="34" spans="2:29" ht="16.5" x14ac:dyDescent="0.15">
      <c r="B34" s="34">
        <v>1</v>
      </c>
      <c r="C34" s="34">
        <v>4</v>
      </c>
      <c r="D34" s="34" t="str">
        <f t="shared" si="8"/>
        <v>橙</v>
      </c>
      <c r="E34" s="34">
        <f t="shared" si="9"/>
        <v>15</v>
      </c>
      <c r="F34" s="34">
        <f t="shared" si="4"/>
        <v>0</v>
      </c>
      <c r="G34" s="34">
        <f t="shared" si="15"/>
        <v>100</v>
      </c>
      <c r="H34" s="34">
        <f t="shared" si="16"/>
        <v>20000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2:29" ht="16.5" x14ac:dyDescent="0.15">
      <c r="B35" s="34">
        <v>2</v>
      </c>
      <c r="C35" s="34">
        <v>4</v>
      </c>
      <c r="D35" s="34" t="str">
        <f t="shared" si="8"/>
        <v>橙</v>
      </c>
      <c r="E35" s="34">
        <f t="shared" si="9"/>
        <v>25</v>
      </c>
      <c r="F35" s="34">
        <f t="shared" si="4"/>
        <v>0</v>
      </c>
      <c r="G35" s="34">
        <f t="shared" si="15"/>
        <v>200</v>
      </c>
      <c r="H35" s="34">
        <f t="shared" si="16"/>
        <v>50000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2:29" ht="16.5" x14ac:dyDescent="0.15">
      <c r="B36" s="34">
        <v>3</v>
      </c>
      <c r="C36" s="34">
        <v>4</v>
      </c>
      <c r="D36" s="34" t="str">
        <f t="shared" si="8"/>
        <v>橙</v>
      </c>
      <c r="E36" s="34">
        <f t="shared" si="9"/>
        <v>35</v>
      </c>
      <c r="F36" s="34">
        <f t="shared" si="4"/>
        <v>0</v>
      </c>
      <c r="G36" s="34">
        <f t="shared" si="15"/>
        <v>300</v>
      </c>
      <c r="H36" s="34">
        <f t="shared" si="16"/>
        <v>150000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2:29" ht="16.5" x14ac:dyDescent="0.15">
      <c r="B37" s="34">
        <v>4</v>
      </c>
      <c r="C37" s="34">
        <v>4</v>
      </c>
      <c r="D37" s="34" t="str">
        <f t="shared" si="8"/>
        <v>橙</v>
      </c>
      <c r="E37" s="34">
        <f t="shared" si="9"/>
        <v>45</v>
      </c>
      <c r="F37" s="34">
        <f t="shared" si="4"/>
        <v>1</v>
      </c>
      <c r="G37" s="34">
        <f t="shared" si="15"/>
        <v>600</v>
      </c>
      <c r="H37" s="34">
        <f t="shared" si="16"/>
        <v>250000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2:29" ht="16.5" x14ac:dyDescent="0.15">
      <c r="B38" s="34">
        <v>5</v>
      </c>
      <c r="C38" s="34">
        <v>4</v>
      </c>
      <c r="D38" s="34" t="str">
        <f t="shared" si="8"/>
        <v>橙</v>
      </c>
      <c r="E38" s="34">
        <f t="shared" si="9"/>
        <v>55</v>
      </c>
      <c r="F38" s="34">
        <f t="shared" si="4"/>
        <v>1</v>
      </c>
      <c r="G38" s="34">
        <f t="shared" si="15"/>
        <v>1000</v>
      </c>
      <c r="H38" s="34">
        <f t="shared" si="16"/>
        <v>500000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2:29" ht="16.5" x14ac:dyDescent="0.15">
      <c r="B39" s="34">
        <v>6</v>
      </c>
      <c r="C39" s="34">
        <v>4</v>
      </c>
      <c r="D39" s="34" t="str">
        <f t="shared" si="8"/>
        <v>橙</v>
      </c>
      <c r="E39" s="34">
        <f t="shared" si="9"/>
        <v>65</v>
      </c>
      <c r="F39" s="34">
        <f t="shared" si="4"/>
        <v>2</v>
      </c>
      <c r="G39" s="34">
        <f t="shared" si="15"/>
        <v>2000</v>
      </c>
      <c r="H39" s="34">
        <f t="shared" si="16"/>
        <v>800000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2:29" ht="16.5" x14ac:dyDescent="0.15">
      <c r="B40" s="34">
        <v>7</v>
      </c>
      <c r="C40" s="34">
        <v>4</v>
      </c>
      <c r="D40" s="34" t="str">
        <f t="shared" si="8"/>
        <v>橙</v>
      </c>
      <c r="E40" s="34">
        <f t="shared" si="9"/>
        <v>75</v>
      </c>
      <c r="F40" s="34">
        <f t="shared" si="4"/>
        <v>3</v>
      </c>
      <c r="G40" s="34">
        <f t="shared" si="15"/>
        <v>3500</v>
      </c>
      <c r="H40" s="34">
        <f t="shared" si="16"/>
        <v>1500000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2:29" ht="16.5" x14ac:dyDescent="0.15">
      <c r="B41" s="34">
        <v>8</v>
      </c>
      <c r="C41" s="34">
        <v>4</v>
      </c>
      <c r="D41" s="34" t="str">
        <f t="shared" si="8"/>
        <v>橙</v>
      </c>
      <c r="E41" s="34">
        <f t="shared" si="9"/>
        <v>85</v>
      </c>
      <c r="F41" s="34">
        <f t="shared" si="4"/>
        <v>4</v>
      </c>
      <c r="G41" s="34">
        <f t="shared" si="15"/>
        <v>5000</v>
      </c>
      <c r="H41" s="34">
        <f t="shared" si="16"/>
        <v>2000000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2:29" ht="16.5" x14ac:dyDescent="0.15">
      <c r="B42" s="34">
        <v>9</v>
      </c>
      <c r="C42" s="34">
        <v>4</v>
      </c>
      <c r="D42" s="34" t="str">
        <f t="shared" si="8"/>
        <v>橙</v>
      </c>
      <c r="E42" s="34">
        <f t="shared" si="9"/>
        <v>95</v>
      </c>
      <c r="F42" s="34">
        <f t="shared" si="4"/>
        <v>6</v>
      </c>
      <c r="G42" s="34">
        <f t="shared" si="15"/>
        <v>8000</v>
      </c>
      <c r="H42" s="34">
        <f t="shared" si="16"/>
        <v>2500000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2:29" ht="16.5" x14ac:dyDescent="0.15">
      <c r="B43" s="34">
        <v>10</v>
      </c>
      <c r="C43" s="34">
        <v>4</v>
      </c>
      <c r="D43" s="34" t="str">
        <f t="shared" si="8"/>
        <v>橙</v>
      </c>
      <c r="E43" s="34">
        <f t="shared" si="9"/>
        <v>0</v>
      </c>
      <c r="F43" s="34">
        <f t="shared" si="4"/>
        <v>0</v>
      </c>
      <c r="G43" s="34">
        <v>0</v>
      </c>
      <c r="H43" s="34">
        <f t="shared" si="16"/>
        <v>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2:29" ht="16.5" x14ac:dyDescent="0.15">
      <c r="B44" s="35">
        <v>0</v>
      </c>
      <c r="C44" s="35">
        <v>5</v>
      </c>
      <c r="D44" s="35" t="str">
        <f t="shared" si="8"/>
        <v>红</v>
      </c>
      <c r="E44" s="35">
        <f t="shared" si="9"/>
        <v>1</v>
      </c>
      <c r="F44" s="35">
        <f t="shared" si="4"/>
        <v>0</v>
      </c>
      <c r="G44" s="35">
        <f t="shared" ref="G44:G53" si="17">VLOOKUP(B44,$V$7:$AB$19,MATCH(D44,$V$7:$AB$7,0),0)</f>
        <v>75</v>
      </c>
      <c r="H44" s="35">
        <f t="shared" si="16"/>
        <v>15000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2:29" ht="16.5" x14ac:dyDescent="0.15">
      <c r="B45" s="35">
        <v>1</v>
      </c>
      <c r="C45" s="35">
        <v>5</v>
      </c>
      <c r="D45" s="35" t="str">
        <f t="shared" si="8"/>
        <v>红</v>
      </c>
      <c r="E45" s="35">
        <f t="shared" si="9"/>
        <v>15</v>
      </c>
      <c r="F45" s="35">
        <f t="shared" si="4"/>
        <v>0</v>
      </c>
      <c r="G45" s="35">
        <f t="shared" si="17"/>
        <v>150</v>
      </c>
      <c r="H45" s="35">
        <f t="shared" si="16"/>
        <v>30000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2:29" ht="16.5" x14ac:dyDescent="0.15">
      <c r="B46" s="35">
        <v>2</v>
      </c>
      <c r="C46" s="35">
        <v>5</v>
      </c>
      <c r="D46" s="35" t="str">
        <f t="shared" si="8"/>
        <v>红</v>
      </c>
      <c r="E46" s="35">
        <f t="shared" si="9"/>
        <v>25</v>
      </c>
      <c r="F46" s="35">
        <f t="shared" si="4"/>
        <v>0</v>
      </c>
      <c r="G46" s="35">
        <f t="shared" si="17"/>
        <v>300</v>
      </c>
      <c r="H46" s="35">
        <f t="shared" si="16"/>
        <v>75000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2:29" ht="16.5" x14ac:dyDescent="0.15">
      <c r="B47" s="35">
        <v>3</v>
      </c>
      <c r="C47" s="35">
        <v>5</v>
      </c>
      <c r="D47" s="35" t="str">
        <f t="shared" si="8"/>
        <v>红</v>
      </c>
      <c r="E47" s="35">
        <f t="shared" si="9"/>
        <v>35</v>
      </c>
      <c r="F47" s="35">
        <f t="shared" si="4"/>
        <v>0</v>
      </c>
      <c r="G47" s="35">
        <f t="shared" si="17"/>
        <v>450</v>
      </c>
      <c r="H47" s="35">
        <f t="shared" si="16"/>
        <v>225000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2:29" ht="16.5" x14ac:dyDescent="0.15">
      <c r="B48" s="35">
        <v>4</v>
      </c>
      <c r="C48" s="35">
        <v>5</v>
      </c>
      <c r="D48" s="35" t="str">
        <f t="shared" si="8"/>
        <v>红</v>
      </c>
      <c r="E48" s="35">
        <f t="shared" si="9"/>
        <v>45</v>
      </c>
      <c r="F48" s="35">
        <f t="shared" si="4"/>
        <v>1</v>
      </c>
      <c r="G48" s="35">
        <f t="shared" si="17"/>
        <v>900</v>
      </c>
      <c r="H48" s="35">
        <f t="shared" si="16"/>
        <v>375000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2:29" ht="16.5" x14ac:dyDescent="0.15">
      <c r="B49" s="35">
        <v>5</v>
      </c>
      <c r="C49" s="35">
        <v>5</v>
      </c>
      <c r="D49" s="35" t="str">
        <f t="shared" si="8"/>
        <v>红</v>
      </c>
      <c r="E49" s="35">
        <f t="shared" si="9"/>
        <v>55</v>
      </c>
      <c r="F49" s="35">
        <f t="shared" si="4"/>
        <v>1</v>
      </c>
      <c r="G49" s="35">
        <f t="shared" si="17"/>
        <v>1500</v>
      </c>
      <c r="H49" s="35">
        <f t="shared" si="16"/>
        <v>750000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2:29" ht="16.5" x14ac:dyDescent="0.15">
      <c r="B50" s="35">
        <v>6</v>
      </c>
      <c r="C50" s="35">
        <v>5</v>
      </c>
      <c r="D50" s="35" t="str">
        <f t="shared" si="8"/>
        <v>红</v>
      </c>
      <c r="E50" s="35">
        <f t="shared" si="9"/>
        <v>65</v>
      </c>
      <c r="F50" s="35">
        <f t="shared" si="4"/>
        <v>2</v>
      </c>
      <c r="G50" s="35">
        <f t="shared" si="17"/>
        <v>3000</v>
      </c>
      <c r="H50" s="35">
        <f t="shared" si="16"/>
        <v>1200000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2:29" ht="16.5" x14ac:dyDescent="0.15">
      <c r="B51" s="35">
        <v>7</v>
      </c>
      <c r="C51" s="35">
        <v>5</v>
      </c>
      <c r="D51" s="35" t="str">
        <f t="shared" si="8"/>
        <v>红</v>
      </c>
      <c r="E51" s="35">
        <f t="shared" si="9"/>
        <v>75</v>
      </c>
      <c r="F51" s="35">
        <f t="shared" si="4"/>
        <v>3</v>
      </c>
      <c r="G51" s="35">
        <f t="shared" si="17"/>
        <v>5250</v>
      </c>
      <c r="H51" s="35">
        <f t="shared" si="16"/>
        <v>2250000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2:29" ht="16.5" x14ac:dyDescent="0.15">
      <c r="B52" s="35">
        <v>8</v>
      </c>
      <c r="C52" s="35">
        <v>5</v>
      </c>
      <c r="D52" s="35" t="str">
        <f t="shared" si="8"/>
        <v>红</v>
      </c>
      <c r="E52" s="35">
        <f t="shared" si="9"/>
        <v>85</v>
      </c>
      <c r="F52" s="35">
        <f t="shared" si="4"/>
        <v>4</v>
      </c>
      <c r="G52" s="35">
        <f t="shared" si="17"/>
        <v>7500</v>
      </c>
      <c r="H52" s="35">
        <f t="shared" si="16"/>
        <v>3000000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2:29" ht="16.5" x14ac:dyDescent="0.15">
      <c r="B53" s="35">
        <v>9</v>
      </c>
      <c r="C53" s="35">
        <v>5</v>
      </c>
      <c r="D53" s="35" t="str">
        <f t="shared" si="8"/>
        <v>红</v>
      </c>
      <c r="E53" s="35">
        <f t="shared" si="9"/>
        <v>95</v>
      </c>
      <c r="F53" s="35">
        <f t="shared" si="4"/>
        <v>6</v>
      </c>
      <c r="G53" s="35">
        <f t="shared" si="17"/>
        <v>12000</v>
      </c>
      <c r="H53" s="35">
        <f t="shared" si="16"/>
        <v>3750000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2:29" ht="16.5" x14ac:dyDescent="0.15">
      <c r="B54" s="35">
        <v>10</v>
      </c>
      <c r="C54" s="35">
        <v>5</v>
      </c>
      <c r="D54" s="35" t="str">
        <f t="shared" si="8"/>
        <v>红</v>
      </c>
      <c r="E54" s="35">
        <f t="shared" si="9"/>
        <v>0</v>
      </c>
      <c r="F54" s="35">
        <f t="shared" si="4"/>
        <v>0</v>
      </c>
      <c r="G54" s="35">
        <v>0</v>
      </c>
      <c r="H54" s="35">
        <f t="shared" si="16"/>
        <v>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2:29" x14ac:dyDescent="0.1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2:29" x14ac:dyDescent="0.1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2:29" x14ac:dyDescent="0.1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2:29" x14ac:dyDescent="0.1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2:29" x14ac:dyDescent="0.1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3"/>
  <sheetViews>
    <sheetView workbookViewId="0">
      <selection activeCell="F22" sqref="F22"/>
    </sheetView>
  </sheetViews>
  <sheetFormatPr defaultRowHeight="13.5" x14ac:dyDescent="0.15"/>
  <cols>
    <col min="2" max="2" width="12.625" customWidth="1"/>
    <col min="4" max="4" width="10.375" customWidth="1"/>
    <col min="7" max="7" width="4.125" customWidth="1"/>
  </cols>
  <sheetData>
    <row r="2" spans="2:8" ht="16.5" x14ac:dyDescent="0.15">
      <c r="C2" s="3" t="s">
        <v>24</v>
      </c>
    </row>
    <row r="3" spans="2:8" ht="16.5" x14ac:dyDescent="0.15">
      <c r="C3" s="4" t="s">
        <v>12</v>
      </c>
      <c r="D3" s="5" t="s">
        <v>0</v>
      </c>
      <c r="E3" s="6" t="s">
        <v>13</v>
      </c>
      <c r="F3" s="4" t="s">
        <v>14</v>
      </c>
      <c r="H3" s="2" t="s">
        <v>30</v>
      </c>
    </row>
    <row r="4" spans="2:8" ht="16.5" x14ac:dyDescent="0.15">
      <c r="B4" s="1"/>
      <c r="C4" s="4" t="s">
        <v>12</v>
      </c>
      <c r="D4" s="5" t="s">
        <v>29</v>
      </c>
      <c r="E4" s="6" t="s">
        <v>13</v>
      </c>
      <c r="F4" s="4" t="s">
        <v>15</v>
      </c>
    </row>
    <row r="5" spans="2:8" ht="16.5" x14ac:dyDescent="0.15">
      <c r="B5" s="1"/>
      <c r="C5" s="4" t="s">
        <v>12</v>
      </c>
      <c r="D5" s="5" t="s">
        <v>2</v>
      </c>
      <c r="E5" s="6" t="s">
        <v>13</v>
      </c>
      <c r="F5" s="4" t="s">
        <v>16</v>
      </c>
      <c r="H5" s="2" t="s">
        <v>25</v>
      </c>
    </row>
    <row r="6" spans="2:8" s="1" customFormat="1" ht="16.5" x14ac:dyDescent="0.15">
      <c r="C6" s="7" t="s">
        <v>12</v>
      </c>
      <c r="D6" s="8" t="s">
        <v>26</v>
      </c>
      <c r="E6" s="9" t="s">
        <v>13</v>
      </c>
      <c r="F6" s="7" t="s">
        <v>27</v>
      </c>
      <c r="G6" s="10"/>
      <c r="H6" s="11" t="s">
        <v>28</v>
      </c>
    </row>
    <row r="7" spans="2:8" ht="16.5" x14ac:dyDescent="0.15">
      <c r="B7" s="1"/>
      <c r="C7" s="4" t="s">
        <v>12</v>
      </c>
      <c r="D7" s="5" t="s">
        <v>3</v>
      </c>
      <c r="E7" s="6" t="s">
        <v>13</v>
      </c>
      <c r="F7" s="4" t="s">
        <v>17</v>
      </c>
      <c r="H7" s="2" t="s">
        <v>4</v>
      </c>
    </row>
    <row r="8" spans="2:8" ht="16.5" x14ac:dyDescent="0.15">
      <c r="B8" s="1"/>
      <c r="C8" s="4" t="s">
        <v>12</v>
      </c>
      <c r="D8" s="5" t="s">
        <v>5</v>
      </c>
      <c r="E8" s="6" t="s">
        <v>13</v>
      </c>
      <c r="F8" s="4" t="s">
        <v>18</v>
      </c>
    </row>
    <row r="9" spans="2:8" ht="16.5" x14ac:dyDescent="0.15">
      <c r="B9" s="1"/>
      <c r="C9" s="4" t="s">
        <v>12</v>
      </c>
      <c r="D9" s="5" t="s">
        <v>7</v>
      </c>
      <c r="E9" s="6" t="s">
        <v>13</v>
      </c>
      <c r="F9" s="4" t="s">
        <v>19</v>
      </c>
    </row>
    <row r="10" spans="2:8" ht="16.5" x14ac:dyDescent="0.15">
      <c r="B10" s="1"/>
      <c r="C10" s="4" t="s">
        <v>12</v>
      </c>
      <c r="D10" s="5" t="s">
        <v>8</v>
      </c>
      <c r="E10" s="6" t="s">
        <v>13</v>
      </c>
      <c r="F10" s="4" t="s">
        <v>20</v>
      </c>
      <c r="H10" s="2" t="s">
        <v>6</v>
      </c>
    </row>
    <row r="11" spans="2:8" ht="16.5" x14ac:dyDescent="0.15">
      <c r="B11" s="1"/>
      <c r="C11" s="4" t="s">
        <v>12</v>
      </c>
      <c r="D11" s="5" t="s">
        <v>9</v>
      </c>
      <c r="E11" s="6" t="s">
        <v>13</v>
      </c>
      <c r="F11" s="4" t="s">
        <v>21</v>
      </c>
    </row>
    <row r="12" spans="2:8" ht="16.5" x14ac:dyDescent="0.15">
      <c r="B12" s="1"/>
      <c r="C12" s="4" t="s">
        <v>12</v>
      </c>
      <c r="D12" s="5" t="s">
        <v>10</v>
      </c>
      <c r="E12" s="6" t="s">
        <v>13</v>
      </c>
      <c r="F12" s="4" t="s">
        <v>22</v>
      </c>
    </row>
    <row r="13" spans="2:8" ht="16.5" x14ac:dyDescent="0.15">
      <c r="B13" s="1"/>
      <c r="C13" s="4" t="s">
        <v>12</v>
      </c>
      <c r="D13" s="5" t="s">
        <v>11</v>
      </c>
      <c r="E13" s="6" t="s">
        <v>13</v>
      </c>
      <c r="F13" s="4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hero_rank_cost</vt:lpstr>
      <vt:lpstr>填表</vt:lpstr>
      <vt:lpstr>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2016-11-22T06:03:01Z</dcterms:created>
  <dcterms:modified xsi:type="dcterms:W3CDTF">2018-08-10T07:23:50Z</dcterms:modified>
</cp:coreProperties>
</file>