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hero_res" sheetId="1" r:id="rId1"/>
    <sheet name="Sheet1" sheetId="3" r:id="rId2"/>
    <sheet name="武将索引" sheetId="4" r:id="rId3"/>
    <sheet name="说明" sheetId="2" r:id="rId4"/>
  </sheets>
  <definedNames>
    <definedName name="_xlnm._FilterDatabase" localSheetId="0" hidden="1">hero_res!$E$1:$E$286</definedName>
    <definedName name="_xlnm._FilterDatabase" localSheetId="1" hidden="1">Sheet1!$D$5:$D$221</definedName>
  </definedNames>
  <calcPr calcId="152511"/>
</workbook>
</file>

<file path=xl/calcChain.xml><?xml version="1.0" encoding="utf-8"?>
<calcChain xmlns="http://schemas.openxmlformats.org/spreadsheetml/2006/main">
  <c r="K201" i="1" l="1"/>
  <c r="K141" i="1"/>
  <c r="K77" i="1"/>
  <c r="K13" i="1"/>
  <c r="K205" i="1" l="1"/>
  <c r="K137" i="1"/>
  <c r="K73" i="1"/>
  <c r="K9" i="1" l="1"/>
  <c r="K219" i="1" l="1"/>
  <c r="K91" i="1"/>
  <c r="K31" i="1"/>
  <c r="K207" i="1" l="1"/>
  <c r="K145" i="1"/>
  <c r="K79" i="1"/>
  <c r="K25" i="1"/>
  <c r="K217" i="1" l="1"/>
  <c r="K159" i="1"/>
  <c r="K95" i="1"/>
  <c r="K15" i="1"/>
  <c r="K27" i="1" l="1"/>
  <c r="K147" i="1" l="1"/>
  <c r="E148" i="1"/>
  <c r="C148" i="1" s="1"/>
  <c r="K148" i="1"/>
  <c r="K75" i="1" l="1"/>
  <c r="K11" i="1" l="1"/>
  <c r="K213" i="1" l="1"/>
  <c r="K155" i="1"/>
  <c r="K209" i="1" l="1"/>
  <c r="K17" i="1"/>
  <c r="K85" i="1"/>
  <c r="K149" i="1"/>
  <c r="K151" i="1" l="1"/>
  <c r="K221" i="1" l="1"/>
  <c r="K81" i="1"/>
  <c r="K29" i="1"/>
  <c r="H122" i="1" l="1"/>
  <c r="E122" i="1"/>
  <c r="K95" i="4"/>
  <c r="E124" i="1" l="1"/>
  <c r="C124" i="1" s="1"/>
  <c r="C122" i="1"/>
  <c r="L94" i="4" l="1"/>
  <c r="H115" i="1" l="1"/>
  <c r="E47" i="1" l="1"/>
  <c r="E65" i="1" l="1"/>
  <c r="E175" i="1" l="1"/>
  <c r="E107" i="1" l="1"/>
  <c r="M67" i="4"/>
  <c r="E40" i="1"/>
  <c r="L13" i="4"/>
  <c r="C2" i="4"/>
  <c r="E154" i="1" l="1"/>
  <c r="C154" i="1" s="1"/>
  <c r="H264" i="1" l="1"/>
  <c r="H265" i="1"/>
  <c r="H266" i="1"/>
  <c r="H267" i="1"/>
  <c r="H268" i="1"/>
  <c r="L117" i="4"/>
  <c r="M117" i="4"/>
  <c r="H170" i="1" s="1"/>
  <c r="C117" i="4"/>
  <c r="K117" i="4"/>
  <c r="L65" i="4"/>
  <c r="M65" i="4" s="1"/>
  <c r="J110" i="1" s="1"/>
  <c r="H110" i="1" s="1"/>
  <c r="C65" i="4"/>
  <c r="K65" i="4"/>
  <c r="C116" i="4"/>
  <c r="K116" i="4"/>
  <c r="L116" i="4"/>
  <c r="M116" i="4" s="1"/>
  <c r="H44" i="1" s="1"/>
  <c r="C115" i="4"/>
  <c r="K115" i="4"/>
  <c r="L115" i="4"/>
  <c r="M115" i="4" s="1"/>
  <c r="H58" i="1" s="1"/>
  <c r="M4" i="4"/>
  <c r="M8" i="4"/>
  <c r="M10" i="4"/>
  <c r="M12" i="4"/>
  <c r="M14" i="4"/>
  <c r="M18" i="4"/>
  <c r="H63" i="1" s="1"/>
  <c r="M20" i="4"/>
  <c r="H119" i="1" s="1"/>
  <c r="M24" i="4"/>
  <c r="M26" i="4"/>
  <c r="H183" i="1" s="1"/>
  <c r="M28" i="4"/>
  <c r="M32" i="4"/>
  <c r="H257" i="1" s="1"/>
  <c r="M36" i="4"/>
  <c r="M40" i="4"/>
  <c r="M42" i="4"/>
  <c r="M44" i="4"/>
  <c r="M46" i="4"/>
  <c r="H51" i="1" s="1"/>
  <c r="M50" i="4"/>
  <c r="M52" i="4"/>
  <c r="M54" i="4"/>
  <c r="J236" i="1" s="1"/>
  <c r="H236" i="1" s="1"/>
  <c r="M56" i="4"/>
  <c r="J131" i="1" s="1"/>
  <c r="H131" i="1" s="1"/>
  <c r="M58" i="4"/>
  <c r="J185" i="1" s="1"/>
  <c r="H185" i="1" s="1"/>
  <c r="M60" i="4"/>
  <c r="J190" i="1" s="1"/>
  <c r="H190" i="1" s="1"/>
  <c r="M62" i="4"/>
  <c r="J169" i="1" s="1"/>
  <c r="H169" i="1" s="1"/>
  <c r="M64" i="4"/>
  <c r="J251" i="1" s="1"/>
  <c r="H251" i="1" s="1"/>
  <c r="M71" i="4"/>
  <c r="H195" i="1" s="1"/>
  <c r="M73" i="4"/>
  <c r="M75" i="4"/>
  <c r="J52" i="1" s="1"/>
  <c r="H52" i="1" s="1"/>
  <c r="M77" i="4"/>
  <c r="M79" i="4"/>
  <c r="J256" i="1" s="1"/>
  <c r="H256" i="1" s="1"/>
  <c r="M81" i="4"/>
  <c r="M87" i="4"/>
  <c r="H182" i="1" s="1"/>
  <c r="M89" i="4"/>
  <c r="H247" i="1" s="1"/>
  <c r="M91" i="4"/>
  <c r="M93" i="4"/>
  <c r="M97" i="4"/>
  <c r="M99" i="4"/>
  <c r="M103" i="4"/>
  <c r="M105" i="4"/>
  <c r="H55" i="1" s="1"/>
  <c r="M111" i="4"/>
  <c r="M113" i="4"/>
  <c r="M2" i="4"/>
  <c r="L2" i="4"/>
  <c r="L3" i="4"/>
  <c r="M3" i="4" s="1"/>
  <c r="L4" i="4"/>
  <c r="L5" i="4"/>
  <c r="M5" i="4" s="1"/>
  <c r="L6" i="4"/>
  <c r="M6" i="4" s="1"/>
  <c r="L7" i="4"/>
  <c r="M7" i="4" s="1"/>
  <c r="L8" i="4"/>
  <c r="L9" i="4"/>
  <c r="M9" i="4" s="1"/>
  <c r="H104" i="1" s="1"/>
  <c r="L10" i="4"/>
  <c r="L11" i="4"/>
  <c r="M11" i="4" s="1"/>
  <c r="L12" i="4"/>
  <c r="M13" i="4"/>
  <c r="L14" i="4"/>
  <c r="L15" i="4"/>
  <c r="M15" i="4" s="1"/>
  <c r="H46" i="1" s="1"/>
  <c r="L16" i="4"/>
  <c r="M16" i="4" s="1"/>
  <c r="J57" i="1" s="1"/>
  <c r="H57" i="1" s="1"/>
  <c r="L17" i="4"/>
  <c r="M17" i="4" s="1"/>
  <c r="H59" i="1" s="1"/>
  <c r="L18" i="4"/>
  <c r="L19" i="4"/>
  <c r="M19" i="4" s="1"/>
  <c r="L20" i="4"/>
  <c r="L21" i="4"/>
  <c r="M21" i="4" s="1"/>
  <c r="H126" i="1" s="1"/>
  <c r="L22" i="4"/>
  <c r="M22" i="4" s="1"/>
  <c r="L23" i="4"/>
  <c r="M23" i="4" s="1"/>
  <c r="H174" i="1" s="1"/>
  <c r="L24" i="4"/>
  <c r="L25" i="4"/>
  <c r="M25" i="4" s="1"/>
  <c r="H177" i="1" s="1"/>
  <c r="L26" i="4"/>
  <c r="L27" i="4"/>
  <c r="M27" i="4" s="1"/>
  <c r="H243" i="1" s="1"/>
  <c r="L28" i="4"/>
  <c r="L29" i="4"/>
  <c r="M29" i="4" s="1"/>
  <c r="H111" i="1" s="1"/>
  <c r="L30" i="4"/>
  <c r="M30" i="4" s="1"/>
  <c r="L31" i="4"/>
  <c r="M31" i="4" s="1"/>
  <c r="H187" i="1" s="1"/>
  <c r="L32" i="4"/>
  <c r="L33" i="4"/>
  <c r="M33" i="4" s="1"/>
  <c r="L34" i="4"/>
  <c r="M34" i="4" s="1"/>
  <c r="J56" i="1" s="1"/>
  <c r="H56" i="1" s="1"/>
  <c r="L35" i="4"/>
  <c r="M35" i="4" s="1"/>
  <c r="L36" i="4"/>
  <c r="L37" i="4"/>
  <c r="M37" i="4" s="1"/>
  <c r="L38" i="4"/>
  <c r="M38" i="4" s="1"/>
  <c r="H193" i="1" s="1"/>
  <c r="L39" i="4"/>
  <c r="M39" i="4" s="1"/>
  <c r="L40" i="4"/>
  <c r="L41" i="4"/>
  <c r="M41" i="4" s="1"/>
  <c r="L42" i="4"/>
  <c r="L43" i="4"/>
  <c r="M43" i="4" s="1"/>
  <c r="L44" i="4"/>
  <c r="L45" i="4"/>
  <c r="M45" i="4" s="1"/>
  <c r="L46" i="4"/>
  <c r="L47" i="4"/>
  <c r="M47" i="4" s="1"/>
  <c r="L48" i="4"/>
  <c r="M48" i="4" s="1"/>
  <c r="J121" i="1" s="1"/>
  <c r="H121" i="1" s="1"/>
  <c r="L49" i="4"/>
  <c r="M49" i="4" s="1"/>
  <c r="L50" i="4"/>
  <c r="L51" i="4"/>
  <c r="M51" i="4" s="1"/>
  <c r="H168" i="1" s="1"/>
  <c r="L52" i="4"/>
  <c r="L53" i="4"/>
  <c r="M53" i="4" s="1"/>
  <c r="L54" i="4"/>
  <c r="L55" i="4"/>
  <c r="M55" i="4" s="1"/>
  <c r="L56" i="4"/>
  <c r="L57" i="4"/>
  <c r="M57" i="4" s="1"/>
  <c r="J179" i="1" s="1"/>
  <c r="H179" i="1" s="1"/>
  <c r="L58" i="4"/>
  <c r="L59" i="4"/>
  <c r="M59" i="4" s="1"/>
  <c r="J189" i="1" s="1"/>
  <c r="H189" i="1" s="1"/>
  <c r="L60" i="4"/>
  <c r="L61" i="4"/>
  <c r="M61" i="4" s="1"/>
  <c r="J237" i="1" s="1"/>
  <c r="H237" i="1" s="1"/>
  <c r="L62" i="4"/>
  <c r="L63" i="4"/>
  <c r="M63" i="4" s="1"/>
  <c r="H171" i="1" s="1"/>
  <c r="L64" i="4"/>
  <c r="L66" i="4"/>
  <c r="M66" i="4" s="1"/>
  <c r="J238" i="1" s="1"/>
  <c r="H238" i="1" s="1"/>
  <c r="L67" i="4"/>
  <c r="L68" i="4"/>
  <c r="M68" i="4" s="1"/>
  <c r="L69" i="4"/>
  <c r="M69" i="4" s="1"/>
  <c r="L70" i="4"/>
  <c r="M70" i="4" s="1"/>
  <c r="L71" i="4"/>
  <c r="L72" i="4"/>
  <c r="M72" i="4" s="1"/>
  <c r="L73" i="4"/>
  <c r="L74" i="4"/>
  <c r="M74" i="4" s="1"/>
  <c r="J240" i="1" s="1"/>
  <c r="H240" i="1" s="1"/>
  <c r="L75" i="4"/>
  <c r="L76" i="4"/>
  <c r="M76" i="4" s="1"/>
  <c r="L77" i="4"/>
  <c r="L78" i="4"/>
  <c r="M78" i="4" s="1"/>
  <c r="L79" i="4"/>
  <c r="L80" i="4"/>
  <c r="M80" i="4" s="1"/>
  <c r="H106" i="1" s="1"/>
  <c r="L81" i="4"/>
  <c r="L82" i="4"/>
  <c r="M82" i="4" s="1"/>
  <c r="H67" i="1" s="1"/>
  <c r="L83" i="4"/>
  <c r="M83" i="4" s="1"/>
  <c r="L84" i="4"/>
  <c r="M84" i="4" s="1"/>
  <c r="H108" i="1" s="1"/>
  <c r="L85" i="4"/>
  <c r="M85" i="4" s="1"/>
  <c r="J178" i="1" s="1"/>
  <c r="H178" i="1" s="1"/>
  <c r="L86" i="4"/>
  <c r="M86" i="4" s="1"/>
  <c r="H181" i="1" s="1"/>
  <c r="L87" i="4"/>
  <c r="L88" i="4"/>
  <c r="M88" i="4" s="1"/>
  <c r="L89" i="4"/>
  <c r="L90" i="4"/>
  <c r="M90" i="4" s="1"/>
  <c r="J259" i="1" s="1"/>
  <c r="H259" i="1" s="1"/>
  <c r="L91" i="4"/>
  <c r="L92" i="4"/>
  <c r="M92" i="4" s="1"/>
  <c r="L93" i="4"/>
  <c r="M94" i="4"/>
  <c r="H124" i="1" s="1"/>
  <c r="L95" i="4"/>
  <c r="M95" i="4" s="1"/>
  <c r="L96" i="4"/>
  <c r="M96" i="4" s="1"/>
  <c r="L97" i="4"/>
  <c r="L98" i="4"/>
  <c r="M98" i="4" s="1"/>
  <c r="L99" i="4"/>
  <c r="L100" i="4"/>
  <c r="M100" i="4" s="1"/>
  <c r="L101" i="4"/>
  <c r="M101" i="4" s="1"/>
  <c r="L102" i="4"/>
  <c r="M102" i="4" s="1"/>
  <c r="L103" i="4"/>
  <c r="L104" i="4"/>
  <c r="M104" i="4" s="1"/>
  <c r="L105" i="4"/>
  <c r="L106" i="4"/>
  <c r="M106" i="4" s="1"/>
  <c r="L107" i="4"/>
  <c r="M107" i="4" s="1"/>
  <c r="J64" i="1" s="1"/>
  <c r="H64" i="1" s="1"/>
  <c r="L108" i="4"/>
  <c r="M108" i="4" s="1"/>
  <c r="H116" i="1" s="1"/>
  <c r="L109" i="4"/>
  <c r="M109" i="4" s="1"/>
  <c r="L110" i="4"/>
  <c r="M110" i="4" s="1"/>
  <c r="L111" i="4"/>
  <c r="L112" i="4"/>
  <c r="M112" i="4" s="1"/>
  <c r="J130" i="1" s="1"/>
  <c r="H130" i="1" s="1"/>
  <c r="L113" i="4"/>
  <c r="L114" i="4"/>
  <c r="M114" i="4" s="1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H39" i="1" l="1"/>
  <c r="J45" i="1"/>
  <c r="H45" i="1" s="1"/>
  <c r="E72" i="1"/>
  <c r="C72" i="1" s="1"/>
  <c r="K72" i="1"/>
  <c r="E74" i="1"/>
  <c r="K74" i="1"/>
  <c r="E76" i="1"/>
  <c r="C76" i="1" s="1"/>
  <c r="K76" i="1"/>
  <c r="E78" i="1"/>
  <c r="C78" i="1" s="1"/>
  <c r="K78" i="1"/>
  <c r="E80" i="1"/>
  <c r="C80" i="1" s="1"/>
  <c r="K80" i="1"/>
  <c r="E82" i="1"/>
  <c r="C82" i="1" s="1"/>
  <c r="K82" i="1"/>
  <c r="E84" i="1"/>
  <c r="C84" i="1" s="1"/>
  <c r="K84" i="1"/>
  <c r="E86" i="1"/>
  <c r="K86" i="1"/>
  <c r="E88" i="1"/>
  <c r="C88" i="1" s="1"/>
  <c r="K88" i="1"/>
  <c r="E90" i="1"/>
  <c r="C90" i="1" s="1"/>
  <c r="K90" i="1"/>
  <c r="E92" i="1"/>
  <c r="C92" i="1" s="1"/>
  <c r="K92" i="1"/>
  <c r="E94" i="1"/>
  <c r="C94" i="1" s="1"/>
  <c r="K94" i="1"/>
  <c r="E96" i="1"/>
  <c r="C96" i="1" s="1"/>
  <c r="K96" i="1"/>
  <c r="E97" i="1"/>
  <c r="C97" i="1" s="1"/>
  <c r="K97" i="1"/>
  <c r="E98" i="1"/>
  <c r="C98" i="1" s="1"/>
  <c r="K98" i="1"/>
  <c r="E99" i="1"/>
  <c r="C99" i="1" s="1"/>
  <c r="K99" i="1"/>
  <c r="E100" i="1"/>
  <c r="C100" i="1" s="1"/>
  <c r="K100" i="1"/>
  <c r="E101" i="1"/>
  <c r="C101" i="1" s="1"/>
  <c r="K101" i="1"/>
  <c r="E102" i="1"/>
  <c r="C102" i="1" s="1"/>
  <c r="K102" i="1"/>
  <c r="E103" i="1"/>
  <c r="C103" i="1" s="1"/>
  <c r="E104" i="1"/>
  <c r="C104" i="1" s="1"/>
  <c r="E105" i="1"/>
  <c r="C105" i="1" s="1"/>
  <c r="E106" i="1"/>
  <c r="C106" i="1" s="1"/>
  <c r="C107" i="1"/>
  <c r="E108" i="1"/>
  <c r="C108" i="1" s="1"/>
  <c r="E109" i="1"/>
  <c r="C109" i="1" s="1"/>
  <c r="E110" i="1"/>
  <c r="C110" i="1" s="1"/>
  <c r="E111" i="1"/>
  <c r="C111" i="1" s="1"/>
  <c r="E112" i="1"/>
  <c r="C112" i="1" s="1"/>
  <c r="E113" i="1"/>
  <c r="C113" i="1" s="1"/>
  <c r="E114" i="1"/>
  <c r="C114" i="1" s="1"/>
  <c r="E115" i="1"/>
  <c r="C115" i="1" s="1"/>
  <c r="E116" i="1"/>
  <c r="C116" i="1" s="1"/>
  <c r="E117" i="1"/>
  <c r="C117" i="1" s="1"/>
  <c r="E118" i="1"/>
  <c r="C118" i="1" s="1"/>
  <c r="E119" i="1"/>
  <c r="C119" i="1" s="1"/>
  <c r="E120" i="1"/>
  <c r="C120" i="1" s="1"/>
  <c r="E121" i="1"/>
  <c r="C121" i="1" s="1"/>
  <c r="F107" i="3" l="1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106" i="3"/>
  <c r="E10" i="1" l="1"/>
  <c r="E12" i="1"/>
  <c r="E14" i="1"/>
  <c r="C14" i="1" s="1"/>
  <c r="E16" i="1"/>
  <c r="C16" i="1" s="1"/>
  <c r="E18" i="1"/>
  <c r="C18" i="1" s="1"/>
  <c r="E20" i="1"/>
  <c r="C20" i="1" s="1"/>
  <c r="E22" i="1"/>
  <c r="C22" i="1" s="1"/>
  <c r="E24" i="1"/>
  <c r="C24" i="1" s="1"/>
  <c r="E26" i="1"/>
  <c r="C26" i="1" s="1"/>
  <c r="E28" i="1"/>
  <c r="C28" i="1" s="1"/>
  <c r="E30" i="1"/>
  <c r="C30" i="1" s="1"/>
  <c r="E32" i="1"/>
  <c r="C32" i="1" s="1"/>
  <c r="E33" i="1"/>
  <c r="C33" i="1" s="1"/>
  <c r="E34" i="1"/>
  <c r="C34" i="1" s="1"/>
  <c r="E35" i="1"/>
  <c r="C35" i="1" s="1"/>
  <c r="E36" i="1"/>
  <c r="C36" i="1" s="1"/>
  <c r="E37" i="1"/>
  <c r="C37" i="1" s="1"/>
  <c r="E38" i="1"/>
  <c r="C38" i="1" s="1"/>
  <c r="E39" i="1"/>
  <c r="C39" i="1" s="1"/>
  <c r="C40" i="1"/>
  <c r="E41" i="1"/>
  <c r="C41" i="1" s="1"/>
  <c r="E42" i="1"/>
  <c r="C42" i="1" s="1"/>
  <c r="E43" i="1"/>
  <c r="C43" i="1" s="1"/>
  <c r="E44" i="1"/>
  <c r="C44" i="1" s="1"/>
  <c r="E45" i="1"/>
  <c r="C45" i="1" s="1"/>
  <c r="E46" i="1"/>
  <c r="C46" i="1" s="1"/>
  <c r="E48" i="1"/>
  <c r="C48" i="1" s="1"/>
  <c r="E49" i="1"/>
  <c r="C49" i="1" s="1"/>
  <c r="E50" i="1"/>
  <c r="C50" i="1" s="1"/>
  <c r="E51" i="1"/>
  <c r="C51" i="1" s="1"/>
  <c r="E52" i="1"/>
  <c r="C52" i="1" s="1"/>
  <c r="E53" i="1"/>
  <c r="C53" i="1" s="1"/>
  <c r="E54" i="1"/>
  <c r="C54" i="1" s="1"/>
  <c r="E55" i="1"/>
  <c r="C55" i="1" s="1"/>
  <c r="E56" i="1"/>
  <c r="C56" i="1" s="1"/>
  <c r="E57" i="1"/>
  <c r="C57" i="1" s="1"/>
  <c r="E58" i="1"/>
  <c r="C58" i="1" s="1"/>
  <c r="E59" i="1"/>
  <c r="C59" i="1" s="1"/>
  <c r="E60" i="1"/>
  <c r="C60" i="1" s="1"/>
  <c r="E61" i="1"/>
  <c r="C61" i="1" s="1"/>
  <c r="E62" i="1"/>
  <c r="C62" i="1" s="1"/>
  <c r="E63" i="1"/>
  <c r="C63" i="1" s="1"/>
  <c r="E64" i="1"/>
  <c r="C64" i="1" s="1"/>
  <c r="C65" i="1"/>
  <c r="E66" i="1"/>
  <c r="C66" i="1" s="1"/>
  <c r="E67" i="1"/>
  <c r="C67" i="1" s="1"/>
  <c r="E123" i="1"/>
  <c r="C123" i="1" s="1"/>
  <c r="E125" i="1"/>
  <c r="C125" i="1" s="1"/>
  <c r="E126" i="1"/>
  <c r="C126" i="1" s="1"/>
  <c r="E127" i="1"/>
  <c r="C127" i="1" s="1"/>
  <c r="E128" i="1"/>
  <c r="C128" i="1" s="1"/>
  <c r="E129" i="1"/>
  <c r="C129" i="1" s="1"/>
  <c r="E130" i="1"/>
  <c r="C130" i="1" s="1"/>
  <c r="E131" i="1"/>
  <c r="C131" i="1" s="1"/>
  <c r="E136" i="1"/>
  <c r="C136" i="1" s="1"/>
  <c r="E138" i="1"/>
  <c r="C138" i="1" s="1"/>
  <c r="E140" i="1"/>
  <c r="C140" i="1" s="1"/>
  <c r="E142" i="1"/>
  <c r="C142" i="1" s="1"/>
  <c r="E144" i="1"/>
  <c r="C144" i="1" s="1"/>
  <c r="E146" i="1"/>
  <c r="C146" i="1" s="1"/>
  <c r="E150" i="1"/>
  <c r="C150" i="1" s="1"/>
  <c r="E152" i="1"/>
  <c r="C152" i="1" s="1"/>
  <c r="E156" i="1"/>
  <c r="C156" i="1" s="1"/>
  <c r="E158" i="1"/>
  <c r="C158" i="1" s="1"/>
  <c r="E160" i="1"/>
  <c r="C160" i="1" s="1"/>
  <c r="E161" i="1"/>
  <c r="C161" i="1" s="1"/>
  <c r="E162" i="1"/>
  <c r="C162" i="1" s="1"/>
  <c r="E163" i="1"/>
  <c r="C163" i="1" s="1"/>
  <c r="E164" i="1"/>
  <c r="C164" i="1" s="1"/>
  <c r="E165" i="1"/>
  <c r="C165" i="1" s="1"/>
  <c r="E166" i="1"/>
  <c r="C166" i="1" s="1"/>
  <c r="E167" i="1"/>
  <c r="C167" i="1" s="1"/>
  <c r="E168" i="1"/>
  <c r="C168" i="1" s="1"/>
  <c r="E169" i="1"/>
  <c r="C169" i="1" s="1"/>
  <c r="E170" i="1"/>
  <c r="C170" i="1" s="1"/>
  <c r="E171" i="1"/>
  <c r="C171" i="1" s="1"/>
  <c r="E172" i="1"/>
  <c r="C172" i="1" s="1"/>
  <c r="E173" i="1"/>
  <c r="C173" i="1" s="1"/>
  <c r="E174" i="1"/>
  <c r="C174" i="1" s="1"/>
  <c r="C175" i="1"/>
  <c r="E176" i="1"/>
  <c r="C176" i="1" s="1"/>
  <c r="E177" i="1"/>
  <c r="C177" i="1" s="1"/>
  <c r="E178" i="1"/>
  <c r="C178" i="1" s="1"/>
  <c r="E179" i="1"/>
  <c r="C179" i="1" s="1"/>
  <c r="E180" i="1"/>
  <c r="C180" i="1" s="1"/>
  <c r="E181" i="1"/>
  <c r="C181" i="1" s="1"/>
  <c r="E182" i="1"/>
  <c r="C182" i="1" s="1"/>
  <c r="E183" i="1"/>
  <c r="C183" i="1" s="1"/>
  <c r="E184" i="1"/>
  <c r="C184" i="1" s="1"/>
  <c r="E185" i="1"/>
  <c r="C185" i="1" s="1"/>
  <c r="E186" i="1"/>
  <c r="C186" i="1" s="1"/>
  <c r="E187" i="1"/>
  <c r="C187" i="1" s="1"/>
  <c r="E188" i="1"/>
  <c r="C188" i="1" s="1"/>
  <c r="E189" i="1"/>
  <c r="C189" i="1" s="1"/>
  <c r="E190" i="1"/>
  <c r="C190" i="1" s="1"/>
  <c r="E191" i="1"/>
  <c r="C191" i="1" s="1"/>
  <c r="E192" i="1"/>
  <c r="C192" i="1" s="1"/>
  <c r="E193" i="1"/>
  <c r="C193" i="1" s="1"/>
  <c r="E194" i="1"/>
  <c r="C194" i="1" s="1"/>
  <c r="E195" i="1"/>
  <c r="C195" i="1" s="1"/>
  <c r="E200" i="1"/>
  <c r="C200" i="1" s="1"/>
  <c r="E202" i="1"/>
  <c r="C202" i="1" s="1"/>
  <c r="E204" i="1"/>
  <c r="C204" i="1" s="1"/>
  <c r="E206" i="1"/>
  <c r="C206" i="1" s="1"/>
  <c r="E208" i="1"/>
  <c r="C208" i="1" s="1"/>
  <c r="E210" i="1"/>
  <c r="C210" i="1" s="1"/>
  <c r="E212" i="1"/>
  <c r="C212" i="1" s="1"/>
  <c r="E214" i="1"/>
  <c r="C214" i="1" s="1"/>
  <c r="E216" i="1"/>
  <c r="C216" i="1" s="1"/>
  <c r="E218" i="1"/>
  <c r="C218" i="1" s="1"/>
  <c r="E220" i="1"/>
  <c r="C220" i="1" s="1"/>
  <c r="E222" i="1"/>
  <c r="C222" i="1" s="1"/>
  <c r="E224" i="1"/>
  <c r="C224" i="1" s="1"/>
  <c r="E225" i="1"/>
  <c r="C225" i="1" s="1"/>
  <c r="E226" i="1"/>
  <c r="C226" i="1" s="1"/>
  <c r="E227" i="1"/>
  <c r="C227" i="1" s="1"/>
  <c r="E228" i="1"/>
  <c r="C228" i="1" s="1"/>
  <c r="E229" i="1"/>
  <c r="C229" i="1" s="1"/>
  <c r="E230" i="1"/>
  <c r="C230" i="1" s="1"/>
  <c r="E231" i="1"/>
  <c r="C231" i="1" s="1"/>
  <c r="E232" i="1"/>
  <c r="C232" i="1" s="1"/>
  <c r="E233" i="1"/>
  <c r="C233" i="1" s="1"/>
  <c r="E234" i="1"/>
  <c r="C234" i="1" s="1"/>
  <c r="E235" i="1"/>
  <c r="C235" i="1" s="1"/>
  <c r="E236" i="1"/>
  <c r="C236" i="1" s="1"/>
  <c r="E237" i="1"/>
  <c r="C237" i="1" s="1"/>
  <c r="E238" i="1"/>
  <c r="C238" i="1" s="1"/>
  <c r="E239" i="1"/>
  <c r="C239" i="1" s="1"/>
  <c r="E240" i="1"/>
  <c r="C240" i="1" s="1"/>
  <c r="E241" i="1"/>
  <c r="C241" i="1" s="1"/>
  <c r="E242" i="1"/>
  <c r="C242" i="1" s="1"/>
  <c r="E243" i="1"/>
  <c r="C243" i="1" s="1"/>
  <c r="E244" i="1"/>
  <c r="C244" i="1" s="1"/>
  <c r="E245" i="1"/>
  <c r="C245" i="1" s="1"/>
  <c r="E246" i="1"/>
  <c r="C246" i="1" s="1"/>
  <c r="E247" i="1"/>
  <c r="C247" i="1" s="1"/>
  <c r="E248" i="1"/>
  <c r="C248" i="1" s="1"/>
  <c r="E249" i="1"/>
  <c r="C249" i="1" s="1"/>
  <c r="E250" i="1"/>
  <c r="C250" i="1" s="1"/>
  <c r="E251" i="1"/>
  <c r="C251" i="1" s="1"/>
  <c r="E252" i="1"/>
  <c r="C252" i="1" s="1"/>
  <c r="E253" i="1"/>
  <c r="C253" i="1" s="1"/>
  <c r="E254" i="1"/>
  <c r="C254" i="1" s="1"/>
  <c r="E255" i="1"/>
  <c r="C255" i="1" s="1"/>
  <c r="E256" i="1"/>
  <c r="C256" i="1" s="1"/>
  <c r="E257" i="1"/>
  <c r="C257" i="1" s="1"/>
  <c r="E258" i="1"/>
  <c r="C258" i="1" s="1"/>
  <c r="E259" i="1"/>
  <c r="C259" i="1" s="1"/>
  <c r="E264" i="1"/>
  <c r="C264" i="1" s="1"/>
  <c r="E265" i="1"/>
  <c r="C265" i="1" s="1"/>
  <c r="E266" i="1"/>
  <c r="C266" i="1" s="1"/>
  <c r="E267" i="1"/>
  <c r="C267" i="1" s="1"/>
  <c r="E268" i="1"/>
  <c r="C268" i="1" s="1"/>
  <c r="E8" i="1"/>
  <c r="C8" i="1" s="1"/>
  <c r="K8" i="1"/>
  <c r="K10" i="1"/>
  <c r="K12" i="1"/>
  <c r="K14" i="1"/>
  <c r="K16" i="1"/>
  <c r="K18" i="1"/>
  <c r="K20" i="1"/>
  <c r="K22" i="1"/>
  <c r="K24" i="1"/>
  <c r="K26" i="1"/>
  <c r="K28" i="1"/>
  <c r="K30" i="1"/>
  <c r="K32" i="1"/>
  <c r="K33" i="1"/>
  <c r="K34" i="1"/>
  <c r="K35" i="1"/>
  <c r="K36" i="1"/>
  <c r="K37" i="1"/>
  <c r="K38" i="1"/>
  <c r="K136" i="1"/>
  <c r="K138" i="1"/>
  <c r="K140" i="1"/>
  <c r="K142" i="1"/>
  <c r="K144" i="1"/>
  <c r="K146" i="1"/>
  <c r="K150" i="1"/>
  <c r="K152" i="1"/>
  <c r="K154" i="1"/>
  <c r="K156" i="1"/>
  <c r="K158" i="1"/>
  <c r="K160" i="1"/>
  <c r="K161" i="1"/>
  <c r="K162" i="1"/>
  <c r="K163" i="1"/>
  <c r="K164" i="1"/>
  <c r="K165" i="1"/>
  <c r="K166" i="1"/>
  <c r="K200" i="1"/>
  <c r="K202" i="1"/>
  <c r="K204" i="1"/>
  <c r="K206" i="1"/>
  <c r="K208" i="1"/>
  <c r="K210" i="1"/>
  <c r="K212" i="1"/>
  <c r="K214" i="1"/>
  <c r="K216" i="1"/>
  <c r="K218" i="1"/>
  <c r="K220" i="1"/>
  <c r="K222" i="1"/>
  <c r="K224" i="1"/>
  <c r="K225" i="1"/>
  <c r="K226" i="1"/>
  <c r="K227" i="1"/>
  <c r="K228" i="1"/>
  <c r="K229" i="1"/>
  <c r="K230" i="1"/>
  <c r="G6" i="3"/>
  <c r="N6" i="3"/>
  <c r="H18" i="3" s="1"/>
  <c r="M7" i="3"/>
  <c r="G43" i="3" s="1"/>
  <c r="N7" i="3"/>
  <c r="H144" i="3" s="1"/>
  <c r="M8" i="3"/>
  <c r="G13" i="3" s="1"/>
  <c r="N8" i="3"/>
  <c r="H13" i="3" s="1"/>
  <c r="M9" i="3"/>
  <c r="G98" i="3" s="1"/>
  <c r="N9" i="3"/>
  <c r="H216" i="3" s="1"/>
  <c r="M10" i="3"/>
  <c r="G15" i="3" s="1"/>
  <c r="N10" i="3"/>
  <c r="H15" i="3" s="1"/>
  <c r="M11" i="3"/>
  <c r="G20" i="3" s="1"/>
  <c r="N11" i="3"/>
  <c r="H81" i="3" s="1"/>
  <c r="M12" i="3"/>
  <c r="G31" i="3" s="1"/>
  <c r="N12" i="3"/>
  <c r="H31" i="3" s="1"/>
  <c r="M13" i="3"/>
  <c r="G39" i="3" s="1"/>
  <c r="N13" i="3"/>
  <c r="H39" i="3" s="1"/>
  <c r="M14" i="3"/>
  <c r="G42" i="3" s="1"/>
  <c r="N14" i="3"/>
  <c r="H49" i="3" s="1"/>
  <c r="M15" i="3"/>
  <c r="G206" i="3" s="1"/>
  <c r="N15" i="3"/>
  <c r="H206" i="3" s="1"/>
  <c r="M16" i="3"/>
  <c r="G60" i="3" s="1"/>
  <c r="N16" i="3"/>
  <c r="H60" i="3" s="1"/>
  <c r="G18" i="3"/>
  <c r="M18" i="3"/>
  <c r="G208" i="3" s="1"/>
  <c r="N18" i="3"/>
  <c r="H172" i="3" s="1"/>
  <c r="G23" i="3"/>
  <c r="G27" i="3"/>
  <c r="G29" i="3"/>
  <c r="G33" i="3"/>
  <c r="G35" i="3"/>
  <c r="G65" i="3"/>
  <c r="G69" i="3"/>
  <c r="H69" i="3"/>
  <c r="G71" i="3"/>
  <c r="G75" i="3"/>
  <c r="G77" i="3"/>
  <c r="G58" i="3"/>
  <c r="G56" i="3"/>
  <c r="G52" i="3"/>
  <c r="G48" i="3"/>
  <c r="G46" i="3"/>
  <c r="G44" i="3"/>
  <c r="G16" i="3"/>
  <c r="G12" i="3"/>
  <c r="G11" i="3"/>
  <c r="G10" i="3"/>
  <c r="G9" i="3"/>
  <c r="G8" i="3"/>
  <c r="H71" i="3" l="1"/>
  <c r="H65" i="3"/>
  <c r="H11" i="3"/>
  <c r="H44" i="3"/>
  <c r="H58" i="3"/>
  <c r="H12" i="3"/>
  <c r="H48" i="3"/>
  <c r="H23" i="3"/>
  <c r="H75" i="3"/>
  <c r="H29" i="3"/>
  <c r="H8" i="3"/>
  <c r="H16" i="3"/>
  <c r="H52" i="3"/>
  <c r="H27" i="3"/>
  <c r="H77" i="3"/>
  <c r="H9" i="3"/>
  <c r="H32" i="3"/>
  <c r="H56" i="3"/>
  <c r="H35" i="3"/>
  <c r="H33" i="3"/>
  <c r="G59" i="3"/>
  <c r="G80" i="3"/>
  <c r="G79" i="3"/>
  <c r="G93" i="3"/>
  <c r="G67" i="3"/>
  <c r="G89" i="3"/>
  <c r="H73" i="3"/>
  <c r="H37" i="3"/>
  <c r="H96" i="3"/>
  <c r="H97" i="3"/>
  <c r="H24" i="3"/>
  <c r="G49" i="3"/>
  <c r="H95" i="3"/>
  <c r="H86" i="3"/>
  <c r="H85" i="3"/>
  <c r="G63" i="3"/>
  <c r="G19" i="3"/>
  <c r="H74" i="3"/>
  <c r="H26" i="3"/>
  <c r="H70" i="3"/>
  <c r="H92" i="3"/>
  <c r="H83" i="3"/>
  <c r="H45" i="3"/>
  <c r="H38" i="3"/>
  <c r="H78" i="3"/>
  <c r="H104" i="3"/>
  <c r="H103" i="3"/>
  <c r="H91" i="3"/>
  <c r="H51" i="3"/>
  <c r="H21" i="3"/>
  <c r="H61" i="3"/>
  <c r="G95" i="3"/>
  <c r="H34" i="3"/>
  <c r="H50" i="3"/>
  <c r="H66" i="3"/>
  <c r="H84" i="3"/>
  <c r="H100" i="3"/>
  <c r="G17" i="3"/>
  <c r="G41" i="3"/>
  <c r="H99" i="3"/>
  <c r="G94" i="3"/>
  <c r="G85" i="3"/>
  <c r="H57" i="3"/>
  <c r="H82" i="3"/>
  <c r="G54" i="3"/>
  <c r="G72" i="3"/>
  <c r="H102" i="3"/>
  <c r="H76" i="3"/>
  <c r="G28" i="3"/>
  <c r="G88" i="3"/>
  <c r="G73" i="3"/>
  <c r="H105" i="3"/>
  <c r="H25" i="3"/>
  <c r="G36" i="3"/>
  <c r="G64" i="3"/>
  <c r="H67" i="3"/>
  <c r="H47" i="3"/>
  <c r="G220" i="3"/>
  <c r="G214" i="3"/>
  <c r="H152" i="3"/>
  <c r="H94" i="3"/>
  <c r="G61" i="3"/>
  <c r="H14" i="3"/>
  <c r="H6" i="3"/>
  <c r="H130" i="3"/>
  <c r="H115" i="3"/>
  <c r="H220" i="3"/>
  <c r="H162" i="3"/>
  <c r="H159" i="3"/>
  <c r="H136" i="3"/>
  <c r="H42" i="3"/>
  <c r="G172" i="3"/>
  <c r="H194" i="3"/>
  <c r="H191" i="3"/>
  <c r="H188" i="3"/>
  <c r="H30" i="3"/>
  <c r="H22" i="3"/>
  <c r="H68" i="3"/>
  <c r="H90" i="3"/>
  <c r="H41" i="3"/>
  <c r="H20" i="3"/>
  <c r="H7" i="3"/>
  <c r="G212" i="3"/>
  <c r="H122" i="3"/>
  <c r="H154" i="3"/>
  <c r="H186" i="3"/>
  <c r="H210" i="3"/>
  <c r="H155" i="3"/>
  <c r="H135" i="3"/>
  <c r="H179" i="3"/>
  <c r="H211" i="3"/>
  <c r="H192" i="3"/>
  <c r="H124" i="3"/>
  <c r="H164" i="3"/>
  <c r="H62" i="3"/>
  <c r="H101" i="3"/>
  <c r="H87" i="3"/>
  <c r="H55" i="3"/>
  <c r="G192" i="3"/>
  <c r="G110" i="3"/>
  <c r="H138" i="3"/>
  <c r="H170" i="3"/>
  <c r="H202" i="3"/>
  <c r="H218" i="3"/>
  <c r="H119" i="3"/>
  <c r="H163" i="3"/>
  <c r="H195" i="3"/>
  <c r="H160" i="3"/>
  <c r="H108" i="3"/>
  <c r="H140" i="3"/>
  <c r="H196" i="3"/>
  <c r="H40" i="3"/>
  <c r="H114" i="3"/>
  <c r="H146" i="3"/>
  <c r="H178" i="3"/>
  <c r="H151" i="3"/>
  <c r="H131" i="3"/>
  <c r="H175" i="3"/>
  <c r="H207" i="3"/>
  <c r="H184" i="3"/>
  <c r="H120" i="3"/>
  <c r="H156" i="3"/>
  <c r="G149" i="3"/>
  <c r="G161" i="3"/>
  <c r="G173" i="3"/>
  <c r="G185" i="3"/>
  <c r="G197" i="3"/>
  <c r="G117" i="3"/>
  <c r="G133" i="3"/>
  <c r="G157" i="3"/>
  <c r="G169" i="3"/>
  <c r="G193" i="3"/>
  <c r="G113" i="3"/>
  <c r="G137" i="3"/>
  <c r="G153" i="3"/>
  <c r="G165" i="3"/>
  <c r="G177" i="3"/>
  <c r="G189" i="3"/>
  <c r="G205" i="3"/>
  <c r="G221" i="3"/>
  <c r="G209" i="3"/>
  <c r="G217" i="3"/>
  <c r="G109" i="3"/>
  <c r="G125" i="3"/>
  <c r="G145" i="3"/>
  <c r="G213" i="3"/>
  <c r="G127" i="3"/>
  <c r="G159" i="3"/>
  <c r="G191" i="3"/>
  <c r="G108" i="3"/>
  <c r="G140" i="3"/>
  <c r="G156" i="3"/>
  <c r="G188" i="3"/>
  <c r="G30" i="3"/>
  <c r="G74" i="3"/>
  <c r="G90" i="3"/>
  <c r="G21" i="3"/>
  <c r="G81" i="3"/>
  <c r="G99" i="3"/>
  <c r="G83" i="3"/>
  <c r="G47" i="3"/>
  <c r="G147" i="3"/>
  <c r="G126" i="3"/>
  <c r="G106" i="3"/>
  <c r="G24" i="3"/>
  <c r="G40" i="3"/>
  <c r="G68" i="3"/>
  <c r="G84" i="3"/>
  <c r="G92" i="3"/>
  <c r="G53" i="3"/>
  <c r="G55" i="3"/>
  <c r="H209" i="3"/>
  <c r="H113" i="3"/>
  <c r="H137" i="3"/>
  <c r="H149" i="3"/>
  <c r="H153" i="3"/>
  <c r="H157" i="3"/>
  <c r="H161" i="3"/>
  <c r="H165" i="3"/>
  <c r="H169" i="3"/>
  <c r="H173" i="3"/>
  <c r="H177" i="3"/>
  <c r="H189" i="3"/>
  <c r="H193" i="3"/>
  <c r="H217" i="3"/>
  <c r="H117" i="3"/>
  <c r="H133" i="3"/>
  <c r="H185" i="3"/>
  <c r="H197" i="3"/>
  <c r="H205" i="3"/>
  <c r="H221" i="3"/>
  <c r="G135" i="3"/>
  <c r="G167" i="3"/>
  <c r="G199" i="3"/>
  <c r="G116" i="3"/>
  <c r="G148" i="3"/>
  <c r="G180" i="3"/>
  <c r="H118" i="3"/>
  <c r="H134" i="3"/>
  <c r="H150" i="3"/>
  <c r="H166" i="3"/>
  <c r="H182" i="3"/>
  <c r="H198" i="3"/>
  <c r="H214" i="3"/>
  <c r="H107" i="3"/>
  <c r="H123" i="3"/>
  <c r="H143" i="3"/>
  <c r="H167" i="3"/>
  <c r="H183" i="3"/>
  <c r="H199" i="3"/>
  <c r="H215" i="3"/>
  <c r="H168" i="3"/>
  <c r="H200" i="3"/>
  <c r="H112" i="3"/>
  <c r="H128" i="3"/>
  <c r="H204" i="3"/>
  <c r="G111" i="3"/>
  <c r="G143" i="3"/>
  <c r="G175" i="3"/>
  <c r="G207" i="3"/>
  <c r="G124" i="3"/>
  <c r="G204" i="3"/>
  <c r="G22" i="3"/>
  <c r="G38" i="3"/>
  <c r="G66" i="3"/>
  <c r="G82" i="3"/>
  <c r="G100" i="3"/>
  <c r="G45" i="3"/>
  <c r="G103" i="3"/>
  <c r="G87" i="3"/>
  <c r="G51" i="3"/>
  <c r="H121" i="3"/>
  <c r="H181" i="3"/>
  <c r="G115" i="3"/>
  <c r="G131" i="3"/>
  <c r="G163" i="3"/>
  <c r="G179" i="3"/>
  <c r="G195" i="3"/>
  <c r="G211" i="3"/>
  <c r="G112" i="3"/>
  <c r="G128" i="3"/>
  <c r="G144" i="3"/>
  <c r="G160" i="3"/>
  <c r="G176" i="3"/>
  <c r="G118" i="3"/>
  <c r="G134" i="3"/>
  <c r="G142" i="3"/>
  <c r="G150" i="3"/>
  <c r="G158" i="3"/>
  <c r="G166" i="3"/>
  <c r="G174" i="3"/>
  <c r="G182" i="3"/>
  <c r="G190" i="3"/>
  <c r="G198" i="3"/>
  <c r="G32" i="3"/>
  <c r="G50" i="3"/>
  <c r="G76" i="3"/>
  <c r="G102" i="3"/>
  <c r="G25" i="3"/>
  <c r="G91" i="3"/>
  <c r="H59" i="3"/>
  <c r="H129" i="3"/>
  <c r="H201" i="3"/>
  <c r="H141" i="3"/>
  <c r="H145" i="3"/>
  <c r="H109" i="3"/>
  <c r="H125" i="3"/>
  <c r="H213" i="3"/>
  <c r="G119" i="3"/>
  <c r="G151" i="3"/>
  <c r="G183" i="3"/>
  <c r="G215" i="3"/>
  <c r="G132" i="3"/>
  <c r="G164" i="3"/>
  <c r="G196" i="3"/>
  <c r="H110" i="3"/>
  <c r="H126" i="3"/>
  <c r="H142" i="3"/>
  <c r="H158" i="3"/>
  <c r="H174" i="3"/>
  <c r="H190" i="3"/>
  <c r="H106" i="3"/>
  <c r="H10" i="3"/>
  <c r="H17" i="3"/>
  <c r="H28" i="3"/>
  <c r="H36" i="3"/>
  <c r="H46" i="3"/>
  <c r="H54" i="3"/>
  <c r="H64" i="3"/>
  <c r="H72" i="3"/>
  <c r="H80" i="3"/>
  <c r="H88" i="3"/>
  <c r="H98" i="3"/>
  <c r="G26" i="3"/>
  <c r="G34" i="3"/>
  <c r="G62" i="3"/>
  <c r="G70" i="3"/>
  <c r="G78" i="3"/>
  <c r="G86" i="3"/>
  <c r="G96" i="3"/>
  <c r="G104" i="3"/>
  <c r="G37" i="3"/>
  <c r="G57" i="3"/>
  <c r="G105" i="3"/>
  <c r="G101" i="3"/>
  <c r="G97" i="3"/>
  <c r="H93" i="3"/>
  <c r="H89" i="3"/>
  <c r="H79" i="3"/>
  <c r="H63" i="3"/>
  <c r="H53" i="3"/>
  <c r="H43" i="3"/>
  <c r="H19" i="3"/>
  <c r="G129" i="3"/>
  <c r="G141" i="3"/>
  <c r="G201" i="3"/>
  <c r="G181" i="3"/>
  <c r="G121" i="3"/>
  <c r="G14" i="3"/>
  <c r="G7" i="3"/>
  <c r="G107" i="3"/>
  <c r="G123" i="3"/>
  <c r="G139" i="3"/>
  <c r="G155" i="3"/>
  <c r="G171" i="3"/>
  <c r="G187" i="3"/>
  <c r="G203" i="3"/>
  <c r="G219" i="3"/>
  <c r="G120" i="3"/>
  <c r="G136" i="3"/>
  <c r="G152" i="3"/>
  <c r="G168" i="3"/>
  <c r="G184" i="3"/>
  <c r="G200" i="3"/>
  <c r="G216" i="3"/>
  <c r="G114" i="3"/>
  <c r="G122" i="3"/>
  <c r="G130" i="3"/>
  <c r="G138" i="3"/>
  <c r="G146" i="3"/>
  <c r="G154" i="3"/>
  <c r="G162" i="3"/>
  <c r="G170" i="3"/>
  <c r="G178" i="3"/>
  <c r="G186" i="3"/>
  <c r="G194" i="3"/>
  <c r="G202" i="3"/>
  <c r="G210" i="3"/>
  <c r="G218" i="3"/>
  <c r="H139" i="3"/>
  <c r="H111" i="3"/>
  <c r="H127" i="3"/>
  <c r="H147" i="3"/>
  <c r="H171" i="3"/>
  <c r="H187" i="3"/>
  <c r="H203" i="3"/>
  <c r="H219" i="3"/>
  <c r="H176" i="3"/>
  <c r="H212" i="3"/>
  <c r="H116" i="3"/>
  <c r="H132" i="3"/>
  <c r="H148" i="3"/>
  <c r="H180" i="3"/>
  <c r="H208" i="3"/>
  <c r="C47" i="1" l="1"/>
</calcChain>
</file>

<file path=xl/comments1.xml><?xml version="1.0" encoding="utf-8"?>
<comments xmlns="http://schemas.openxmlformats.org/spreadsheetml/2006/main">
  <authors>
    <author>作者</author>
  </authors>
  <commentList>
    <comment ref="A3" authorId="0" shapeId="0">
      <text>
        <r>
          <rPr>
            <b/>
            <sz val="9"/>
            <color indexed="81"/>
            <rFont val="宋体"/>
            <family val="3"/>
            <charset val="134"/>
          </rPr>
          <t>每个形象，无论这个形象有多少种技能表现，在这张表中都只有一个res_id
也就是说，如果两个武将/怪物使用的是同一个形象，hero表中填写的res_id是相同的</t>
        </r>
      </text>
    </comment>
    <comment ref="S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ui3\gold_hero</t>
        </r>
      </text>
    </comment>
    <comment ref="T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res\ui3\text\limit</t>
        </r>
      </text>
    </comment>
  </commentList>
</comments>
</file>

<file path=xl/sharedStrings.xml><?xml version="1.0" encoding="utf-8"?>
<sst xmlns="http://schemas.openxmlformats.org/spreadsheetml/2006/main" count="2057" uniqueCount="1107">
  <si>
    <t>id</t>
    <phoneticPr fontId="32" type="noConversion"/>
  </si>
  <si>
    <t>int</t>
    <phoneticPr fontId="31" type="noConversion"/>
  </si>
  <si>
    <t>string</t>
    <phoneticPr fontId="31" type="noConversion"/>
  </si>
  <si>
    <t>资源id</t>
    <phoneticPr fontId="33" type="noConversion"/>
  </si>
  <si>
    <t>名称</t>
    <phoneticPr fontId="33" type="noConversion"/>
  </si>
  <si>
    <t>UI人物</t>
    <phoneticPr fontId="33" type="noConversion"/>
  </si>
  <si>
    <t>Client</t>
    <phoneticPr fontId="33" type="noConversion"/>
  </si>
  <si>
    <t>Excluded</t>
    <phoneticPr fontId="33" type="noConversion"/>
  </si>
  <si>
    <t>name</t>
    <phoneticPr fontId="32" type="noConversion"/>
  </si>
  <si>
    <t>ui_res</t>
    <phoneticPr fontId="31" type="noConversion"/>
  </si>
  <si>
    <t>男主角</t>
    <phoneticPr fontId="32" type="noConversion"/>
  </si>
  <si>
    <t>女主角</t>
    <phoneticPr fontId="32" type="noConversion"/>
  </si>
  <si>
    <t>典韦</t>
  </si>
  <si>
    <t>许褚</t>
  </si>
  <si>
    <t>张辽</t>
  </si>
  <si>
    <t>张郃</t>
  </si>
  <si>
    <t>司马懿</t>
    <phoneticPr fontId="32" type="noConversion"/>
  </si>
  <si>
    <t>荀彧</t>
  </si>
  <si>
    <t>曹操</t>
    <phoneticPr fontId="32" type="noConversion"/>
  </si>
  <si>
    <t>郭嘉</t>
    <phoneticPr fontId="32" type="noConversion"/>
  </si>
  <si>
    <t>夏侯惇</t>
  </si>
  <si>
    <t>曹仁</t>
  </si>
  <si>
    <t>诸葛亮</t>
    <phoneticPr fontId="32" type="noConversion"/>
  </si>
  <si>
    <t>黄月英</t>
  </si>
  <si>
    <t>孙策</t>
    <phoneticPr fontId="32" type="noConversion"/>
  </si>
  <si>
    <t>周瑜</t>
    <phoneticPr fontId="32" type="noConversion"/>
  </si>
  <si>
    <t>小乔</t>
  </si>
  <si>
    <t>太史慈</t>
  </si>
  <si>
    <t>孙权</t>
    <phoneticPr fontId="32" type="noConversion"/>
  </si>
  <si>
    <t>孙坚</t>
    <phoneticPr fontId="32" type="noConversion"/>
  </si>
  <si>
    <t>孙尚香</t>
  </si>
  <si>
    <t>凌统</t>
    <phoneticPr fontId="32" type="noConversion"/>
  </si>
  <si>
    <t>黄盖</t>
    <phoneticPr fontId="32" type="noConversion"/>
  </si>
  <si>
    <t>周泰</t>
    <phoneticPr fontId="32" type="noConversion"/>
  </si>
  <si>
    <t>韩当</t>
    <phoneticPr fontId="32" type="noConversion"/>
  </si>
  <si>
    <t>董卓</t>
    <phoneticPr fontId="32" type="noConversion"/>
  </si>
  <si>
    <t>张角</t>
  </si>
  <si>
    <t>于吉</t>
  </si>
  <si>
    <t>袁绍</t>
  </si>
  <si>
    <t>颜良</t>
  </si>
  <si>
    <t>文丑</t>
  </si>
  <si>
    <t>蔡文姬</t>
  </si>
  <si>
    <t>张让</t>
    <phoneticPr fontId="32" type="noConversion"/>
  </si>
  <si>
    <t>Client</t>
    <phoneticPr fontId="33" type="noConversion"/>
  </si>
  <si>
    <t>人物高度</t>
    <phoneticPr fontId="33" type="noConversion"/>
  </si>
  <si>
    <t>人物宽度</t>
    <phoneticPr fontId="33" type="noConversion"/>
  </si>
  <si>
    <t>spine_height</t>
    <phoneticPr fontId="31" type="noConversion"/>
  </si>
  <si>
    <t>spine_width</t>
    <phoneticPr fontId="31" type="noConversion"/>
  </si>
  <si>
    <t>华雄</t>
    <phoneticPr fontId="32" type="noConversion"/>
  </si>
  <si>
    <t>立绘</t>
    <phoneticPr fontId="33" type="noConversion"/>
  </si>
  <si>
    <t>story_res</t>
    <phoneticPr fontId="31" type="noConversion"/>
  </si>
  <si>
    <t>蓝将和小兵的形象可以对应一种以上的攻击范围</t>
    <phoneticPr fontId="31" type="noConversion"/>
  </si>
  <si>
    <t>其资源id是唯一的，但可能对应多种技能id</t>
    <phoneticPr fontId="31" type="noConversion"/>
  </si>
  <si>
    <t>举例：</t>
    <phoneticPr fontId="31" type="noConversion"/>
  </si>
  <si>
    <t>张宝形象编号=502</t>
    <phoneticPr fontId="31" type="noConversion"/>
  </si>
  <si>
    <t>关联张宝这个形象的资源（如头像、spine、立绘等）</t>
    <phoneticPr fontId="31" type="noConversion"/>
  </si>
  <si>
    <t>所有实用张宝形象的武将或怪物res_id都需要填写502</t>
    <phoneticPr fontId="31" type="noConversion"/>
  </si>
  <si>
    <t>如果技能攻击范围为随机三人，play_id=502002</t>
    <phoneticPr fontId="31" type="noConversion"/>
  </si>
  <si>
    <t>如果技能攻击范围为敌方全体，play_id=502003</t>
    <phoneticPr fontId="31" type="noConversion"/>
  </si>
  <si>
    <t>如果技能攻击范围为敌方单体，play_id=502001</t>
    <phoneticPr fontId="31" type="noConversion"/>
  </si>
  <si>
    <t>在hero表中填写hero_res的id时，只需要考虑这个人用的是哪个形象</t>
    <phoneticPr fontId="31" type="noConversion"/>
  </si>
  <si>
    <t>每个形象（如张梁、刀兵）有自己唯一的res_id</t>
    <phoneticPr fontId="31" type="noConversion"/>
  </si>
  <si>
    <t>在hero_skill_active表中填写play_id时，需要在res_id对应的技能表现中</t>
    <phoneticPr fontId="31" type="noConversion"/>
  </si>
  <si>
    <t>找到需要的技能范围</t>
    <phoneticPr fontId="31" type="noConversion"/>
  </si>
  <si>
    <t>斧盾兵</t>
    <phoneticPr fontId="31" type="noConversion"/>
  </si>
  <si>
    <t>长枪兵</t>
    <phoneticPr fontId="31" type="noConversion"/>
  </si>
  <si>
    <t>弓箭兵</t>
    <phoneticPr fontId="31" type="noConversion"/>
  </si>
  <si>
    <t>大刀兵</t>
    <phoneticPr fontId="31" type="noConversion"/>
  </si>
  <si>
    <t>乐进</t>
    <phoneticPr fontId="31" type="noConversion"/>
  </si>
  <si>
    <t>曹冲</t>
    <phoneticPr fontId="31" type="noConversion"/>
  </si>
  <si>
    <t>曹植</t>
    <phoneticPr fontId="31" type="noConversion"/>
  </si>
  <si>
    <t>陆逊</t>
    <phoneticPr fontId="32" type="noConversion"/>
  </si>
  <si>
    <t>张昭</t>
    <phoneticPr fontId="32" type="noConversion"/>
  </si>
  <si>
    <t>诸葛瑾</t>
    <phoneticPr fontId="32" type="noConversion"/>
  </si>
  <si>
    <t>夏侯渊</t>
    <phoneticPr fontId="31" type="noConversion"/>
  </si>
  <si>
    <t>徐庶</t>
    <phoneticPr fontId="31" type="noConversion"/>
  </si>
  <si>
    <t>陈宫</t>
    <phoneticPr fontId="31" type="noConversion"/>
  </si>
  <si>
    <t>华佗</t>
    <phoneticPr fontId="32" type="noConversion"/>
  </si>
  <si>
    <t>左慈</t>
    <phoneticPr fontId="32" type="noConversion"/>
  </si>
  <si>
    <t>貂蝉</t>
    <phoneticPr fontId="32" type="noConversion"/>
  </si>
  <si>
    <t>公孙瓒</t>
    <phoneticPr fontId="32" type="noConversion"/>
  </si>
  <si>
    <t>袁术</t>
    <phoneticPr fontId="32" type="noConversion"/>
  </si>
  <si>
    <t>魏延</t>
    <phoneticPr fontId="31" type="noConversion"/>
  </si>
  <si>
    <t>徐晃</t>
    <phoneticPr fontId="31" type="noConversion"/>
  </si>
  <si>
    <t>文官</t>
    <phoneticPr fontId="31" type="noConversion"/>
  </si>
  <si>
    <t>弓箭手</t>
    <phoneticPr fontId="31" type="noConversion"/>
  </si>
  <si>
    <t>正常</t>
    <phoneticPr fontId="31" type="noConversion"/>
  </si>
  <si>
    <t>斧盾兵</t>
    <phoneticPr fontId="32" type="noConversion"/>
  </si>
  <si>
    <t>矛兵</t>
    <phoneticPr fontId="32" type="noConversion"/>
  </si>
  <si>
    <t>刀兵</t>
    <phoneticPr fontId="32" type="noConversion"/>
  </si>
  <si>
    <t>纤细</t>
    <phoneticPr fontId="31" type="noConversion"/>
  </si>
  <si>
    <t>鲍三娘</t>
    <phoneticPr fontId="31" type="noConversion"/>
  </si>
  <si>
    <t>郭淮</t>
    <phoneticPr fontId="31" type="noConversion"/>
  </si>
  <si>
    <t>李傕</t>
    <phoneticPr fontId="31" type="noConversion"/>
  </si>
  <si>
    <t>袁谭</t>
    <phoneticPr fontId="31" type="noConversion"/>
  </si>
  <si>
    <t>刘琮</t>
    <phoneticPr fontId="31" type="noConversion"/>
  </si>
  <si>
    <t>王允</t>
    <phoneticPr fontId="31" type="noConversion"/>
  </si>
  <si>
    <t>正常微胖</t>
    <phoneticPr fontId="31" type="noConversion"/>
  </si>
  <si>
    <t>潘凤</t>
    <phoneticPr fontId="31" type="noConversion"/>
  </si>
  <si>
    <t>何进</t>
    <phoneticPr fontId="31" type="noConversion"/>
  </si>
  <si>
    <t>何皇后</t>
    <phoneticPr fontId="31" type="noConversion"/>
  </si>
  <si>
    <t>刘协-献帝</t>
    <phoneticPr fontId="31" type="noConversion"/>
  </si>
  <si>
    <t>李儒</t>
    <phoneticPr fontId="31" type="noConversion"/>
  </si>
  <si>
    <t>王异</t>
    <phoneticPr fontId="31" type="noConversion"/>
  </si>
  <si>
    <t>正常魁梧</t>
    <phoneticPr fontId="31" type="noConversion"/>
  </si>
  <si>
    <t>沙摩柯</t>
    <phoneticPr fontId="31" type="noConversion"/>
  </si>
  <si>
    <t>刘表</t>
    <phoneticPr fontId="31" type="noConversion"/>
  </si>
  <si>
    <t>邹氏</t>
    <phoneticPr fontId="31" type="noConversion"/>
  </si>
  <si>
    <t>沮授</t>
    <phoneticPr fontId="31" type="noConversion"/>
  </si>
  <si>
    <t>张宝</t>
    <phoneticPr fontId="31" type="noConversion"/>
  </si>
  <si>
    <t>张梁</t>
    <phoneticPr fontId="31" type="noConversion"/>
  </si>
  <si>
    <t>张让</t>
    <phoneticPr fontId="31" type="noConversion"/>
  </si>
  <si>
    <t>吕绮玲</t>
    <phoneticPr fontId="33" type="noConversion"/>
  </si>
  <si>
    <t>小孩</t>
    <phoneticPr fontId="31" type="noConversion"/>
  </si>
  <si>
    <t>孔融</t>
    <phoneticPr fontId="31" type="noConversion"/>
  </si>
  <si>
    <t>陈宫</t>
    <phoneticPr fontId="31" type="noConversion"/>
  </si>
  <si>
    <t>蔡文姬</t>
    <phoneticPr fontId="33" type="noConversion"/>
  </si>
  <si>
    <t>文丑</t>
    <phoneticPr fontId="31" type="noConversion"/>
  </si>
  <si>
    <t>英俊</t>
    <phoneticPr fontId="31" type="noConversion"/>
  </si>
  <si>
    <t>颜良</t>
    <phoneticPr fontId="31" type="noConversion"/>
  </si>
  <si>
    <t>袁术</t>
    <phoneticPr fontId="31" type="noConversion"/>
  </si>
  <si>
    <t>袁绍</t>
    <phoneticPr fontId="33" type="noConversion"/>
  </si>
  <si>
    <t>于吉</t>
    <phoneticPr fontId="33" type="noConversion"/>
  </si>
  <si>
    <t>张角</t>
    <phoneticPr fontId="33" type="noConversion"/>
  </si>
  <si>
    <t>公孙瓒</t>
    <phoneticPr fontId="33" type="noConversion"/>
  </si>
  <si>
    <t>贾诩</t>
    <phoneticPr fontId="33" type="noConversion"/>
  </si>
  <si>
    <t>华雄</t>
    <phoneticPr fontId="33" type="noConversion"/>
  </si>
  <si>
    <t>超肥胖</t>
    <phoneticPr fontId="31" type="noConversion"/>
  </si>
  <si>
    <t>董卓</t>
    <phoneticPr fontId="33" type="noConversion"/>
  </si>
  <si>
    <t>貂蝉</t>
    <phoneticPr fontId="33" type="noConversion"/>
  </si>
  <si>
    <t>高大</t>
    <phoneticPr fontId="31" type="noConversion"/>
  </si>
  <si>
    <t>吕布</t>
    <phoneticPr fontId="33" type="noConversion"/>
  </si>
  <si>
    <t>华佗</t>
    <phoneticPr fontId="31" type="noConversion"/>
  </si>
  <si>
    <t>左慈</t>
    <phoneticPr fontId="31" type="noConversion"/>
  </si>
  <si>
    <t>诸葛瑾</t>
    <phoneticPr fontId="31" type="noConversion"/>
  </si>
  <si>
    <t>韩当</t>
    <phoneticPr fontId="31" type="noConversion"/>
  </si>
  <si>
    <t>步练师</t>
    <phoneticPr fontId="31" type="noConversion"/>
  </si>
  <si>
    <t>周泰</t>
    <phoneticPr fontId="31" type="noConversion"/>
  </si>
  <si>
    <t>张昭</t>
    <phoneticPr fontId="31" type="noConversion"/>
  </si>
  <si>
    <t>黄盖</t>
    <phoneticPr fontId="31" type="noConversion"/>
  </si>
  <si>
    <t>凌统</t>
    <phoneticPr fontId="31" type="noConversion"/>
  </si>
  <si>
    <t>鲁肃</t>
    <phoneticPr fontId="31" type="noConversion"/>
  </si>
  <si>
    <t>陆逊</t>
    <phoneticPr fontId="33" type="noConversion"/>
  </si>
  <si>
    <t>孙尚香</t>
    <phoneticPr fontId="33" type="noConversion"/>
  </si>
  <si>
    <t>孙坚</t>
    <phoneticPr fontId="33" type="noConversion"/>
  </si>
  <si>
    <t>甘宁</t>
    <phoneticPr fontId="33" type="noConversion"/>
  </si>
  <si>
    <t>吕蒙</t>
    <phoneticPr fontId="33" type="noConversion"/>
  </si>
  <si>
    <t>孙权</t>
    <phoneticPr fontId="33" type="noConversion"/>
  </si>
  <si>
    <t>太史慈</t>
    <phoneticPr fontId="33" type="noConversion"/>
  </si>
  <si>
    <t>纤细略矮</t>
    <phoneticPr fontId="31" type="noConversion"/>
  </si>
  <si>
    <t>小乔</t>
    <phoneticPr fontId="33" type="noConversion"/>
  </si>
  <si>
    <t>周瑜</t>
    <phoneticPr fontId="33" type="noConversion"/>
  </si>
  <si>
    <t>大乔</t>
    <phoneticPr fontId="33" type="noConversion"/>
  </si>
  <si>
    <t>孙策</t>
    <phoneticPr fontId="33" type="noConversion"/>
  </si>
  <si>
    <t>法正</t>
    <phoneticPr fontId="31" type="noConversion"/>
  </si>
  <si>
    <t>关平</t>
    <phoneticPr fontId="31" type="noConversion"/>
  </si>
  <si>
    <t>关银屏</t>
    <phoneticPr fontId="33" type="noConversion"/>
  </si>
  <si>
    <t>张星彩</t>
    <phoneticPr fontId="33" type="noConversion"/>
  </si>
  <si>
    <t>阿斗</t>
    <phoneticPr fontId="31" type="noConversion"/>
  </si>
  <si>
    <t>祝融</t>
    <phoneticPr fontId="33" type="noConversion"/>
  </si>
  <si>
    <t>正常偏魁梧</t>
    <phoneticPr fontId="31" type="noConversion"/>
  </si>
  <si>
    <t>孟获</t>
    <phoneticPr fontId="31" type="noConversion"/>
  </si>
  <si>
    <t>徐庶</t>
    <phoneticPr fontId="33" type="noConversion"/>
  </si>
  <si>
    <t>庞统</t>
    <phoneticPr fontId="33" type="noConversion"/>
  </si>
  <si>
    <t>魏延</t>
    <phoneticPr fontId="31" type="noConversion"/>
  </si>
  <si>
    <t>姜维</t>
    <phoneticPr fontId="31" type="noConversion"/>
  </si>
  <si>
    <t>黄忠</t>
    <phoneticPr fontId="33" type="noConversion"/>
  </si>
  <si>
    <t>马超</t>
    <phoneticPr fontId="33" type="noConversion"/>
  </si>
  <si>
    <t>魁梧</t>
    <phoneticPr fontId="31" type="noConversion"/>
  </si>
  <si>
    <t>张飞</t>
    <phoneticPr fontId="33" type="noConversion"/>
  </si>
  <si>
    <t>关羽</t>
    <phoneticPr fontId="33" type="noConversion"/>
  </si>
  <si>
    <t>黄月英</t>
    <phoneticPr fontId="32" type="noConversion"/>
  </si>
  <si>
    <t>诸葛亮</t>
    <phoneticPr fontId="31" type="noConversion"/>
  </si>
  <si>
    <t>刘备</t>
    <phoneticPr fontId="33" type="noConversion"/>
  </si>
  <si>
    <t>赵云</t>
    <phoneticPr fontId="33" type="noConversion"/>
  </si>
  <si>
    <t>于禁</t>
    <phoneticPr fontId="31" type="noConversion"/>
  </si>
  <si>
    <t>夏侯渊</t>
    <phoneticPr fontId="31" type="noConversion"/>
  </si>
  <si>
    <t>曹植</t>
    <phoneticPr fontId="33" type="noConversion"/>
  </si>
  <si>
    <t>曹冲</t>
    <phoneticPr fontId="33" type="noConversion"/>
  </si>
  <si>
    <t>徐晃</t>
    <phoneticPr fontId="33" type="noConversion"/>
  </si>
  <si>
    <t>乐进</t>
    <phoneticPr fontId="33" type="noConversion"/>
  </si>
  <si>
    <t>甄姬</t>
    <phoneticPr fontId="33" type="noConversion"/>
  </si>
  <si>
    <t>正常型</t>
    <phoneticPr fontId="31" type="noConversion"/>
  </si>
  <si>
    <t>曹丕</t>
    <phoneticPr fontId="33" type="noConversion"/>
  </si>
  <si>
    <t>张郃</t>
    <phoneticPr fontId="33" type="noConversion"/>
  </si>
  <si>
    <t>文官型</t>
    <phoneticPr fontId="31" type="noConversion"/>
  </si>
  <si>
    <t>张辽</t>
    <phoneticPr fontId="33" type="noConversion"/>
  </si>
  <si>
    <t>肥胖</t>
    <phoneticPr fontId="31" type="noConversion"/>
  </si>
  <si>
    <t>许褚</t>
    <phoneticPr fontId="33" type="noConversion"/>
  </si>
  <si>
    <t>小孩型</t>
    <phoneticPr fontId="31" type="noConversion"/>
  </si>
  <si>
    <t>纤细型（女）</t>
    <phoneticPr fontId="31" type="noConversion"/>
  </si>
  <si>
    <t>典韦</t>
    <phoneticPr fontId="33" type="noConversion"/>
  </si>
  <si>
    <t>曹仁</t>
    <phoneticPr fontId="33" type="noConversion"/>
  </si>
  <si>
    <t>肥胖型</t>
    <phoneticPr fontId="31" type="noConversion"/>
  </si>
  <si>
    <t>高大型</t>
    <phoneticPr fontId="31" type="noConversion"/>
  </si>
  <si>
    <t>夏侯惇</t>
    <phoneticPr fontId="33" type="noConversion"/>
  </si>
  <si>
    <t>郭嘉</t>
    <phoneticPr fontId="32" type="noConversion"/>
  </si>
  <si>
    <t>魁梧型</t>
    <phoneticPr fontId="31" type="noConversion"/>
  </si>
  <si>
    <t>曹操</t>
    <phoneticPr fontId="33" type="noConversion"/>
  </si>
  <si>
    <t>英俊型</t>
    <phoneticPr fontId="31" type="noConversion"/>
  </si>
  <si>
    <t>荀彧</t>
    <phoneticPr fontId="33" type="noConversion"/>
  </si>
  <si>
    <t>司马懿</t>
    <phoneticPr fontId="31" type="noConversion"/>
  </si>
  <si>
    <t>女主角</t>
    <phoneticPr fontId="33" type="noConversion"/>
  </si>
  <si>
    <t>娇小型</t>
    <phoneticPr fontId="31" type="noConversion"/>
  </si>
  <si>
    <t>男主角</t>
    <phoneticPr fontId="31" type="noConversion"/>
  </si>
  <si>
    <t>宽度</t>
    <phoneticPr fontId="31" type="noConversion"/>
  </si>
  <si>
    <t>高度</t>
    <phoneticPr fontId="31" type="noConversion"/>
  </si>
  <si>
    <t>名字</t>
    <phoneticPr fontId="31" type="noConversion"/>
  </si>
  <si>
    <t>编号</t>
    <phoneticPr fontId="31" type="noConversion"/>
  </si>
  <si>
    <t>曹丕</t>
    <phoneticPr fontId="31" type="noConversion"/>
  </si>
  <si>
    <t>鲁肃</t>
    <phoneticPr fontId="32" type="noConversion"/>
  </si>
  <si>
    <t>关羽</t>
    <phoneticPr fontId="31" type="noConversion"/>
  </si>
  <si>
    <t>吕蒙</t>
    <phoneticPr fontId="32" type="noConversion"/>
  </si>
  <si>
    <t>假董卓（引导用）</t>
    <phoneticPr fontId="32" type="noConversion"/>
  </si>
  <si>
    <t>大乔</t>
    <phoneticPr fontId="32" type="noConversion"/>
  </si>
  <si>
    <r>
      <t>s</t>
    </r>
    <r>
      <rPr>
        <sz val="10"/>
        <color theme="1"/>
        <rFont val="微软雅黑"/>
        <family val="2"/>
        <charset val="134"/>
      </rPr>
      <t>how_name</t>
    </r>
    <phoneticPr fontId="31" type="noConversion"/>
  </si>
  <si>
    <t>int</t>
    <phoneticPr fontId="31" type="noConversion"/>
  </si>
  <si>
    <t>show武将名称</t>
    <phoneticPr fontId="33" type="noConversion"/>
  </si>
  <si>
    <t>Client</t>
    <phoneticPr fontId="33" type="noConversion"/>
  </si>
  <si>
    <t>假张角（引导用）</t>
    <phoneticPr fontId="32" type="noConversion"/>
  </si>
  <si>
    <t>甘宁</t>
    <phoneticPr fontId="32" type="noConversion"/>
  </si>
  <si>
    <t>何太后</t>
    <phoneticPr fontId="31" type="noConversion"/>
  </si>
  <si>
    <t>汉献帝</t>
    <phoneticPr fontId="31" type="noConversion"/>
  </si>
  <si>
    <t>郭图</t>
    <phoneticPr fontId="32" type="noConversion"/>
  </si>
  <si>
    <t>伏完</t>
    <phoneticPr fontId="32" type="noConversion"/>
  </si>
  <si>
    <t>张梁</t>
    <phoneticPr fontId="32" type="noConversion"/>
  </si>
  <si>
    <t>沮授</t>
    <phoneticPr fontId="32" type="noConversion"/>
  </si>
  <si>
    <t>刘表</t>
    <phoneticPr fontId="32" type="noConversion"/>
  </si>
  <si>
    <t>潘凤</t>
    <phoneticPr fontId="32" type="noConversion"/>
  </si>
  <si>
    <t>李傕</t>
    <phoneticPr fontId="32" type="noConversion"/>
  </si>
  <si>
    <t>王异</t>
    <phoneticPr fontId="32" type="noConversion"/>
  </si>
  <si>
    <t>乐师</t>
    <phoneticPr fontId="32" type="noConversion"/>
  </si>
  <si>
    <t>郭淮</t>
    <phoneticPr fontId="32" type="noConversion"/>
  </si>
  <si>
    <t>邹氏</t>
    <phoneticPr fontId="32" type="noConversion"/>
  </si>
  <si>
    <t>韩浩</t>
    <phoneticPr fontId="32" type="noConversion"/>
  </si>
  <si>
    <t>沙摩柯</t>
    <phoneticPr fontId="32" type="noConversion"/>
  </si>
  <si>
    <t>程普</t>
    <phoneticPr fontId="32" type="noConversion"/>
  </si>
  <si>
    <t>吴国太</t>
    <phoneticPr fontId="32" type="noConversion"/>
  </si>
  <si>
    <t>孙茹</t>
    <phoneticPr fontId="32" type="noConversion"/>
  </si>
  <si>
    <t>朱治</t>
    <phoneticPr fontId="32" type="noConversion"/>
  </si>
  <si>
    <t>孙鲁班</t>
    <phoneticPr fontId="32" type="noConversion"/>
  </si>
  <si>
    <t>岑昏</t>
    <phoneticPr fontId="32" type="noConversion"/>
  </si>
  <si>
    <t>张梁</t>
    <phoneticPr fontId="31" type="noConversion"/>
  </si>
  <si>
    <t>张宝</t>
    <phoneticPr fontId="32" type="noConversion"/>
  </si>
  <si>
    <t>公孙渊</t>
    <phoneticPr fontId="32" type="noConversion"/>
  </si>
  <si>
    <t>王异</t>
    <phoneticPr fontId="31" type="noConversion"/>
  </si>
  <si>
    <t>春华</t>
    <phoneticPr fontId="31" type="noConversion"/>
  </si>
  <si>
    <t>吕灵雎</t>
    <phoneticPr fontId="32" type="noConversion"/>
  </si>
  <si>
    <t>荀攸</t>
    <phoneticPr fontId="31" type="noConversion"/>
  </si>
  <si>
    <t>程昱</t>
    <phoneticPr fontId="31" type="noConversion"/>
  </si>
  <si>
    <t>int</t>
    <phoneticPr fontId="31" type="noConversion"/>
  </si>
  <si>
    <t>头像</t>
    <phoneticPr fontId="33" type="noConversion"/>
  </si>
  <si>
    <t>Client</t>
    <phoneticPr fontId="33" type="noConversion"/>
  </si>
  <si>
    <t>icon</t>
    <phoneticPr fontId="31" type="noConversion"/>
  </si>
  <si>
    <t>荀攸</t>
    <phoneticPr fontId="32" type="noConversion"/>
  </si>
  <si>
    <t>程昱</t>
    <phoneticPr fontId="32" type="noConversion"/>
  </si>
  <si>
    <t>钟会</t>
    <phoneticPr fontId="31" type="noConversion"/>
  </si>
  <si>
    <t>杨修</t>
    <phoneticPr fontId="32" type="noConversion"/>
  </si>
  <si>
    <t>辛宪英</t>
    <phoneticPr fontId="32" type="noConversion"/>
  </si>
  <si>
    <t>辛宪英</t>
    <phoneticPr fontId="32" type="noConversion"/>
  </si>
  <si>
    <t>曹休</t>
    <phoneticPr fontId="32" type="noConversion"/>
  </si>
  <si>
    <t>满宠</t>
    <phoneticPr fontId="32" type="noConversion"/>
  </si>
  <si>
    <t>司马昭</t>
    <phoneticPr fontId="32" type="noConversion"/>
  </si>
  <si>
    <t>诸葛诞</t>
    <phoneticPr fontId="32" type="noConversion"/>
  </si>
  <si>
    <t>曹彰</t>
    <phoneticPr fontId="32" type="noConversion"/>
  </si>
  <si>
    <t>曹洪</t>
    <phoneticPr fontId="32" type="noConversion"/>
  </si>
  <si>
    <t>蒋干</t>
    <phoneticPr fontId="32" type="noConversion"/>
  </si>
  <si>
    <t>孙资</t>
    <phoneticPr fontId="32" type="noConversion"/>
  </si>
  <si>
    <t>陈群</t>
    <phoneticPr fontId="32" type="noConversion"/>
  </si>
  <si>
    <t>王基</t>
    <phoneticPr fontId="32" type="noConversion"/>
  </si>
  <si>
    <t>曹真</t>
    <phoneticPr fontId="32" type="noConversion"/>
  </si>
  <si>
    <t>张星彩</t>
    <phoneticPr fontId="31" type="noConversion"/>
  </si>
  <si>
    <t>关银屏</t>
    <phoneticPr fontId="31" type="noConversion"/>
  </si>
  <si>
    <t>马岱</t>
    <phoneticPr fontId="31" type="noConversion"/>
  </si>
  <si>
    <t>马谡</t>
    <phoneticPr fontId="31" type="noConversion"/>
  </si>
  <si>
    <t>司马徽</t>
    <phoneticPr fontId="31" type="noConversion"/>
  </si>
  <si>
    <t>孟达</t>
    <phoneticPr fontId="31" type="noConversion"/>
  </si>
  <si>
    <t>关兴</t>
    <phoneticPr fontId="31" type="noConversion"/>
  </si>
  <si>
    <t>诸葛瞻</t>
    <phoneticPr fontId="31" type="noConversion"/>
  </si>
  <si>
    <t>简雍</t>
    <phoneticPr fontId="31" type="noConversion"/>
  </si>
  <si>
    <t>夏侯霸</t>
    <phoneticPr fontId="31" type="noConversion"/>
  </si>
  <si>
    <t>糜竺</t>
    <phoneticPr fontId="31" type="noConversion"/>
  </si>
  <si>
    <t>张嶷</t>
    <phoneticPr fontId="31" type="noConversion"/>
  </si>
  <si>
    <t>刘璋</t>
    <phoneticPr fontId="31" type="noConversion"/>
  </si>
  <si>
    <t>吴懿</t>
    <phoneticPr fontId="31" type="noConversion"/>
  </si>
  <si>
    <t>虞翻</t>
    <phoneticPr fontId="32" type="noConversion"/>
  </si>
  <si>
    <t>陆抗</t>
    <phoneticPr fontId="32" type="noConversion"/>
  </si>
  <si>
    <t>诸葛恪</t>
    <phoneticPr fontId="32" type="noConversion"/>
  </si>
  <si>
    <t>阚泽</t>
    <phoneticPr fontId="32" type="noConversion"/>
  </si>
  <si>
    <t>凌操</t>
    <phoneticPr fontId="32" type="noConversion"/>
  </si>
  <si>
    <t>陆绩</t>
    <phoneticPr fontId="32" type="noConversion"/>
  </si>
  <si>
    <t>留赞</t>
    <phoneticPr fontId="32" type="noConversion"/>
  </si>
  <si>
    <t>丁奉</t>
    <phoneticPr fontId="32" type="noConversion"/>
  </si>
  <si>
    <t>全琮</t>
    <phoneticPr fontId="32" type="noConversion"/>
  </si>
  <si>
    <t>孙登</t>
    <phoneticPr fontId="32" type="noConversion"/>
  </si>
  <si>
    <t>步骘</t>
    <phoneticPr fontId="32" type="noConversion"/>
  </si>
  <si>
    <t>陈登</t>
    <phoneticPr fontId="32" type="noConversion"/>
  </si>
  <si>
    <t>蹋顿</t>
    <phoneticPr fontId="32" type="noConversion"/>
  </si>
  <si>
    <t>陶谦</t>
    <phoneticPr fontId="32" type="noConversion"/>
  </si>
  <si>
    <t>纪灵</t>
    <phoneticPr fontId="32" type="noConversion"/>
  </si>
  <si>
    <t>卢植</t>
    <phoneticPr fontId="32" type="noConversion"/>
  </si>
  <si>
    <t>高顺</t>
    <phoneticPr fontId="32" type="noConversion"/>
  </si>
  <si>
    <t>张鲁</t>
    <phoneticPr fontId="32" type="noConversion"/>
  </si>
  <si>
    <t>蔡瑁</t>
    <phoneticPr fontId="32" type="noConversion"/>
  </si>
  <si>
    <t>蔡夫人</t>
    <phoneticPr fontId="32" type="noConversion"/>
  </si>
  <si>
    <t>张飞</t>
    <phoneticPr fontId="31" type="noConversion"/>
  </si>
  <si>
    <t>庞统</t>
    <phoneticPr fontId="31" type="noConversion"/>
  </si>
  <si>
    <t>庞统</t>
    <phoneticPr fontId="31" type="noConversion"/>
  </si>
  <si>
    <t>马腾</t>
    <phoneticPr fontId="32" type="noConversion"/>
  </si>
  <si>
    <t>周仓</t>
    <phoneticPr fontId="31" type="noConversion"/>
  </si>
  <si>
    <t>朱然</t>
    <phoneticPr fontId="32" type="noConversion"/>
  </si>
  <si>
    <t>袁谭</t>
    <phoneticPr fontId="32" type="noConversion"/>
  </si>
  <si>
    <t>祖茂</t>
    <phoneticPr fontId="32" type="noConversion"/>
  </si>
  <si>
    <t>庞德</t>
    <phoneticPr fontId="32" type="noConversion"/>
  </si>
  <si>
    <t>庞德</t>
    <phoneticPr fontId="31" type="noConversion"/>
  </si>
  <si>
    <t>马云禄</t>
    <phoneticPr fontId="31" type="noConversion"/>
  </si>
  <si>
    <t>邹氏</t>
    <phoneticPr fontId="31" type="noConversion"/>
  </si>
  <si>
    <t>李儒</t>
    <phoneticPr fontId="32" type="noConversion"/>
  </si>
  <si>
    <t>顾雍</t>
    <phoneticPr fontId="32" type="noConversion"/>
  </si>
  <si>
    <t>李严</t>
    <phoneticPr fontId="31" type="noConversion"/>
  </si>
  <si>
    <t>张松</t>
    <phoneticPr fontId="31" type="noConversion"/>
  </si>
  <si>
    <t>黄皓</t>
    <phoneticPr fontId="31" type="noConversion"/>
  </si>
  <si>
    <t>祝融</t>
    <phoneticPr fontId="31" type="noConversion"/>
  </si>
  <si>
    <t>李儒</t>
    <phoneticPr fontId="31" type="noConversion"/>
  </si>
  <si>
    <t>刘琮</t>
    <phoneticPr fontId="31" type="noConversion"/>
  </si>
  <si>
    <t>廖化</t>
    <phoneticPr fontId="31" type="noConversion"/>
  </si>
  <si>
    <t>刘琮</t>
    <phoneticPr fontId="31" type="noConversion"/>
  </si>
  <si>
    <t>刘封</t>
    <phoneticPr fontId="31" type="noConversion"/>
  </si>
  <si>
    <t>张苞</t>
    <phoneticPr fontId="31" type="noConversion"/>
  </si>
  <si>
    <t>朱恒</t>
    <phoneticPr fontId="32" type="noConversion"/>
  </si>
  <si>
    <t>蒋钦</t>
    <phoneticPr fontId="32" type="noConversion"/>
  </si>
  <si>
    <t>潘璋</t>
    <phoneticPr fontId="32" type="noConversion"/>
  </si>
  <si>
    <t>祢衡</t>
    <phoneticPr fontId="32" type="noConversion"/>
  </si>
  <si>
    <t>刘虞</t>
    <phoneticPr fontId="32" type="noConversion"/>
  </si>
  <si>
    <t>邓艾</t>
    <phoneticPr fontId="32" type="noConversion"/>
  </si>
  <si>
    <t>邓艾</t>
    <phoneticPr fontId="31" type="noConversion"/>
  </si>
  <si>
    <t>何进</t>
    <phoneticPr fontId="31" type="noConversion"/>
  </si>
  <si>
    <t>曹昂</t>
    <phoneticPr fontId="32" type="noConversion"/>
  </si>
  <si>
    <t>曹昂</t>
    <phoneticPr fontId="31" type="noConversion"/>
  </si>
  <si>
    <t>徐盛</t>
    <phoneticPr fontId="32" type="noConversion"/>
  </si>
  <si>
    <t>何进</t>
    <phoneticPr fontId="32" type="noConversion"/>
  </si>
  <si>
    <t>张绣</t>
    <phoneticPr fontId="32" type="noConversion"/>
  </si>
  <si>
    <t>世界BOSS张角</t>
    <phoneticPr fontId="32" type="noConversion"/>
  </si>
  <si>
    <t>司马炎</t>
    <phoneticPr fontId="32" type="noConversion"/>
  </si>
  <si>
    <t>曹叡</t>
    <phoneticPr fontId="32" type="noConversion"/>
  </si>
  <si>
    <t>曹叡</t>
    <phoneticPr fontId="31" type="noConversion"/>
  </si>
  <si>
    <t>王朗</t>
    <phoneticPr fontId="32" type="noConversion"/>
  </si>
  <si>
    <t>钟繇</t>
    <phoneticPr fontId="32" type="noConversion"/>
  </si>
  <si>
    <t>马良</t>
    <phoneticPr fontId="31" type="noConversion"/>
  </si>
  <si>
    <t>关索</t>
    <phoneticPr fontId="31" type="noConversion"/>
  </si>
  <si>
    <t>刘谌</t>
    <phoneticPr fontId="31" type="noConversion"/>
  </si>
  <si>
    <t>孙静</t>
    <phoneticPr fontId="32" type="noConversion"/>
  </si>
  <si>
    <t>孙休</t>
    <phoneticPr fontId="32" type="noConversion"/>
  </si>
  <si>
    <t>孙皓</t>
    <phoneticPr fontId="32" type="noConversion"/>
  </si>
  <si>
    <t>孙亮</t>
    <phoneticPr fontId="32" type="noConversion"/>
  </si>
  <si>
    <t>汉献帝</t>
    <phoneticPr fontId="32" type="noConversion"/>
  </si>
  <si>
    <t>何太后</t>
    <phoneticPr fontId="32" type="noConversion"/>
  </si>
  <si>
    <t>王允</t>
    <phoneticPr fontId="32" type="noConversion"/>
  </si>
  <si>
    <t>伏皇后</t>
    <phoneticPr fontId="32" type="noConversion"/>
  </si>
  <si>
    <t>王异</t>
    <phoneticPr fontId="31" type="noConversion"/>
  </si>
  <si>
    <t>邹氏</t>
    <phoneticPr fontId="31" type="noConversion"/>
  </si>
  <si>
    <t>糜夫人</t>
    <phoneticPr fontId="32" type="noConversion"/>
  </si>
  <si>
    <t>夏侯涓</t>
    <phoneticPr fontId="32" type="noConversion"/>
  </si>
  <si>
    <t>吕布</t>
    <phoneticPr fontId="32" type="noConversion"/>
  </si>
  <si>
    <t>王允</t>
    <phoneticPr fontId="31" type="noConversion"/>
  </si>
  <si>
    <t>春花</t>
    <phoneticPr fontId="33" type="noConversion"/>
  </si>
  <si>
    <t>荀攸</t>
  </si>
  <si>
    <t>程昱</t>
  </si>
  <si>
    <t>庞德</t>
  </si>
  <si>
    <t>王异</t>
  </si>
  <si>
    <t>曹昂</t>
  </si>
  <si>
    <t>郭照</t>
  </si>
  <si>
    <t>曹叡</t>
  </si>
  <si>
    <t>钟会</t>
  </si>
  <si>
    <t>邓艾</t>
  </si>
  <si>
    <t>郭淮</t>
  </si>
  <si>
    <t>邹氏</t>
  </si>
  <si>
    <t>杨修</t>
  </si>
  <si>
    <t>辛宪英</t>
  </si>
  <si>
    <t>王朗</t>
  </si>
  <si>
    <t>曹休</t>
  </si>
  <si>
    <t>满宠</t>
  </si>
  <si>
    <t>司马昭</t>
  </si>
  <si>
    <t>司马炎</t>
  </si>
  <si>
    <t>王基</t>
  </si>
  <si>
    <t>王元姬</t>
  </si>
  <si>
    <t>诸葛诞</t>
  </si>
  <si>
    <t>曹彰</t>
  </si>
  <si>
    <t>曹洪</t>
  </si>
  <si>
    <t>蒋干</t>
  </si>
  <si>
    <t>孙资</t>
  </si>
  <si>
    <t>陈群</t>
  </si>
  <si>
    <t>钟繇</t>
  </si>
  <si>
    <t>曹真</t>
  </si>
  <si>
    <t>韩浩</t>
  </si>
  <si>
    <t>马岱</t>
  </si>
  <si>
    <t>马谡</t>
  </si>
  <si>
    <t>廖化</t>
  </si>
  <si>
    <t>刘琮</t>
  </si>
  <si>
    <t>刘封</t>
  </si>
  <si>
    <t>张苞</t>
  </si>
  <si>
    <t>司马徽</t>
  </si>
  <si>
    <t>甘夫人</t>
  </si>
  <si>
    <t>糜夫人</t>
  </si>
  <si>
    <t>夏侯涓</t>
  </si>
  <si>
    <t>鲍三娘</t>
  </si>
  <si>
    <t>沙摩柯</t>
  </si>
  <si>
    <t>马良</t>
  </si>
  <si>
    <t>孟达</t>
  </si>
  <si>
    <t>周仓</t>
  </si>
  <si>
    <t>关兴</t>
  </si>
  <si>
    <t>诸葛瞻</t>
  </si>
  <si>
    <t>简雍</t>
  </si>
  <si>
    <t>李严</t>
  </si>
  <si>
    <t>关索</t>
  </si>
  <si>
    <t>夏侯霸</t>
  </si>
  <si>
    <t>马云禄</t>
  </si>
  <si>
    <t>黄皓</t>
  </si>
  <si>
    <t>糜竺</t>
  </si>
  <si>
    <t>张嶷</t>
  </si>
  <si>
    <t>张松</t>
  </si>
  <si>
    <t>刘璋</t>
  </si>
  <si>
    <t>吴懿</t>
  </si>
  <si>
    <t>刘谌</t>
  </si>
  <si>
    <t>程普</t>
  </si>
  <si>
    <t>顾雍</t>
  </si>
  <si>
    <t>吴国太</t>
  </si>
  <si>
    <t>孙鲁育</t>
  </si>
  <si>
    <t>孙茹</t>
  </si>
  <si>
    <t>朱然</t>
  </si>
  <si>
    <t>虞翻</t>
  </si>
  <si>
    <t>陆抗</t>
  </si>
  <si>
    <t>徐盛</t>
  </si>
  <si>
    <t>诸葛恪</t>
  </si>
  <si>
    <t>阚泽</t>
  </si>
  <si>
    <t>朱治</t>
  </si>
  <si>
    <t>孙静</t>
  </si>
  <si>
    <t>凌操</t>
  </si>
  <si>
    <t>朱恒</t>
  </si>
  <si>
    <t>蒋钦</t>
  </si>
  <si>
    <t>陆绩</t>
  </si>
  <si>
    <t>留赞</t>
  </si>
  <si>
    <t>孙休</t>
  </si>
  <si>
    <t>丁奉</t>
  </si>
  <si>
    <t>孙鲁班</t>
  </si>
  <si>
    <t>祖茂</t>
  </si>
  <si>
    <t>孙皓</t>
  </si>
  <si>
    <t>孙亮</t>
  </si>
  <si>
    <t>岑昏</t>
  </si>
  <si>
    <t>潘璋</t>
  </si>
  <si>
    <t>全琮</t>
  </si>
  <si>
    <t>孙登</t>
  </si>
  <si>
    <t>步骘</t>
  </si>
  <si>
    <t>张梁</t>
  </si>
  <si>
    <t>张宝</t>
  </si>
  <si>
    <t>沮授</t>
  </si>
  <si>
    <t>刘表</t>
  </si>
  <si>
    <t>李儒</t>
  </si>
  <si>
    <t>汉献帝</t>
  </si>
  <si>
    <t>何太后</t>
  </si>
  <si>
    <t>何进</t>
  </si>
  <si>
    <t>潘凤</t>
  </si>
  <si>
    <t>王允</t>
  </si>
  <si>
    <t>袁谭</t>
  </si>
  <si>
    <t>李傕</t>
  </si>
  <si>
    <t>陈登</t>
  </si>
  <si>
    <t>蹋顿</t>
  </si>
  <si>
    <t>陶谦</t>
  </si>
  <si>
    <t>纪灵</t>
  </si>
  <si>
    <t>祢衡</t>
  </si>
  <si>
    <t>卢植</t>
  </si>
  <si>
    <t>马腾</t>
  </si>
  <si>
    <t>张绣</t>
  </si>
  <si>
    <t>伏皇后</t>
  </si>
  <si>
    <t>高顺</t>
  </si>
  <si>
    <t>张鲁</t>
  </si>
  <si>
    <t>蔡瑁</t>
  </si>
  <si>
    <t>郭图</t>
  </si>
  <si>
    <t>伏完</t>
  </si>
  <si>
    <t>蔡夫人</t>
  </si>
  <si>
    <t>公孙渊</t>
  </si>
  <si>
    <t>刘虞</t>
  </si>
  <si>
    <t>ID</t>
    <phoneticPr fontId="31" type="noConversion"/>
  </si>
  <si>
    <t>体型</t>
    <phoneticPr fontId="31" type="noConversion"/>
  </si>
  <si>
    <t>名称</t>
    <phoneticPr fontId="31" type="noConversion"/>
  </si>
  <si>
    <t>提醒</t>
    <phoneticPr fontId="31" type="noConversion"/>
  </si>
  <si>
    <t>高度</t>
    <phoneticPr fontId="31" type="noConversion"/>
  </si>
  <si>
    <t>宽度</t>
    <phoneticPr fontId="31" type="noConversion"/>
  </si>
  <si>
    <t>英俊</t>
    <phoneticPr fontId="31" type="noConversion"/>
  </si>
  <si>
    <t>纤细</t>
    <phoneticPr fontId="33" type="noConversion"/>
  </si>
  <si>
    <t>英俊</t>
    <phoneticPr fontId="33" type="noConversion"/>
  </si>
  <si>
    <t>英俊</t>
    <phoneticPr fontId="32" type="noConversion"/>
  </si>
  <si>
    <t>魁梧</t>
    <phoneticPr fontId="33" type="noConversion"/>
  </si>
  <si>
    <t>正常</t>
    <phoneticPr fontId="33" type="noConversion"/>
  </si>
  <si>
    <t>肥胖</t>
    <phoneticPr fontId="33" type="noConversion"/>
  </si>
  <si>
    <t>英俊</t>
    <phoneticPr fontId="33" type="noConversion"/>
  </si>
  <si>
    <t>纤细</t>
    <phoneticPr fontId="33" type="noConversion"/>
  </si>
  <si>
    <t>小孩</t>
    <phoneticPr fontId="33" type="noConversion"/>
  </si>
  <si>
    <t>正常</t>
    <phoneticPr fontId="33" type="noConversion"/>
  </si>
  <si>
    <t>正常</t>
    <phoneticPr fontId="31" type="noConversion"/>
  </si>
  <si>
    <t>英俊</t>
    <phoneticPr fontId="31" type="noConversion"/>
  </si>
  <si>
    <t>纤细</t>
    <phoneticPr fontId="32" type="noConversion"/>
  </si>
  <si>
    <t>高大</t>
    <phoneticPr fontId="33" type="noConversion"/>
  </si>
  <si>
    <t>魁梧</t>
    <phoneticPr fontId="33" type="noConversion"/>
  </si>
  <si>
    <t>正常偏魁梧</t>
    <phoneticPr fontId="31" type="noConversion"/>
  </si>
  <si>
    <t>小孩</t>
    <phoneticPr fontId="31" type="noConversion"/>
  </si>
  <si>
    <t>纤细略矮</t>
    <phoneticPr fontId="33" type="noConversion"/>
  </si>
  <si>
    <t>正常魁梧</t>
    <phoneticPr fontId="31" type="noConversion"/>
  </si>
  <si>
    <t>文官</t>
    <phoneticPr fontId="31" type="noConversion"/>
  </si>
  <si>
    <t>纤细</t>
    <phoneticPr fontId="31" type="noConversion"/>
  </si>
  <si>
    <t>超肥胖</t>
    <phoneticPr fontId="33" type="noConversion"/>
  </si>
  <si>
    <t>文官</t>
    <phoneticPr fontId="33" type="noConversion"/>
  </si>
  <si>
    <t>正常微胖</t>
    <phoneticPr fontId="31" type="noConversion"/>
  </si>
  <si>
    <t>文官</t>
    <phoneticPr fontId="32" type="noConversion"/>
  </si>
  <si>
    <t>正常</t>
    <phoneticPr fontId="32" type="noConversion"/>
  </si>
  <si>
    <t>刘备</t>
    <phoneticPr fontId="32" type="noConversion"/>
  </si>
  <si>
    <t>刘备</t>
    <phoneticPr fontId="32" type="noConversion"/>
  </si>
  <si>
    <t>步练师</t>
    <phoneticPr fontId="32" type="noConversion"/>
  </si>
  <si>
    <t>于禁</t>
    <phoneticPr fontId="32" type="noConversion"/>
  </si>
  <si>
    <t>鲍三娘</t>
    <phoneticPr fontId="32" type="noConversion"/>
  </si>
  <si>
    <t>贾诩</t>
    <phoneticPr fontId="32" type="noConversion"/>
  </si>
  <si>
    <t>贾诩</t>
    <phoneticPr fontId="32" type="noConversion"/>
  </si>
  <si>
    <t>武将展示动作</t>
    <phoneticPr fontId="33" type="noConversion"/>
  </si>
  <si>
    <r>
      <t>s</t>
    </r>
    <r>
      <rPr>
        <sz val="10"/>
        <color theme="1"/>
        <rFont val="微软雅黑"/>
        <family val="2"/>
        <charset val="134"/>
      </rPr>
      <t>how_action</t>
    </r>
    <phoneticPr fontId="31" type="noConversion"/>
  </si>
  <si>
    <t>孙鲁育</t>
    <phoneticPr fontId="32" type="noConversion"/>
  </si>
  <si>
    <t>孙鲁育</t>
    <phoneticPr fontId="32" type="noConversion"/>
  </si>
  <si>
    <t>王元姬</t>
    <phoneticPr fontId="32" type="noConversion"/>
  </si>
  <si>
    <t>王元姬</t>
    <phoneticPr fontId="32" type="noConversion"/>
  </si>
  <si>
    <t>郭照</t>
    <phoneticPr fontId="32" type="noConversion"/>
  </si>
  <si>
    <t>郭照</t>
    <phoneticPr fontId="31" type="noConversion"/>
  </si>
  <si>
    <t>甘夫人</t>
    <phoneticPr fontId="32" type="noConversion"/>
  </si>
  <si>
    <t>赵云</t>
    <phoneticPr fontId="32" type="noConversion"/>
  </si>
  <si>
    <t>赵云</t>
    <phoneticPr fontId="32" type="noConversion"/>
  </si>
  <si>
    <t>黄忠</t>
    <phoneticPr fontId="31" type="noConversion"/>
  </si>
  <si>
    <t>阿斗</t>
    <phoneticPr fontId="31" type="noConversion"/>
  </si>
  <si>
    <t>沮授</t>
    <phoneticPr fontId="31" type="noConversion"/>
  </si>
  <si>
    <t>大乔</t>
    <phoneticPr fontId="32" type="noConversion"/>
  </si>
  <si>
    <t>小乔</t>
    <phoneticPr fontId="32" type="noConversion"/>
  </si>
  <si>
    <t>马超</t>
    <phoneticPr fontId="32" type="noConversion"/>
  </si>
  <si>
    <t>甄姬</t>
    <phoneticPr fontId="32" type="noConversion"/>
  </si>
  <si>
    <t>甄姬</t>
    <phoneticPr fontId="31" type="noConversion"/>
  </si>
  <si>
    <t>法正</t>
    <phoneticPr fontId="31" type="noConversion"/>
  </si>
  <si>
    <t>司马懿</t>
    <phoneticPr fontId="32" type="noConversion"/>
  </si>
  <si>
    <t>立绘对话x偏移</t>
    <phoneticPr fontId="33" type="noConversion"/>
  </si>
  <si>
    <t>style</t>
    <phoneticPr fontId="31" type="noConversion"/>
  </si>
  <si>
    <t>win</t>
    <phoneticPr fontId="31" type="noConversion"/>
  </si>
  <si>
    <r>
      <t>v</t>
    </r>
    <r>
      <rPr>
        <sz val="10"/>
        <color theme="1"/>
        <rFont val="微软雅黑"/>
        <family val="2"/>
        <charset val="134"/>
      </rPr>
      <t>oice</t>
    </r>
    <phoneticPr fontId="31" type="noConversion"/>
  </si>
  <si>
    <t>语音</t>
    <phoneticPr fontId="33" type="noConversion"/>
  </si>
  <si>
    <t>101_voice1|101_voice2|101_voice3|101_voice4</t>
  </si>
  <si>
    <t>102_voice1|102_voice2|102_voice3</t>
  </si>
  <si>
    <t>103_voice1|103_voice2|103_voice3|103_voice4</t>
  </si>
  <si>
    <t>104_voice1|104_voice2|104_voice3</t>
  </si>
  <si>
    <t>105_voice1|105_voice2|105_voice3</t>
  </si>
  <si>
    <t>106_voice1|106_voice2|106_voice3</t>
  </si>
  <si>
    <t>107_voice1|107_voice2|107_voice3</t>
  </si>
  <si>
    <t>108_voice1|108_voice2|108_voice3</t>
  </si>
  <si>
    <t>109_voice1|109_voice2|109_voice3</t>
  </si>
  <si>
    <t>110_voice1|110_voice2|110_voice3</t>
  </si>
  <si>
    <t>111_voice1|111_voice2|111_voice3</t>
  </si>
  <si>
    <t>112_voice1|112_voice2|112_voice3</t>
  </si>
  <si>
    <t>113_voice1|113_voice2|113_voice3</t>
  </si>
  <si>
    <t>114_voice1|114_voice2|114_voice3</t>
  </si>
  <si>
    <t>115_voice1|115_voice2|115_voice3</t>
  </si>
  <si>
    <t>116_voice1|116_voice2|116_voice3</t>
  </si>
  <si>
    <t>117_voice1|117_voice2|117_voice3</t>
  </si>
  <si>
    <t>118_voice1|118_voice2|118_voice3</t>
  </si>
  <si>
    <t>119_voice1|119_voice2|119_voice3</t>
  </si>
  <si>
    <t>503_voice1</t>
  </si>
  <si>
    <t>515_voice1</t>
  </si>
  <si>
    <t>507_voice1</t>
  </si>
  <si>
    <t>511_voice1</t>
  </si>
  <si>
    <t>518_voice1</t>
  </si>
  <si>
    <t>509_voice1</t>
  </si>
  <si>
    <t>514_voice1</t>
  </si>
  <si>
    <t>517_voice1</t>
  </si>
  <si>
    <t>504_voice1</t>
  </si>
  <si>
    <t>513_voice1</t>
  </si>
  <si>
    <t>501_voice1</t>
  </si>
  <si>
    <t>506_voice1</t>
  </si>
  <si>
    <t>505_voice1</t>
  </si>
  <si>
    <t>516_voice1</t>
  </si>
  <si>
    <t>502_voice1</t>
  </si>
  <si>
    <t>201_voice1|201_voice2|201_voice3|201_voice4</t>
  </si>
  <si>
    <t>202_voice1|202_voice2|202_voice3</t>
  </si>
  <si>
    <t>205_voice1|205_voice2|205_voice3</t>
  </si>
  <si>
    <t>206_voice1|206_voice2|206_voice3</t>
  </si>
  <si>
    <t>207_voice1|207_voice2|207_voice3</t>
  </si>
  <si>
    <t>208_voice1|208_voice2|208_voice3</t>
  </si>
  <si>
    <t>209_voice1|209_voice2|209_voice3</t>
  </si>
  <si>
    <t>210_voice1|210_voice2|210_voice3</t>
  </si>
  <si>
    <t>211_voice1|211_voice2|211_voice3</t>
  </si>
  <si>
    <t>212_voice1|212_voice2|212_voice3</t>
  </si>
  <si>
    <t>213_voice1|213_voice2|213_voice3</t>
  </si>
  <si>
    <t>214_voice1|214_voice2|214_voice3</t>
  </si>
  <si>
    <t>215_voice1|215_voice2|215_voice3</t>
  </si>
  <si>
    <t>216_voice1|216_voice2|216_voice3</t>
  </si>
  <si>
    <t>217_voice1|217_voice2|217_voice3</t>
  </si>
  <si>
    <t>218_voice1|218_voice2|218_voice3</t>
  </si>
  <si>
    <t>219_voice1|219_voice2|219_voice3</t>
  </si>
  <si>
    <t>510_voice1</t>
  </si>
  <si>
    <t>508_voice1</t>
  </si>
  <si>
    <t>301_voice1|301_voice2|301_voice3|301_voice4</t>
  </si>
  <si>
    <t>302_voice1|302_voice2|302_voice3</t>
  </si>
  <si>
    <t>409_voice1|409_voice2|409_voice3</t>
  </si>
  <si>
    <t>304_voice1|304_voice2|304_voice3</t>
  </si>
  <si>
    <t>305_voice1|305_voice2|305_voice3</t>
  </si>
  <si>
    <t>306_voice1|306_voice2|306_voice3</t>
  </si>
  <si>
    <t>307_voice1|307_voice2|307_voice3</t>
  </si>
  <si>
    <t>308_voice1|308_voice2|308_voice3</t>
  </si>
  <si>
    <t>309_voice1|309_voice2|309_voice3</t>
  </si>
  <si>
    <t>311_voice1|311_voice2|311_voice3</t>
  </si>
  <si>
    <t>312_voice1|312_voice2|312_voice3</t>
  </si>
  <si>
    <t>313_voice1|313_voice2|313_voice3</t>
  </si>
  <si>
    <t>314_voice1|314_voice2|314_voice3</t>
  </si>
  <si>
    <t>315_voice1|315_voice2|315_voice3</t>
  </si>
  <si>
    <t>316_voice1|316_voice2|316_voice3</t>
  </si>
  <si>
    <t>317_voice1|317_voice2|317_voice3</t>
  </si>
  <si>
    <t>318_voice1|318_voice2|318_voice3</t>
  </si>
  <si>
    <t>319_voice1|319_voice2|319_voice3</t>
  </si>
  <si>
    <t>512_voice1</t>
  </si>
  <si>
    <t>402_voice1|402_voice2|402_voice3</t>
  </si>
  <si>
    <t>403_voice1|403_voice2|403_voice3|403_voice4</t>
  </si>
  <si>
    <t>405_voice1|405_voice2|405_voice3|405_voice4</t>
  </si>
  <si>
    <t>406_voice1|406_voice2|406_voice3</t>
  </si>
  <si>
    <t>407_voice1|407_voice2|407_voice3</t>
  </si>
  <si>
    <t>408_voice1|408_voice2|408_voice3</t>
  </si>
  <si>
    <t>410_voice1|410_voice2|410_voice3</t>
  </si>
  <si>
    <t>411_voice1|411_voice2|411_voice3</t>
  </si>
  <si>
    <t>412_voice1|412_voice2|412_voice3</t>
  </si>
  <si>
    <t>413_voice1|413_voice2|413_voice3</t>
  </si>
  <si>
    <t>414_voice1|414_voice2|414_voice3</t>
  </si>
  <si>
    <t>415_voice1|415_voice2|415_voice3</t>
  </si>
  <si>
    <t>416_voice1|416_voice2|416_voice3</t>
  </si>
  <si>
    <t>417_voice1|417_voice2|417_voice3</t>
  </si>
  <si>
    <t>418_voice1|418_voice2|418_voice3</t>
  </si>
  <si>
    <t>419_voice1|419_voice2|419_voice3</t>
  </si>
  <si>
    <t>601_voice1</t>
  </si>
  <si>
    <t>602_voice1</t>
  </si>
  <si>
    <t>603_voice1</t>
  </si>
  <si>
    <t>604_voice1</t>
  </si>
  <si>
    <t>203_voice1|203_voice2|203_voice3|203_voice4</t>
  </si>
  <si>
    <t>204_voice1|204_voice2|204_voice3</t>
  </si>
  <si>
    <t>303_voice1|303_voice2|303_voice3|303_voice4</t>
  </si>
  <si>
    <t>310_voice1|310_voice2|310_voice3</t>
  </si>
  <si>
    <t>404_voice1|404_voice2|404_voice3</t>
    <phoneticPr fontId="32" type="noConversion"/>
  </si>
  <si>
    <t>汉献帝</t>
    <phoneticPr fontId="32" type="noConversion"/>
  </si>
  <si>
    <t>男主角</t>
  </si>
  <si>
    <t>女主角</t>
  </si>
  <si>
    <t>司马懿</t>
  </si>
  <si>
    <t>曹操</t>
  </si>
  <si>
    <t>郭嘉</t>
  </si>
  <si>
    <t>曹丕</t>
  </si>
  <si>
    <t>甄姬</t>
  </si>
  <si>
    <t>乐进</t>
  </si>
  <si>
    <t>徐晃</t>
  </si>
  <si>
    <t>曹冲</t>
  </si>
  <si>
    <t>曹植</t>
  </si>
  <si>
    <t>夏侯渊</t>
  </si>
  <si>
    <t>春华</t>
  </si>
  <si>
    <t>于禁</t>
  </si>
  <si>
    <t>赵云</t>
  </si>
  <si>
    <t>刘备</t>
  </si>
  <si>
    <t>诸葛亮</t>
  </si>
  <si>
    <t>关羽</t>
  </si>
  <si>
    <t>张飞</t>
  </si>
  <si>
    <t>马超</t>
  </si>
  <si>
    <t>黄忠</t>
  </si>
  <si>
    <t>姜维</t>
  </si>
  <si>
    <t>魏延</t>
  </si>
  <si>
    <t>庞统</t>
  </si>
  <si>
    <t>徐庶</t>
  </si>
  <si>
    <t>孟获</t>
  </si>
  <si>
    <t>祝融</t>
  </si>
  <si>
    <t>阿斗</t>
  </si>
  <si>
    <t>张星彩</t>
  </si>
  <si>
    <t>关银屏</t>
  </si>
  <si>
    <t>关平</t>
  </si>
  <si>
    <t>法正</t>
  </si>
  <si>
    <t>孙策</t>
  </si>
  <si>
    <t>大乔</t>
  </si>
  <si>
    <t>周瑜</t>
  </si>
  <si>
    <t>孙权</t>
  </si>
  <si>
    <t>吕蒙</t>
  </si>
  <si>
    <t>甘宁</t>
  </si>
  <si>
    <t>孙坚</t>
  </si>
  <si>
    <t>陆逊</t>
  </si>
  <si>
    <t>鲁肃</t>
  </si>
  <si>
    <t>凌统</t>
  </si>
  <si>
    <t>黄盖</t>
  </si>
  <si>
    <t>张昭</t>
  </si>
  <si>
    <t>周泰</t>
  </si>
  <si>
    <t>步练师</t>
  </si>
  <si>
    <t>韩当</t>
  </si>
  <si>
    <t>诸葛瑾</t>
  </si>
  <si>
    <t>左慈</t>
  </si>
  <si>
    <t>华佗</t>
  </si>
  <si>
    <t>吕布</t>
  </si>
  <si>
    <t>貂蝉</t>
  </si>
  <si>
    <t>董卓</t>
  </si>
  <si>
    <t>华雄</t>
  </si>
  <si>
    <t>贾诩</t>
  </si>
  <si>
    <t>公孙瓒</t>
  </si>
  <si>
    <t>袁术</t>
  </si>
  <si>
    <t>陈宫</t>
  </si>
  <si>
    <t>孔融</t>
  </si>
  <si>
    <t>吕灵雎</t>
  </si>
  <si>
    <t>张让</t>
  </si>
  <si>
    <t>大刀兵</t>
  </si>
  <si>
    <t>长枪兵</t>
  </si>
  <si>
    <t>斧盾兵</t>
  </si>
  <si>
    <t>弓箭兵</t>
  </si>
  <si>
    <t>乐师</t>
  </si>
  <si>
    <t>假董卓（引导用）</t>
  </si>
  <si>
    <t>假张角（引导用）</t>
  </si>
  <si>
    <t>世界BOSS张角</t>
  </si>
  <si>
    <t>何太后</t>
    <phoneticPr fontId="32" type="noConversion"/>
  </si>
  <si>
    <t>idle</t>
    <phoneticPr fontId="31" type="noConversion"/>
  </si>
  <si>
    <t>孟获</t>
    <phoneticPr fontId="31" type="noConversion"/>
  </si>
  <si>
    <t>win</t>
    <phoneticPr fontId="31" type="noConversion"/>
  </si>
  <si>
    <t>张星彩</t>
    <phoneticPr fontId="31" type="noConversion"/>
  </si>
  <si>
    <t>关银屏</t>
    <phoneticPr fontId="31" type="noConversion"/>
  </si>
  <si>
    <t>关平</t>
    <phoneticPr fontId="31" type="noConversion"/>
  </si>
  <si>
    <t>法正</t>
    <phoneticPr fontId="32" type="noConversion"/>
  </si>
  <si>
    <t>马岱</t>
    <phoneticPr fontId="32" type="noConversion"/>
  </si>
  <si>
    <t>idle</t>
    <phoneticPr fontId="31" type="noConversion"/>
  </si>
  <si>
    <t>马谡</t>
    <phoneticPr fontId="32" type="noConversion"/>
  </si>
  <si>
    <t>idle</t>
    <phoneticPr fontId="31" type="noConversion"/>
  </si>
  <si>
    <t>廖化</t>
    <phoneticPr fontId="32" type="noConversion"/>
  </si>
  <si>
    <t>idle</t>
    <phoneticPr fontId="31" type="noConversion"/>
  </si>
  <si>
    <t>刘琮</t>
    <phoneticPr fontId="32" type="noConversion"/>
  </si>
  <si>
    <t>刘封</t>
    <phoneticPr fontId="32" type="noConversion"/>
  </si>
  <si>
    <t>idle</t>
    <phoneticPr fontId="31" type="noConversion"/>
  </si>
  <si>
    <t>司马徽</t>
    <phoneticPr fontId="32" type="noConversion"/>
  </si>
  <si>
    <t>甘夫人</t>
    <phoneticPr fontId="32" type="noConversion"/>
  </si>
  <si>
    <t>糜夫人</t>
    <phoneticPr fontId="32" type="noConversion"/>
  </si>
  <si>
    <t>夏侯涓</t>
    <phoneticPr fontId="32" type="noConversion"/>
  </si>
  <si>
    <t>鲍三娘</t>
    <phoneticPr fontId="32" type="noConversion"/>
  </si>
  <si>
    <t>沙摩柯</t>
    <phoneticPr fontId="32" type="noConversion"/>
  </si>
  <si>
    <t>马良</t>
    <phoneticPr fontId="32" type="noConversion"/>
  </si>
  <si>
    <t>idle</t>
    <phoneticPr fontId="31" type="noConversion"/>
  </si>
  <si>
    <t>孟达</t>
    <phoneticPr fontId="32" type="noConversion"/>
  </si>
  <si>
    <t>周仓</t>
    <phoneticPr fontId="32" type="noConversion"/>
  </si>
  <si>
    <t>关兴</t>
    <phoneticPr fontId="32" type="noConversion"/>
  </si>
  <si>
    <t>诸葛瞻</t>
    <phoneticPr fontId="32" type="noConversion"/>
  </si>
  <si>
    <t>简雍</t>
    <phoneticPr fontId="32" type="noConversion"/>
  </si>
  <si>
    <t>李严</t>
    <phoneticPr fontId="32" type="noConversion"/>
  </si>
  <si>
    <t>关索</t>
    <phoneticPr fontId="32" type="noConversion"/>
  </si>
  <si>
    <t>夏侯霸</t>
    <phoneticPr fontId="32" type="noConversion"/>
  </si>
  <si>
    <t>马云禄</t>
    <phoneticPr fontId="32" type="noConversion"/>
  </si>
  <si>
    <t>黄皓</t>
    <phoneticPr fontId="32" type="noConversion"/>
  </si>
  <si>
    <t>糜竺</t>
    <phoneticPr fontId="32" type="noConversion"/>
  </si>
  <si>
    <t>张嶷</t>
    <phoneticPr fontId="32" type="noConversion"/>
  </si>
  <si>
    <t>张松</t>
    <phoneticPr fontId="32" type="noConversion"/>
  </si>
  <si>
    <t>刘璋</t>
    <phoneticPr fontId="32" type="noConversion"/>
  </si>
  <si>
    <t>吴懿</t>
    <phoneticPr fontId="32" type="noConversion"/>
  </si>
  <si>
    <t>刘谌</t>
    <phoneticPr fontId="32" type="noConversion"/>
  </si>
  <si>
    <t>凌统</t>
    <phoneticPr fontId="31" type="noConversion"/>
  </si>
  <si>
    <t>黄盖</t>
    <phoneticPr fontId="31" type="noConversion"/>
  </si>
  <si>
    <t>张昭</t>
    <phoneticPr fontId="31" type="noConversion"/>
  </si>
  <si>
    <t>周泰</t>
    <phoneticPr fontId="31" type="noConversion"/>
  </si>
  <si>
    <t>步练师</t>
    <phoneticPr fontId="31" type="noConversion"/>
  </si>
  <si>
    <t>韩当</t>
    <phoneticPr fontId="31" type="noConversion"/>
  </si>
  <si>
    <t>顾雍</t>
    <phoneticPr fontId="32" type="noConversion"/>
  </si>
  <si>
    <t>idle</t>
    <phoneticPr fontId="31" type="noConversion"/>
  </si>
  <si>
    <t>吴国太</t>
    <phoneticPr fontId="32" type="noConversion"/>
  </si>
  <si>
    <t>孙鲁育</t>
    <phoneticPr fontId="32" type="noConversion"/>
  </si>
  <si>
    <t>孙茹</t>
    <phoneticPr fontId="32" type="noConversion"/>
  </si>
  <si>
    <t>朱然</t>
    <phoneticPr fontId="32" type="noConversion"/>
  </si>
  <si>
    <t>虞翻</t>
    <phoneticPr fontId="32" type="noConversion"/>
  </si>
  <si>
    <t>陆抗</t>
    <phoneticPr fontId="32" type="noConversion"/>
  </si>
  <si>
    <t>徐盛</t>
    <phoneticPr fontId="32" type="noConversion"/>
  </si>
  <si>
    <t>诸葛恪</t>
    <phoneticPr fontId="32" type="noConversion"/>
  </si>
  <si>
    <t>idle</t>
    <phoneticPr fontId="31" type="noConversion"/>
  </si>
  <si>
    <t>阚泽</t>
    <phoneticPr fontId="32" type="noConversion"/>
  </si>
  <si>
    <t>朱治</t>
    <phoneticPr fontId="32" type="noConversion"/>
  </si>
  <si>
    <t>孙静</t>
    <phoneticPr fontId="32" type="noConversion"/>
  </si>
  <si>
    <t>凌操</t>
    <phoneticPr fontId="32" type="noConversion"/>
  </si>
  <si>
    <t>朱恒</t>
    <phoneticPr fontId="32" type="noConversion"/>
  </si>
  <si>
    <t>蒋钦</t>
    <phoneticPr fontId="32" type="noConversion"/>
  </si>
  <si>
    <t>陆绩</t>
    <phoneticPr fontId="32" type="noConversion"/>
  </si>
  <si>
    <t>留赞</t>
    <phoneticPr fontId="32" type="noConversion"/>
  </si>
  <si>
    <t>孙休</t>
    <phoneticPr fontId="32" type="noConversion"/>
  </si>
  <si>
    <t>丁奉</t>
    <phoneticPr fontId="32" type="noConversion"/>
  </si>
  <si>
    <t>孙鲁班</t>
    <phoneticPr fontId="32" type="noConversion"/>
  </si>
  <si>
    <t>祖茂</t>
    <phoneticPr fontId="32" type="noConversion"/>
  </si>
  <si>
    <t>孙皓</t>
    <phoneticPr fontId="32" type="noConversion"/>
  </si>
  <si>
    <t>孙亮</t>
    <phoneticPr fontId="32" type="noConversion"/>
  </si>
  <si>
    <t>岑昏</t>
    <phoneticPr fontId="32" type="noConversion"/>
  </si>
  <si>
    <t>潘璋</t>
    <phoneticPr fontId="32" type="noConversion"/>
  </si>
  <si>
    <t>全琮</t>
    <phoneticPr fontId="32" type="noConversion"/>
  </si>
  <si>
    <t>孙登</t>
    <phoneticPr fontId="32" type="noConversion"/>
  </si>
  <si>
    <t>步骘</t>
    <phoneticPr fontId="32" type="noConversion"/>
  </si>
  <si>
    <t>颜良</t>
    <phoneticPr fontId="31" type="noConversion"/>
  </si>
  <si>
    <t>win</t>
    <phoneticPr fontId="31" type="noConversion"/>
  </si>
  <si>
    <t>文丑</t>
    <phoneticPr fontId="31" type="noConversion"/>
  </si>
  <si>
    <t>蔡文姬</t>
    <phoneticPr fontId="31" type="noConversion"/>
  </si>
  <si>
    <t>win</t>
    <phoneticPr fontId="31" type="noConversion"/>
  </si>
  <si>
    <t>陈宫</t>
    <phoneticPr fontId="31" type="noConversion"/>
  </si>
  <si>
    <t>孔融</t>
    <phoneticPr fontId="31" type="noConversion"/>
  </si>
  <si>
    <t>吕灵雎</t>
    <phoneticPr fontId="31" type="noConversion"/>
  </si>
  <si>
    <t>张让</t>
    <phoneticPr fontId="32" type="noConversion"/>
  </si>
  <si>
    <t>张梁</t>
    <phoneticPr fontId="32" type="noConversion"/>
  </si>
  <si>
    <t>张宝</t>
    <phoneticPr fontId="32" type="noConversion"/>
  </si>
  <si>
    <t>沮授</t>
    <phoneticPr fontId="32" type="noConversion"/>
  </si>
  <si>
    <t>刘表</t>
    <phoneticPr fontId="32" type="noConversion"/>
  </si>
  <si>
    <t>李儒</t>
    <phoneticPr fontId="32" type="noConversion"/>
  </si>
  <si>
    <t>汉献帝</t>
    <phoneticPr fontId="32" type="noConversion"/>
  </si>
  <si>
    <t>何太后</t>
    <phoneticPr fontId="32" type="noConversion"/>
  </si>
  <si>
    <t>何进</t>
    <phoneticPr fontId="32" type="noConversion"/>
  </si>
  <si>
    <t>潘凤</t>
    <phoneticPr fontId="32" type="noConversion"/>
  </si>
  <si>
    <t>王允</t>
    <phoneticPr fontId="32" type="noConversion"/>
  </si>
  <si>
    <t>袁谭</t>
    <phoneticPr fontId="32" type="noConversion"/>
  </si>
  <si>
    <t>李傕</t>
    <phoneticPr fontId="32" type="noConversion"/>
  </si>
  <si>
    <t>陈登</t>
    <phoneticPr fontId="32" type="noConversion"/>
  </si>
  <si>
    <t>蹋顿</t>
    <phoneticPr fontId="32" type="noConversion"/>
  </si>
  <si>
    <t>陶谦</t>
    <phoneticPr fontId="32" type="noConversion"/>
  </si>
  <si>
    <t>纪灵</t>
    <phoneticPr fontId="32" type="noConversion"/>
  </si>
  <si>
    <t>祢衡</t>
    <phoneticPr fontId="32" type="noConversion"/>
  </si>
  <si>
    <t>卢植</t>
    <phoneticPr fontId="32" type="noConversion"/>
  </si>
  <si>
    <t>马腾</t>
    <phoneticPr fontId="32" type="noConversion"/>
  </si>
  <si>
    <t>张绣</t>
    <phoneticPr fontId="32" type="noConversion"/>
  </si>
  <si>
    <t>伏皇后</t>
    <phoneticPr fontId="32" type="noConversion"/>
  </si>
  <si>
    <t>高顺</t>
    <phoneticPr fontId="32" type="noConversion"/>
  </si>
  <si>
    <t>张鲁</t>
    <phoneticPr fontId="32" type="noConversion"/>
  </si>
  <si>
    <t>蔡瑁</t>
    <phoneticPr fontId="32" type="noConversion"/>
  </si>
  <si>
    <t>郭图</t>
    <phoneticPr fontId="32" type="noConversion"/>
  </si>
  <si>
    <t>伏完</t>
    <phoneticPr fontId="32" type="noConversion"/>
  </si>
  <si>
    <t>idle</t>
    <phoneticPr fontId="31" type="noConversion"/>
  </si>
  <si>
    <t>蔡夫人</t>
    <phoneticPr fontId="32" type="noConversion"/>
  </si>
  <si>
    <t>公孙渊</t>
    <phoneticPr fontId="32" type="noConversion"/>
  </si>
  <si>
    <t>刘虞</t>
    <phoneticPr fontId="32" type="noConversion"/>
  </si>
  <si>
    <t>int</t>
    <phoneticPr fontId="31" type="noConversion"/>
  </si>
  <si>
    <t>立绘特效</t>
    <phoneticPr fontId="33" type="noConversion"/>
  </si>
  <si>
    <t>Client</t>
    <phoneticPr fontId="33" type="noConversion"/>
  </si>
  <si>
    <t>1_voice1|1_voice3</t>
    <phoneticPr fontId="32" type="noConversion"/>
  </si>
  <si>
    <t>11_voice1|11_voice3</t>
    <phoneticPr fontId="32" type="noConversion"/>
  </si>
  <si>
    <r>
      <t>s</t>
    </r>
    <r>
      <rPr>
        <sz val="10"/>
        <color theme="1"/>
        <rFont val="微软雅黑"/>
        <family val="2"/>
        <charset val="134"/>
      </rPr>
      <t>tyle</t>
    </r>
    <phoneticPr fontId="31" type="noConversion"/>
  </si>
  <si>
    <t>诸葛恪</t>
    <phoneticPr fontId="31" type="noConversion"/>
  </si>
  <si>
    <t>邓艾</t>
    <phoneticPr fontId="31" type="noConversion"/>
  </si>
  <si>
    <t>徐盛</t>
    <phoneticPr fontId="31" type="noConversion"/>
  </si>
  <si>
    <t>庞德</t>
    <phoneticPr fontId="31" type="noConversion"/>
  </si>
  <si>
    <r>
      <t>50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微软雅黑"/>
        <family val="2"/>
        <charset val="134"/>
      </rPr>
      <t>_voice1</t>
    </r>
    <phoneticPr fontId="32" type="noConversion"/>
  </si>
  <si>
    <r>
      <t>51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微软雅黑"/>
        <family val="2"/>
        <charset val="134"/>
      </rPr>
      <t>_voice1</t>
    </r>
    <phoneticPr fontId="32" type="noConversion"/>
  </si>
  <si>
    <r>
      <t>5</t>
    </r>
    <r>
      <rPr>
        <sz val="10"/>
        <color theme="1"/>
        <rFont val="微软雅黑"/>
        <family val="2"/>
        <charset val="134"/>
      </rPr>
      <t>08</t>
    </r>
    <r>
      <rPr>
        <sz val="10"/>
        <color theme="1"/>
        <rFont val="微软雅黑"/>
        <family val="2"/>
        <charset val="134"/>
      </rPr>
      <t>_voice1</t>
    </r>
    <phoneticPr fontId="32" type="noConversion"/>
  </si>
  <si>
    <r>
      <t>50</t>
    </r>
    <r>
      <rPr>
        <sz val="10"/>
        <color theme="1"/>
        <rFont val="微软雅黑"/>
        <family val="2"/>
        <charset val="134"/>
      </rPr>
      <t>9</t>
    </r>
    <r>
      <rPr>
        <sz val="10"/>
        <color theme="1"/>
        <rFont val="微软雅黑"/>
        <family val="2"/>
        <charset val="134"/>
      </rPr>
      <t>_voice1</t>
    </r>
    <phoneticPr fontId="32" type="noConversion"/>
  </si>
  <si>
    <r>
      <t>5</t>
    </r>
    <r>
      <rPr>
        <sz val="10"/>
        <color theme="1"/>
        <rFont val="微软雅黑"/>
        <family val="2"/>
        <charset val="134"/>
      </rPr>
      <t>11</t>
    </r>
    <r>
      <rPr>
        <sz val="10"/>
        <color theme="1"/>
        <rFont val="微软雅黑"/>
        <family val="2"/>
        <charset val="134"/>
      </rPr>
      <t>_voice1</t>
    </r>
    <phoneticPr fontId="32" type="noConversion"/>
  </si>
  <si>
    <r>
      <t>51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_voice1</t>
    </r>
    <phoneticPr fontId="32" type="noConversion"/>
  </si>
  <si>
    <r>
      <t>51</t>
    </r>
    <r>
      <rPr>
        <sz val="10"/>
        <color theme="1"/>
        <rFont val="微软雅黑"/>
        <family val="2"/>
        <charset val="134"/>
      </rPr>
      <t>3</t>
    </r>
    <r>
      <rPr>
        <sz val="10"/>
        <color theme="1"/>
        <rFont val="微软雅黑"/>
        <family val="2"/>
        <charset val="134"/>
      </rPr>
      <t>_voice1</t>
    </r>
    <phoneticPr fontId="32" type="noConversion"/>
  </si>
  <si>
    <r>
      <t>51</t>
    </r>
    <r>
      <rPr>
        <sz val="10"/>
        <color theme="1"/>
        <rFont val="微软雅黑"/>
        <family val="2"/>
        <charset val="134"/>
      </rPr>
      <t>6</t>
    </r>
    <r>
      <rPr>
        <sz val="10"/>
        <color theme="1"/>
        <rFont val="微软雅黑"/>
        <family val="2"/>
        <charset val="134"/>
      </rPr>
      <t>_voice1</t>
    </r>
    <phoneticPr fontId="32" type="noConversion"/>
  </si>
  <si>
    <r>
      <t>5</t>
    </r>
    <r>
      <rPr>
        <sz val="10"/>
        <color theme="1"/>
        <rFont val="微软雅黑"/>
        <family val="2"/>
        <charset val="134"/>
      </rPr>
      <t>1</t>
    </r>
    <r>
      <rPr>
        <sz val="10"/>
        <color theme="1"/>
        <rFont val="微软雅黑"/>
        <family val="2"/>
        <charset val="134"/>
      </rPr>
      <t>5_voice1</t>
    </r>
    <phoneticPr fontId="32" type="noConversion"/>
  </si>
  <si>
    <r>
      <t>50</t>
    </r>
    <r>
      <rPr>
        <sz val="10"/>
        <color theme="1"/>
        <rFont val="微软雅黑"/>
        <family val="2"/>
        <charset val="134"/>
      </rPr>
      <t>7</t>
    </r>
    <r>
      <rPr>
        <sz val="10"/>
        <color theme="1"/>
        <rFont val="微软雅黑"/>
        <family val="2"/>
        <charset val="134"/>
      </rPr>
      <t>_voice1</t>
    </r>
    <phoneticPr fontId="32" type="noConversion"/>
  </si>
  <si>
    <r>
      <t>5</t>
    </r>
    <r>
      <rPr>
        <sz val="10"/>
        <color theme="1"/>
        <rFont val="微软雅黑"/>
        <family val="2"/>
        <charset val="134"/>
      </rPr>
      <t>02</t>
    </r>
    <r>
      <rPr>
        <sz val="10"/>
        <color theme="1"/>
        <rFont val="微软雅黑"/>
        <family val="2"/>
        <charset val="134"/>
      </rPr>
      <t>_voice1</t>
    </r>
    <phoneticPr fontId="32" type="noConversion"/>
  </si>
  <si>
    <r>
      <t>5</t>
    </r>
    <r>
      <rPr>
        <sz val="10"/>
        <color theme="1"/>
        <rFont val="微软雅黑"/>
        <family val="2"/>
        <charset val="134"/>
      </rPr>
      <t>13</t>
    </r>
    <r>
      <rPr>
        <sz val="10"/>
        <color theme="1"/>
        <rFont val="微软雅黑"/>
        <family val="2"/>
        <charset val="134"/>
      </rPr>
      <t>_voice1</t>
    </r>
    <phoneticPr fontId="32" type="noConversion"/>
  </si>
  <si>
    <r>
      <t>51</t>
    </r>
    <r>
      <rPr>
        <sz val="10"/>
        <color theme="1"/>
        <rFont val="微软雅黑"/>
        <family val="2"/>
        <charset val="134"/>
      </rPr>
      <t>1</t>
    </r>
    <r>
      <rPr>
        <sz val="10"/>
        <color theme="1"/>
        <rFont val="微软雅黑"/>
        <family val="2"/>
        <charset val="134"/>
      </rPr>
      <t>_voice1</t>
    </r>
    <phoneticPr fontId="32" type="noConversion"/>
  </si>
  <si>
    <r>
      <t>51</t>
    </r>
    <r>
      <rPr>
        <sz val="10"/>
        <color theme="1"/>
        <rFont val="微软雅黑"/>
        <family val="2"/>
        <charset val="134"/>
      </rPr>
      <t>6</t>
    </r>
    <r>
      <rPr>
        <sz val="10"/>
        <color theme="1"/>
        <rFont val="微软雅黑"/>
        <family val="2"/>
        <charset val="134"/>
      </rPr>
      <t>_voice1</t>
    </r>
    <phoneticPr fontId="32" type="noConversion"/>
  </si>
  <si>
    <r>
      <t>50</t>
    </r>
    <r>
      <rPr>
        <sz val="10"/>
        <color theme="1"/>
        <rFont val="微软雅黑"/>
        <family val="2"/>
        <charset val="134"/>
      </rPr>
      <t>3</t>
    </r>
    <r>
      <rPr>
        <sz val="10"/>
        <color theme="1"/>
        <rFont val="微软雅黑"/>
        <family val="2"/>
        <charset val="134"/>
      </rPr>
      <t>_voice1</t>
    </r>
    <phoneticPr fontId="32" type="noConversion"/>
  </si>
  <si>
    <r>
      <t>5</t>
    </r>
    <r>
      <rPr>
        <sz val="10"/>
        <color theme="1"/>
        <rFont val="微软雅黑"/>
        <family val="2"/>
        <charset val="134"/>
      </rPr>
      <t>07</t>
    </r>
    <r>
      <rPr>
        <sz val="10"/>
        <color theme="1"/>
        <rFont val="微软雅黑"/>
        <family val="2"/>
        <charset val="134"/>
      </rPr>
      <t>_voice1</t>
    </r>
    <phoneticPr fontId="32" type="noConversion"/>
  </si>
  <si>
    <r>
      <t>5</t>
    </r>
    <r>
      <rPr>
        <sz val="10"/>
        <color theme="1"/>
        <rFont val="微软雅黑"/>
        <family val="2"/>
        <charset val="134"/>
      </rPr>
      <t>0</t>
    </r>
    <r>
      <rPr>
        <sz val="10"/>
        <color theme="1"/>
        <rFont val="微软雅黑"/>
        <family val="2"/>
        <charset val="134"/>
      </rPr>
      <t>5_voice1</t>
    </r>
    <phoneticPr fontId="32" type="noConversion"/>
  </si>
  <si>
    <r>
      <t>5</t>
    </r>
    <r>
      <rPr>
        <sz val="10"/>
        <color theme="1"/>
        <rFont val="微软雅黑"/>
        <family val="2"/>
        <charset val="134"/>
      </rPr>
      <t>17</t>
    </r>
    <r>
      <rPr>
        <sz val="10"/>
        <color theme="1"/>
        <rFont val="微软雅黑"/>
        <family val="2"/>
        <charset val="134"/>
      </rPr>
      <t>_voice1</t>
    </r>
    <phoneticPr fontId="32" type="noConversion"/>
  </si>
  <si>
    <r>
      <t>5</t>
    </r>
    <r>
      <rPr>
        <sz val="10"/>
        <color theme="1"/>
        <rFont val="微软雅黑"/>
        <family val="2"/>
        <charset val="134"/>
      </rPr>
      <t>01</t>
    </r>
    <r>
      <rPr>
        <sz val="10"/>
        <color theme="1"/>
        <rFont val="微软雅黑"/>
        <family val="2"/>
        <charset val="134"/>
      </rPr>
      <t>_voice1</t>
    </r>
    <phoneticPr fontId="32" type="noConversion"/>
  </si>
  <si>
    <r>
      <t>50</t>
    </r>
    <r>
      <rPr>
        <sz val="10"/>
        <color theme="1"/>
        <rFont val="微软雅黑"/>
        <family val="2"/>
        <charset val="134"/>
      </rPr>
      <t>1</t>
    </r>
    <r>
      <rPr>
        <sz val="10"/>
        <color theme="1"/>
        <rFont val="微软雅黑"/>
        <family val="2"/>
        <charset val="134"/>
      </rPr>
      <t>_voice1</t>
    </r>
    <phoneticPr fontId="32" type="noConversion"/>
  </si>
  <si>
    <r>
      <t>51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_voice1</t>
    </r>
    <phoneticPr fontId="32" type="noConversion"/>
  </si>
  <si>
    <r>
      <t>5</t>
    </r>
    <r>
      <rPr>
        <sz val="10"/>
        <color theme="1"/>
        <rFont val="微软雅黑"/>
        <family val="2"/>
        <charset val="134"/>
      </rPr>
      <t>14</t>
    </r>
    <r>
      <rPr>
        <sz val="10"/>
        <color theme="1"/>
        <rFont val="微软雅黑"/>
        <family val="2"/>
        <charset val="134"/>
      </rPr>
      <t>_voice1</t>
    </r>
    <phoneticPr fontId="32" type="noConversion"/>
  </si>
  <si>
    <r>
      <t>51</t>
    </r>
    <r>
      <rPr>
        <sz val="10"/>
        <color theme="1"/>
        <rFont val="微软雅黑"/>
        <family val="2"/>
        <charset val="134"/>
      </rPr>
      <t>7</t>
    </r>
    <r>
      <rPr>
        <sz val="10"/>
        <color theme="1"/>
        <rFont val="微软雅黑"/>
        <family val="2"/>
        <charset val="134"/>
      </rPr>
      <t>_voice1</t>
    </r>
    <phoneticPr fontId="32" type="noConversion"/>
  </si>
  <si>
    <r>
      <t>51</t>
    </r>
    <r>
      <rPr>
        <sz val="10"/>
        <color theme="1"/>
        <rFont val="微软雅黑"/>
        <family val="2"/>
        <charset val="134"/>
      </rPr>
      <t>6</t>
    </r>
    <r>
      <rPr>
        <sz val="10"/>
        <color theme="1"/>
        <rFont val="微软雅黑"/>
        <family val="2"/>
        <charset val="134"/>
      </rPr>
      <t>_voice1</t>
    </r>
    <phoneticPr fontId="32" type="noConversion"/>
  </si>
  <si>
    <r>
      <t>51</t>
    </r>
    <r>
      <rPr>
        <sz val="10"/>
        <color theme="1"/>
        <rFont val="微软雅黑"/>
        <family val="2"/>
        <charset val="134"/>
      </rPr>
      <t>1_</t>
    </r>
    <r>
      <rPr>
        <sz val="10"/>
        <color theme="1"/>
        <rFont val="微软雅黑"/>
        <family val="2"/>
        <charset val="134"/>
      </rPr>
      <t>voice1</t>
    </r>
    <phoneticPr fontId="32" type="noConversion"/>
  </si>
  <si>
    <t>钟会</t>
    <phoneticPr fontId="32" type="noConversion"/>
  </si>
  <si>
    <r>
      <t>5</t>
    </r>
    <r>
      <rPr>
        <sz val="10"/>
        <color theme="1"/>
        <rFont val="微软雅黑"/>
        <family val="2"/>
        <charset val="134"/>
      </rPr>
      <t>19</t>
    </r>
    <r>
      <rPr>
        <sz val="10"/>
        <color theme="1"/>
        <rFont val="微软雅黑"/>
        <family val="2"/>
        <charset val="134"/>
      </rPr>
      <t>_voice1</t>
    </r>
    <phoneticPr fontId="32" type="noConversion"/>
  </si>
  <si>
    <t>熊猫</t>
    <phoneticPr fontId="32" type="noConversion"/>
  </si>
  <si>
    <r>
      <t>5</t>
    </r>
    <r>
      <rPr>
        <sz val="10"/>
        <color theme="1"/>
        <rFont val="微软雅黑"/>
        <family val="2"/>
        <charset val="134"/>
      </rPr>
      <t>22</t>
    </r>
    <r>
      <rPr>
        <sz val="10"/>
        <color theme="1"/>
        <rFont val="微软雅黑"/>
        <family val="2"/>
        <charset val="134"/>
      </rPr>
      <t>_voice1</t>
    </r>
    <phoneticPr fontId="32" type="noConversion"/>
  </si>
  <si>
    <t>int</t>
    <phoneticPr fontId="31" type="noConversion"/>
  </si>
  <si>
    <t>战斗人物</t>
    <phoneticPr fontId="33" type="noConversion"/>
  </si>
  <si>
    <t>Client</t>
    <phoneticPr fontId="33" type="noConversion"/>
  </si>
  <si>
    <t>fight_res</t>
    <phoneticPr fontId="31" type="noConversion"/>
  </si>
  <si>
    <r>
      <t>5</t>
    </r>
    <r>
      <rPr>
        <sz val="10"/>
        <color theme="1"/>
        <rFont val="微软雅黑"/>
        <family val="2"/>
        <charset val="134"/>
      </rPr>
      <t>18</t>
    </r>
    <r>
      <rPr>
        <sz val="10"/>
        <color theme="1"/>
        <rFont val="微软雅黑"/>
        <family val="2"/>
        <charset val="134"/>
      </rPr>
      <t>_voice1</t>
    </r>
    <phoneticPr fontId="32" type="noConversion"/>
  </si>
  <si>
    <r>
      <t>s</t>
    </r>
    <r>
      <rPr>
        <sz val="10"/>
        <color theme="1"/>
        <rFont val="微软雅黑"/>
        <family val="2"/>
        <charset val="134"/>
      </rPr>
      <t>tyle</t>
    </r>
    <phoneticPr fontId="31" type="noConversion"/>
  </si>
  <si>
    <t>孙尚香</t>
    <phoneticPr fontId="32" type="noConversion"/>
  </si>
  <si>
    <t>周瑜</t>
    <phoneticPr fontId="32" type="noConversion"/>
  </si>
  <si>
    <t>陆逊</t>
    <phoneticPr fontId="32" type="noConversion"/>
  </si>
  <si>
    <t>诸葛亮</t>
    <phoneticPr fontId="32" type="noConversion"/>
  </si>
  <si>
    <t>灵鹿</t>
    <phoneticPr fontId="32" type="noConversion"/>
  </si>
  <si>
    <t>style</t>
  </si>
  <si>
    <r>
      <t>6</t>
    </r>
    <r>
      <rPr>
        <sz val="10"/>
        <color theme="1"/>
        <rFont val="微软雅黑"/>
        <family val="2"/>
        <charset val="134"/>
      </rPr>
      <t>00|50</t>
    </r>
    <phoneticPr fontId="32" type="noConversion"/>
  </si>
  <si>
    <r>
      <t>5</t>
    </r>
    <r>
      <rPr>
        <sz val="10"/>
        <color theme="1"/>
        <rFont val="微软雅黑"/>
        <family val="2"/>
        <charset val="134"/>
      </rPr>
      <t>19_voice1</t>
    </r>
    <phoneticPr fontId="32" type="noConversion"/>
  </si>
  <si>
    <r>
      <t>5</t>
    </r>
    <r>
      <rPr>
        <sz val="10"/>
        <color theme="1"/>
        <rFont val="微软雅黑"/>
        <family val="2"/>
        <charset val="134"/>
      </rPr>
      <t>21_voice1</t>
    </r>
    <phoneticPr fontId="32" type="noConversion"/>
  </si>
  <si>
    <t>520_voice1</t>
    <phoneticPr fontId="32" type="noConversion"/>
  </si>
  <si>
    <t>522_voice1</t>
    <phoneticPr fontId="32" type="noConversion"/>
  </si>
  <si>
    <t>519_voice1</t>
    <phoneticPr fontId="32" type="noConversion"/>
  </si>
  <si>
    <t>521_voice1</t>
    <phoneticPr fontId="32" type="noConversion"/>
  </si>
  <si>
    <r>
      <t>5</t>
    </r>
    <r>
      <rPr>
        <sz val="10"/>
        <color theme="1"/>
        <rFont val="微软雅黑"/>
        <family val="2"/>
        <charset val="134"/>
      </rPr>
      <t>21_voice1</t>
    </r>
    <phoneticPr fontId="32" type="noConversion"/>
  </si>
  <si>
    <r>
      <t>5</t>
    </r>
    <r>
      <rPr>
        <sz val="10"/>
        <color theme="1"/>
        <rFont val="微软雅黑"/>
        <family val="2"/>
        <charset val="134"/>
      </rPr>
      <t>22_voice1</t>
    </r>
    <phoneticPr fontId="32" type="noConversion"/>
  </si>
  <si>
    <t>int</t>
    <phoneticPr fontId="31" type="noConversion"/>
  </si>
  <si>
    <t>string</t>
    <phoneticPr fontId="31" type="noConversion"/>
  </si>
  <si>
    <t>神兽进场停顿（秒，/100）</t>
    <phoneticPr fontId="33" type="noConversion"/>
  </si>
  <si>
    <t>神兽战斗中待机站位x|y</t>
    <phoneticPr fontId="33" type="noConversion"/>
  </si>
  <si>
    <t>神兽战斗中名字x轴（y轴为神兽高度）</t>
    <phoneticPr fontId="33" type="noConversion"/>
  </si>
  <si>
    <t>Client</t>
    <phoneticPr fontId="33" type="noConversion"/>
  </si>
  <si>
    <r>
      <t>s</t>
    </r>
    <r>
      <rPr>
        <sz val="10"/>
        <color theme="1"/>
        <rFont val="微软雅黑"/>
        <family val="2"/>
        <charset val="134"/>
      </rPr>
      <t>how_stop</t>
    </r>
    <phoneticPr fontId="31" type="noConversion"/>
  </si>
  <si>
    <t>battle_xy</t>
    <phoneticPr fontId="31" type="noConversion"/>
  </si>
  <si>
    <t>name_x</t>
    <phoneticPr fontId="31" type="noConversion"/>
  </si>
  <si>
    <r>
      <t>51</t>
    </r>
    <r>
      <rPr>
        <sz val="10"/>
        <color theme="1"/>
        <rFont val="微软雅黑"/>
        <family val="2"/>
        <charset val="134"/>
      </rPr>
      <t>4</t>
    </r>
    <r>
      <rPr>
        <sz val="10"/>
        <color theme="1"/>
        <rFont val="微软雅黑"/>
        <family val="2"/>
        <charset val="134"/>
      </rPr>
      <t>_voice1</t>
    </r>
    <phoneticPr fontId="32" type="noConversion"/>
  </si>
  <si>
    <r>
      <t>5</t>
    </r>
    <r>
      <rPr>
        <sz val="10"/>
        <color theme="1"/>
        <rFont val="微软雅黑"/>
        <family val="2"/>
        <charset val="134"/>
      </rPr>
      <t>17_voice1</t>
    </r>
    <phoneticPr fontId="32" type="noConversion"/>
  </si>
  <si>
    <r>
      <t>s</t>
    </r>
    <r>
      <rPr>
        <sz val="10"/>
        <color theme="1"/>
        <rFont val="微软雅黑"/>
        <family val="2"/>
        <charset val="134"/>
      </rPr>
      <t>tyle</t>
    </r>
    <phoneticPr fontId="31" type="noConversion"/>
  </si>
  <si>
    <t>青鸾</t>
    <phoneticPr fontId="32" type="noConversion"/>
  </si>
  <si>
    <t>烈火狐</t>
    <phoneticPr fontId="32" type="noConversion"/>
  </si>
  <si>
    <t>沧海青龙</t>
    <phoneticPr fontId="32" type="noConversion"/>
  </si>
  <si>
    <r>
      <t>w</t>
    </r>
    <r>
      <rPr>
        <sz val="10"/>
        <color theme="1"/>
        <rFont val="微软雅黑"/>
        <family val="2"/>
        <charset val="134"/>
      </rPr>
      <t>in</t>
    </r>
    <phoneticPr fontId="31" type="noConversion"/>
  </si>
  <si>
    <t>裂天玄武</t>
    <phoneticPr fontId="32" type="noConversion"/>
  </si>
  <si>
    <t>鲲</t>
    <phoneticPr fontId="32" type="noConversion"/>
  </si>
  <si>
    <r>
      <t>s</t>
    </r>
    <r>
      <rPr>
        <sz val="10"/>
        <color theme="1"/>
        <rFont val="微软雅黑"/>
        <family val="2"/>
        <charset val="134"/>
      </rPr>
      <t>kill1</t>
    </r>
    <phoneticPr fontId="31" type="noConversion"/>
  </si>
  <si>
    <t>win</t>
    <phoneticPr fontId="31" type="noConversion"/>
  </si>
  <si>
    <t>吕蒙</t>
    <phoneticPr fontId="32" type="noConversion"/>
  </si>
  <si>
    <t>马超</t>
    <phoneticPr fontId="31" type="noConversion"/>
  </si>
  <si>
    <t>马超</t>
    <phoneticPr fontId="31" type="noConversion"/>
  </si>
  <si>
    <t>夏侯惇</t>
    <phoneticPr fontId="31" type="noConversion"/>
  </si>
  <si>
    <t>win</t>
    <phoneticPr fontId="31" type="noConversion"/>
  </si>
  <si>
    <t>刘表</t>
    <phoneticPr fontId="31" type="noConversion"/>
  </si>
  <si>
    <t>win</t>
    <phoneticPr fontId="31" type="noConversion"/>
  </si>
  <si>
    <t>雷霆白虎</t>
    <phoneticPr fontId="32" type="noConversion"/>
  </si>
  <si>
    <t>win</t>
  </si>
  <si>
    <t>黄忠</t>
    <phoneticPr fontId="31" type="noConversion"/>
  </si>
  <si>
    <t>win</t>
    <phoneticPr fontId="31" type="noConversion"/>
  </si>
  <si>
    <t>孙尚香</t>
    <phoneticPr fontId="32" type="noConversion"/>
  </si>
  <si>
    <r>
      <t>s</t>
    </r>
    <r>
      <rPr>
        <sz val="10"/>
        <color theme="1"/>
        <rFont val="微软雅黑"/>
        <family val="2"/>
        <charset val="134"/>
      </rPr>
      <t>tyle</t>
    </r>
    <phoneticPr fontId="31" type="noConversion"/>
  </si>
  <si>
    <t>贾诩</t>
    <phoneticPr fontId="32" type="noConversion"/>
  </si>
  <si>
    <t>win</t>
    <phoneticPr fontId="31" type="noConversion"/>
  </si>
  <si>
    <t>麒麟</t>
    <phoneticPr fontId="32" type="noConversion"/>
  </si>
  <si>
    <t>荀彧</t>
    <phoneticPr fontId="31" type="noConversion"/>
  </si>
  <si>
    <t>win</t>
    <phoneticPr fontId="31" type="noConversion"/>
  </si>
  <si>
    <t>张宝</t>
    <phoneticPr fontId="31" type="noConversion"/>
  </si>
  <si>
    <t>大乔</t>
    <phoneticPr fontId="32" type="noConversion"/>
  </si>
  <si>
    <t>win</t>
    <phoneticPr fontId="31" type="noConversion"/>
  </si>
  <si>
    <t>刘备</t>
    <phoneticPr fontId="31" type="noConversion"/>
  </si>
  <si>
    <t>刘备</t>
    <phoneticPr fontId="31" type="noConversion"/>
  </si>
  <si>
    <t>赤焰朱雀</t>
    <phoneticPr fontId="32" type="noConversion"/>
  </si>
  <si>
    <t>皇陵梦魇</t>
    <phoneticPr fontId="31" type="noConversion"/>
  </si>
  <si>
    <t>皇陵郭淮</t>
    <phoneticPr fontId="32" type="noConversion"/>
  </si>
  <si>
    <t>皇陵李傕</t>
    <phoneticPr fontId="32" type="noConversion"/>
  </si>
  <si>
    <t>皇陵潘凤</t>
    <phoneticPr fontId="32" type="noConversion"/>
  </si>
  <si>
    <t>华雄</t>
    <phoneticPr fontId="32" type="noConversion"/>
  </si>
  <si>
    <t>win</t>
    <phoneticPr fontId="31" type="noConversion"/>
  </si>
  <si>
    <t>孙权</t>
    <phoneticPr fontId="32" type="noConversion"/>
  </si>
  <si>
    <r>
      <t>s</t>
    </r>
    <r>
      <rPr>
        <sz val="10"/>
        <color theme="1"/>
        <rFont val="微软雅黑"/>
        <family val="2"/>
        <charset val="134"/>
      </rPr>
      <t>tyle</t>
    </r>
    <phoneticPr fontId="31" type="noConversion"/>
  </si>
  <si>
    <t>孙权</t>
    <phoneticPr fontId="32" type="noConversion"/>
  </si>
  <si>
    <t>姜维</t>
    <phoneticPr fontId="31" type="noConversion"/>
  </si>
  <si>
    <t>win</t>
    <phoneticPr fontId="31" type="noConversion"/>
  </si>
  <si>
    <t>典韦</t>
    <phoneticPr fontId="31" type="noConversion"/>
  </si>
  <si>
    <t>王异</t>
    <phoneticPr fontId="31" type="noConversion"/>
  </si>
  <si>
    <t>庞统</t>
    <phoneticPr fontId="31" type="noConversion"/>
  </si>
  <si>
    <t>win</t>
    <phoneticPr fontId="31" type="noConversion"/>
  </si>
  <si>
    <t>小乔</t>
    <phoneticPr fontId="32" type="noConversion"/>
  </si>
  <si>
    <t>win</t>
    <phoneticPr fontId="31" type="noConversion"/>
  </si>
  <si>
    <t>小乔</t>
    <phoneticPr fontId="32" type="noConversion"/>
  </si>
  <si>
    <t>win</t>
    <phoneticPr fontId="31" type="noConversion"/>
  </si>
  <si>
    <r>
      <t>s</t>
    </r>
    <r>
      <rPr>
        <sz val="10"/>
        <color theme="1"/>
        <rFont val="微软雅黑"/>
        <family val="2"/>
        <charset val="134"/>
      </rPr>
      <t>tring</t>
    </r>
    <phoneticPr fontId="31" type="noConversion"/>
  </si>
  <si>
    <t>历代名将特效表现</t>
    <phoneticPr fontId="33" type="noConversion"/>
  </si>
  <si>
    <r>
      <t>C</t>
    </r>
    <r>
      <rPr>
        <sz val="10"/>
        <color theme="1"/>
        <rFont val="微软雅黑"/>
        <family val="2"/>
        <charset val="134"/>
      </rPr>
      <t>lient</t>
    </r>
    <phoneticPr fontId="33" type="noConversion"/>
  </si>
  <si>
    <r>
      <t>h</t>
    </r>
    <r>
      <rPr>
        <sz val="10"/>
        <color theme="1"/>
        <rFont val="微软雅黑"/>
        <family val="2"/>
        <charset val="134"/>
      </rPr>
      <t>ero_show_effect</t>
    </r>
    <phoneticPr fontId="31" type="noConversion"/>
  </si>
  <si>
    <t>高渐离</t>
  </si>
  <si>
    <t>荆轲</t>
  </si>
  <si>
    <t>韩信</t>
  </si>
  <si>
    <t>张良</t>
  </si>
  <si>
    <t>秦始皇</t>
  </si>
  <si>
    <t>idle</t>
  </si>
  <si>
    <t>年兽</t>
    <phoneticPr fontId="32" type="noConversion"/>
  </si>
  <si>
    <t>郭嘉</t>
    <phoneticPr fontId="31" type="noConversion"/>
  </si>
  <si>
    <t>win</t>
    <phoneticPr fontId="31" type="noConversion"/>
  </si>
  <si>
    <t>邹氏</t>
    <phoneticPr fontId="31" type="noConversion"/>
  </si>
  <si>
    <t>徐庶</t>
    <phoneticPr fontId="31" type="noConversion"/>
  </si>
  <si>
    <t>win</t>
    <phoneticPr fontId="31" type="noConversion"/>
  </si>
  <si>
    <t>鲁肃</t>
    <phoneticPr fontId="32" type="noConversion"/>
  </si>
  <si>
    <t>win</t>
    <phoneticPr fontId="31" type="noConversion"/>
  </si>
  <si>
    <t>张角</t>
    <phoneticPr fontId="32" type="noConversion"/>
  </si>
  <si>
    <t>白泽</t>
    <phoneticPr fontId="32" type="noConversion"/>
  </si>
  <si>
    <t>汉武帝</t>
    <phoneticPr fontId="32" type="noConversion"/>
  </si>
  <si>
    <t>子上</t>
    <phoneticPr fontId="32" type="noConversion"/>
  </si>
  <si>
    <t>武将额外表现时间</t>
    <phoneticPr fontId="33" type="noConversion"/>
  </si>
  <si>
    <t>hero_ani_time</t>
    <phoneticPr fontId="31" type="noConversion"/>
  </si>
  <si>
    <r>
      <t>i</t>
    </r>
    <r>
      <rPr>
        <sz val="10"/>
        <color theme="1"/>
        <rFont val="微软雅黑"/>
        <family val="2"/>
        <charset val="134"/>
      </rPr>
      <t>nt</t>
    </r>
    <phoneticPr fontId="31" type="noConversion"/>
  </si>
  <si>
    <r>
      <t>s</t>
    </r>
    <r>
      <rPr>
        <sz val="10"/>
        <color theme="1"/>
        <rFont val="微软雅黑"/>
        <family val="2"/>
        <charset val="134"/>
      </rPr>
      <t>tyle</t>
    </r>
    <phoneticPr fontId="31" type="noConversion"/>
  </si>
  <si>
    <t>周姬</t>
    <phoneticPr fontId="32" type="noConversion"/>
  </si>
  <si>
    <t>401_voice1|401_voice2|401_voice3|401_voice4</t>
    <phoneticPr fontId="32" type="noConversion"/>
  </si>
  <si>
    <r>
      <t>4</t>
    </r>
    <r>
      <rPr>
        <sz val="10"/>
        <color theme="1"/>
        <rFont val="微软雅黑"/>
        <family val="2"/>
        <charset val="134"/>
      </rPr>
      <t>50</t>
    </r>
    <r>
      <rPr>
        <sz val="10"/>
        <color theme="1"/>
        <rFont val="微软雅黑"/>
        <family val="2"/>
        <charset val="134"/>
      </rPr>
      <t>_voice1|</t>
    </r>
    <r>
      <rPr>
        <sz val="10"/>
        <color theme="1"/>
        <rFont val="微软雅黑"/>
        <family val="2"/>
        <charset val="134"/>
      </rPr>
      <t>450</t>
    </r>
    <r>
      <rPr>
        <sz val="10"/>
        <color theme="1"/>
        <rFont val="微软雅黑"/>
        <family val="2"/>
        <charset val="134"/>
      </rPr>
      <t>_voice2|</t>
    </r>
    <r>
      <rPr>
        <sz val="10"/>
        <color theme="1"/>
        <rFont val="微软雅黑"/>
        <family val="2"/>
        <charset val="134"/>
      </rPr>
      <t>450</t>
    </r>
    <r>
      <rPr>
        <sz val="10"/>
        <color theme="1"/>
        <rFont val="微软雅黑"/>
        <family val="2"/>
        <charset val="134"/>
      </rPr>
      <t>_voice3</t>
    </r>
    <phoneticPr fontId="32" type="noConversion"/>
  </si>
  <si>
    <r>
      <rPr>
        <sz val="10"/>
        <color theme="1"/>
        <rFont val="微软雅黑"/>
        <family val="2"/>
        <charset val="134"/>
      </rPr>
      <t>350</t>
    </r>
    <r>
      <rPr>
        <sz val="10"/>
        <color theme="1"/>
        <rFont val="微软雅黑"/>
        <family val="2"/>
        <charset val="134"/>
      </rPr>
      <t>_voice1|</t>
    </r>
    <r>
      <rPr>
        <sz val="10"/>
        <color theme="1"/>
        <rFont val="微软雅黑"/>
        <family val="2"/>
        <charset val="134"/>
      </rPr>
      <t>350</t>
    </r>
    <r>
      <rPr>
        <sz val="10"/>
        <color theme="1"/>
        <rFont val="微软雅黑"/>
        <family val="2"/>
        <charset val="134"/>
      </rPr>
      <t>_voice2|</t>
    </r>
    <r>
      <rPr>
        <sz val="10"/>
        <color theme="1"/>
        <rFont val="微软雅黑"/>
        <family val="2"/>
        <charset val="134"/>
      </rPr>
      <t>350</t>
    </r>
    <r>
      <rPr>
        <sz val="10"/>
        <color theme="1"/>
        <rFont val="微软雅黑"/>
        <family val="2"/>
        <charset val="134"/>
      </rPr>
      <t>_voice3</t>
    </r>
    <phoneticPr fontId="32" type="noConversion"/>
  </si>
  <si>
    <r>
      <t>2</t>
    </r>
    <r>
      <rPr>
        <sz val="10"/>
        <color theme="1"/>
        <rFont val="微软雅黑"/>
        <family val="2"/>
        <charset val="134"/>
      </rPr>
      <t>50</t>
    </r>
    <r>
      <rPr>
        <sz val="10"/>
        <color theme="1"/>
        <rFont val="微软雅黑"/>
        <family val="2"/>
        <charset val="134"/>
      </rPr>
      <t>_voice1|</t>
    </r>
    <r>
      <rPr>
        <sz val="10"/>
        <color theme="1"/>
        <rFont val="微软雅黑"/>
        <family val="2"/>
        <charset val="134"/>
      </rPr>
      <t>250</t>
    </r>
    <r>
      <rPr>
        <sz val="10"/>
        <color theme="1"/>
        <rFont val="微软雅黑"/>
        <family val="2"/>
        <charset val="134"/>
      </rPr>
      <t>_voice2|</t>
    </r>
    <r>
      <rPr>
        <sz val="10"/>
        <color theme="1"/>
        <rFont val="微软雅黑"/>
        <family val="2"/>
        <charset val="134"/>
      </rPr>
      <t>250</t>
    </r>
    <r>
      <rPr>
        <sz val="10"/>
        <color theme="1"/>
        <rFont val="微软雅黑"/>
        <family val="2"/>
        <charset val="134"/>
      </rPr>
      <t>_voice3</t>
    </r>
    <phoneticPr fontId="32" type="noConversion"/>
  </si>
  <si>
    <r>
      <t>1</t>
    </r>
    <r>
      <rPr>
        <sz val="10"/>
        <color theme="1"/>
        <rFont val="微软雅黑"/>
        <family val="2"/>
        <charset val="134"/>
      </rPr>
      <t>50</t>
    </r>
    <r>
      <rPr>
        <sz val="10"/>
        <color theme="1"/>
        <rFont val="微软雅黑"/>
        <family val="2"/>
        <charset val="134"/>
      </rPr>
      <t>_voice1|</t>
    </r>
    <r>
      <rPr>
        <sz val="10"/>
        <color theme="1"/>
        <rFont val="微软雅黑"/>
        <family val="2"/>
        <charset val="134"/>
      </rPr>
      <t>150</t>
    </r>
    <r>
      <rPr>
        <sz val="10"/>
        <color theme="1"/>
        <rFont val="微软雅黑"/>
        <family val="2"/>
        <charset val="134"/>
      </rPr>
      <t>_voice2|</t>
    </r>
    <r>
      <rPr>
        <sz val="10"/>
        <color theme="1"/>
        <rFont val="微软雅黑"/>
        <family val="2"/>
        <charset val="134"/>
      </rPr>
      <t>150</t>
    </r>
    <r>
      <rPr>
        <sz val="10"/>
        <color theme="1"/>
        <rFont val="微软雅黑"/>
        <family val="2"/>
        <charset val="134"/>
      </rPr>
      <t>_voice3</t>
    </r>
    <phoneticPr fontId="32" type="noConversion"/>
  </si>
  <si>
    <t>南华</t>
    <phoneticPr fontId="32" type="noConversion"/>
  </si>
  <si>
    <t>水镜</t>
    <phoneticPr fontId="32" type="noConversion"/>
  </si>
  <si>
    <t>coming</t>
    <phoneticPr fontId="31" type="noConversion"/>
  </si>
  <si>
    <t>200101_voice1</t>
    <phoneticPr fontId="32" type="noConversion"/>
  </si>
  <si>
    <t>200102_voice1</t>
    <phoneticPr fontId="32" type="noConversion"/>
  </si>
  <si>
    <t>200103_voice1</t>
    <phoneticPr fontId="32" type="noConversion"/>
  </si>
  <si>
    <t>200104_voice1</t>
    <phoneticPr fontId="32" type="noConversion"/>
  </si>
  <si>
    <t>200201_voice1</t>
    <phoneticPr fontId="32" type="noConversion"/>
  </si>
  <si>
    <t>200202_voice1</t>
    <phoneticPr fontId="32" type="noConversion"/>
  </si>
  <si>
    <t>神·青龙</t>
  </si>
  <si>
    <t>600|50</t>
  </si>
  <si>
    <t>sp_20020102</t>
    <phoneticPr fontId="32" type="noConversion"/>
  </si>
  <si>
    <t>sp_20020102</t>
    <phoneticPr fontId="32" type="noConversion"/>
  </si>
  <si>
    <t>神·玄武</t>
    <phoneticPr fontId="32" type="noConversion"/>
  </si>
  <si>
    <t>151_voice1|151_voice2|151_voice3</t>
    <phoneticPr fontId="32" type="noConversion"/>
  </si>
  <si>
    <t>王异</t>
    <phoneticPr fontId="32" type="noConversion"/>
  </si>
  <si>
    <t>诸葛果</t>
    <phoneticPr fontId="32" type="noConversion"/>
  </si>
  <si>
    <t>251_voice1|251_voice2|251_voice3</t>
    <phoneticPr fontId="32" type="noConversion"/>
  </si>
  <si>
    <t>351_voice1|351_voice2|351_voice3</t>
    <phoneticPr fontId="32" type="noConversion"/>
  </si>
  <si>
    <t>451_voice1|451_voice2|451_voice3</t>
    <phoneticPr fontId="32" type="noConversion"/>
  </si>
  <si>
    <r>
      <t>s</t>
    </r>
    <r>
      <rPr>
        <sz val="10"/>
        <color theme="1"/>
        <rFont val="微软雅黑"/>
        <family val="2"/>
        <charset val="134"/>
      </rPr>
      <t>tring</t>
    </r>
    <phoneticPr fontId="32" type="noConversion"/>
  </si>
  <si>
    <t>gold_hero_icon</t>
    <phoneticPr fontId="32" type="noConversion"/>
  </si>
  <si>
    <r>
      <t>g</t>
    </r>
    <r>
      <rPr>
        <sz val="10"/>
        <color theme="1"/>
        <rFont val="微软雅黑"/>
        <family val="2"/>
        <charset val="134"/>
      </rPr>
      <t>old_hero_name</t>
    </r>
    <phoneticPr fontId="32" type="noConversion"/>
  </si>
  <si>
    <t>txt_goldhero_cultivate_qun01</t>
    <phoneticPr fontId="32" type="noConversion"/>
  </si>
  <si>
    <t>txt_goldhero_cultivate_qun02</t>
    <phoneticPr fontId="32" type="noConversion"/>
  </si>
  <si>
    <t>txt_goldhero_cultivate_wei01</t>
    <phoneticPr fontId="32" type="noConversion"/>
  </si>
  <si>
    <t>txt_goldhero_cultivate_shu01</t>
    <phoneticPr fontId="32" type="noConversion"/>
  </si>
  <si>
    <t>txt_goldhero_cultivate_shu02</t>
    <phoneticPr fontId="32" type="noConversion"/>
  </si>
  <si>
    <t>txt_goldhero_cultivate_wu01</t>
    <phoneticPr fontId="32" type="noConversion"/>
  </si>
  <si>
    <t>txt_goldhero_cultivate_wu02</t>
    <phoneticPr fontId="32" type="noConversion"/>
  </si>
  <si>
    <r>
      <t>C</t>
    </r>
    <r>
      <rPr>
        <sz val="10"/>
        <color theme="1"/>
        <rFont val="微软雅黑"/>
        <family val="2"/>
        <charset val="134"/>
      </rPr>
      <t>lient</t>
    </r>
    <phoneticPr fontId="33" type="noConversion"/>
  </si>
  <si>
    <t>涅槃特殊头像</t>
    <phoneticPr fontId="33" type="noConversion"/>
  </si>
  <si>
    <t>涅槃特殊名字</t>
    <phoneticPr fontId="33" type="noConversion"/>
  </si>
  <si>
    <t>金将招募小头像</t>
    <phoneticPr fontId="33" type="noConversion"/>
  </si>
  <si>
    <r>
      <t>g</t>
    </r>
    <r>
      <rPr>
        <sz val="10"/>
        <color theme="1"/>
        <rFont val="微软雅黑"/>
        <family val="2"/>
        <charset val="134"/>
      </rPr>
      <t>old_hero_small</t>
    </r>
    <phoneticPr fontId="32" type="noConversion"/>
  </si>
  <si>
    <r>
      <t>img_gold_cultivate_hero0</t>
    </r>
    <r>
      <rPr>
        <sz val="10"/>
        <color theme="1"/>
        <rFont val="微软雅黑"/>
        <family val="2"/>
        <charset val="134"/>
      </rPr>
      <t>5</t>
    </r>
    <phoneticPr fontId="32" type="noConversion"/>
  </si>
  <si>
    <t>img_gold_cultivate_hero03</t>
    <phoneticPr fontId="32" type="noConversion"/>
  </si>
  <si>
    <t>img_gold_cultivate_hero07</t>
    <phoneticPr fontId="32" type="noConversion"/>
  </si>
  <si>
    <r>
      <t>img_gold_cultivate_hero0</t>
    </r>
    <r>
      <rPr>
        <sz val="10"/>
        <color theme="1"/>
        <rFont val="微软雅黑"/>
        <family val="2"/>
        <charset val="134"/>
      </rPr>
      <t>2</t>
    </r>
    <phoneticPr fontId="32" type="noConversion"/>
  </si>
  <si>
    <r>
      <t>img_gold_cultivate_hero0</t>
    </r>
    <r>
      <rPr>
        <sz val="10"/>
        <color theme="1"/>
        <rFont val="微软雅黑"/>
        <family val="2"/>
        <charset val="134"/>
      </rPr>
      <t>6</t>
    </r>
    <phoneticPr fontId="32" type="noConversion"/>
  </si>
  <si>
    <t>img_gold_cultivate_hero04</t>
    <phoneticPr fontId="32" type="noConversion"/>
  </si>
  <si>
    <t>img_gold_cultivate_hero08</t>
    <phoneticPr fontId="32" type="noConversion"/>
  </si>
  <si>
    <t>img_hero_01</t>
    <phoneticPr fontId="32" type="noConversion"/>
  </si>
  <si>
    <r>
      <t>img_hero_0</t>
    </r>
    <r>
      <rPr>
        <sz val="10"/>
        <color theme="1"/>
        <rFont val="微软雅黑"/>
        <family val="2"/>
        <charset val="134"/>
      </rPr>
      <t>5</t>
    </r>
    <phoneticPr fontId="32" type="noConversion"/>
  </si>
  <si>
    <r>
      <t>img_hero_0</t>
    </r>
    <r>
      <rPr>
        <sz val="10"/>
        <color theme="1"/>
        <rFont val="微软雅黑"/>
        <family val="2"/>
        <charset val="134"/>
      </rPr>
      <t>6</t>
    </r>
    <phoneticPr fontId="32" type="noConversion"/>
  </si>
  <si>
    <t>img_hero_02</t>
    <phoneticPr fontId="32" type="noConversion"/>
  </si>
  <si>
    <t>img_hero_03</t>
    <phoneticPr fontId="32" type="noConversion"/>
  </si>
  <si>
    <t>img_hero_07</t>
    <phoneticPr fontId="32" type="noConversion"/>
  </si>
  <si>
    <t>img_hero_04</t>
    <phoneticPr fontId="32" type="noConversion"/>
  </si>
  <si>
    <t>img_hero_08</t>
    <phoneticPr fontId="32" type="noConversion"/>
  </si>
  <si>
    <t>win</t>
    <phoneticPr fontId="31" type="noConversion"/>
  </si>
  <si>
    <t>卢植</t>
    <phoneticPr fontId="32" type="noConversion"/>
  </si>
  <si>
    <t>gold_hero_show</t>
    <phoneticPr fontId="32" type="noConversion"/>
  </si>
  <si>
    <t>txt_goldhero_05</t>
    <phoneticPr fontId="32" type="noConversion"/>
  </si>
  <si>
    <r>
      <t>txt_goldhero_0</t>
    </r>
    <r>
      <rPr>
        <sz val="10"/>
        <color theme="1"/>
        <rFont val="微软雅黑"/>
        <family val="2"/>
        <charset val="134"/>
      </rPr>
      <t>1</t>
    </r>
    <phoneticPr fontId="32" type="noConversion"/>
  </si>
  <si>
    <t>txt_goldhero_02</t>
    <phoneticPr fontId="32" type="noConversion"/>
  </si>
  <si>
    <t>txt_goldhero_06</t>
    <phoneticPr fontId="32" type="noConversion"/>
  </si>
  <si>
    <t>txt_goldhero_03</t>
    <phoneticPr fontId="32" type="noConversion"/>
  </si>
  <si>
    <t>txt_goldhero_07</t>
    <phoneticPr fontId="32" type="noConversion"/>
  </si>
  <si>
    <t>txt_goldhero_04</t>
    <phoneticPr fontId="32" type="noConversion"/>
  </si>
  <si>
    <t>txt_goldhero_08</t>
    <phoneticPr fontId="32" type="noConversion"/>
  </si>
  <si>
    <r>
      <t>story_res</t>
    </r>
    <r>
      <rPr>
        <sz val="10"/>
        <color theme="1"/>
        <rFont val="微软雅黑"/>
        <family val="2"/>
        <charset val="134"/>
      </rPr>
      <t>_chat_x</t>
    </r>
    <phoneticPr fontId="31" type="noConversion"/>
  </si>
  <si>
    <t>story_res_spine</t>
    <phoneticPr fontId="31" type="noConversion"/>
  </si>
  <si>
    <t>管辂</t>
    <phoneticPr fontId="32" type="noConversion"/>
  </si>
  <si>
    <t>152_voice1|152_voice2|152_voice3</t>
    <phoneticPr fontId="32" type="noConversion"/>
  </si>
  <si>
    <t>img_gold_cultivate_hero01</t>
    <phoneticPr fontId="32" type="noConversion"/>
  </si>
  <si>
    <t>txt_goldhero_cultivate_wei02</t>
    <phoneticPr fontId="32" type="noConversion"/>
  </si>
  <si>
    <t>img_hero_09</t>
    <phoneticPr fontId="32" type="noConversion"/>
  </si>
  <si>
    <t>img_gold_cultivate_hero09</t>
    <phoneticPr fontId="32" type="noConversion"/>
  </si>
  <si>
    <t>txt_goldhero_cultivate_wei03</t>
    <phoneticPr fontId="32" type="noConversion"/>
  </si>
  <si>
    <t>txt_goldhero_09</t>
    <phoneticPr fontId="32" type="noConversion"/>
  </si>
  <si>
    <t>马云禄</t>
    <phoneticPr fontId="32" type="noConversion"/>
  </si>
  <si>
    <t>252_voice1|252_voice2|252_voice3</t>
    <phoneticPr fontId="32" type="noConversion"/>
  </si>
  <si>
    <t>img_gold_cultivate_hero10</t>
  </si>
  <si>
    <t>img_hero_10</t>
  </si>
  <si>
    <t>txt_goldhero_10</t>
  </si>
  <si>
    <t>txt_goldhero_cultivate_shu03</t>
    <phoneticPr fontId="32" type="noConversion"/>
  </si>
  <si>
    <t>朱桓</t>
    <phoneticPr fontId="32" type="noConversion"/>
  </si>
  <si>
    <t>style</t>
    <phoneticPr fontId="32" type="noConversion"/>
  </si>
  <si>
    <t>352_voice1|352_voice2|352_voice3</t>
    <phoneticPr fontId="32" type="noConversion"/>
  </si>
  <si>
    <t>木鹿大王</t>
    <phoneticPr fontId="32" type="noConversion"/>
  </si>
  <si>
    <t>452_voice1|452_voice2|452_voice3</t>
    <phoneticPr fontId="32" type="noConversion"/>
  </si>
  <si>
    <t>img_gold_cultivate_hero11</t>
    <phoneticPr fontId="32" type="noConversion"/>
  </si>
  <si>
    <t>txt_goldhero_cultivate_wu03</t>
  </si>
  <si>
    <t>img_hero_11</t>
    <phoneticPr fontId="32" type="noConversion"/>
  </si>
  <si>
    <t>txt_goldhero_11</t>
    <phoneticPr fontId="32" type="noConversion"/>
  </si>
  <si>
    <t>img_gold_cultivate_hero12</t>
    <phoneticPr fontId="32" type="noConversion"/>
  </si>
  <si>
    <t>txt_goldhero_cultivate_qun03</t>
  </si>
  <si>
    <t>img_hero_12</t>
    <phoneticPr fontId="32" type="noConversion"/>
  </si>
  <si>
    <t>txt_goldhero_12</t>
    <phoneticPr fontId="32" type="noConversion"/>
  </si>
  <si>
    <t>神·鲲</t>
    <phoneticPr fontId="32" type="noConversion"/>
  </si>
  <si>
    <r>
      <t>i</t>
    </r>
    <r>
      <rPr>
        <sz val="10"/>
        <color theme="1"/>
        <rFont val="微软雅黑"/>
        <family val="2"/>
        <charset val="134"/>
      </rPr>
      <t>dle</t>
    </r>
    <phoneticPr fontId="32" type="noConversion"/>
  </si>
  <si>
    <t>200203_voice1</t>
    <phoneticPr fontId="32" type="noConversion"/>
  </si>
  <si>
    <t>神·朱雀</t>
    <phoneticPr fontId="32" type="noConversion"/>
  </si>
  <si>
    <t>白矖</t>
    <phoneticPr fontId="32" type="noConversion"/>
  </si>
  <si>
    <t>童渊</t>
    <phoneticPr fontId="32" type="noConversion"/>
  </si>
  <si>
    <t>孙姬</t>
    <phoneticPr fontId="32" type="noConversion"/>
  </si>
  <si>
    <t>董白</t>
    <phoneticPr fontId="32" type="noConversion"/>
  </si>
  <si>
    <t>周不疑</t>
    <phoneticPr fontId="32" type="noConversion"/>
  </si>
  <si>
    <t>153_voice1|153_voice2|153_voice3</t>
    <phoneticPr fontId="32" type="noConversion"/>
  </si>
  <si>
    <t>img_gold_cultivate_hero13</t>
    <phoneticPr fontId="32" type="noConversion"/>
  </si>
  <si>
    <t>txt_goldhero_cultivate_wei04</t>
    <phoneticPr fontId="32" type="noConversion"/>
  </si>
  <si>
    <t>img_hero_13</t>
    <phoneticPr fontId="32" type="noConversion"/>
  </si>
  <si>
    <t>txt_goldhero_13</t>
    <phoneticPr fontId="32" type="noConversion"/>
  </si>
  <si>
    <t>253_voice1|253_voice2|253_voice3</t>
    <phoneticPr fontId="32" type="noConversion"/>
  </si>
  <si>
    <t>img_gold_cultivate_hero14</t>
    <phoneticPr fontId="32" type="noConversion"/>
  </si>
  <si>
    <t>txt_goldhero_cultivate_shu04</t>
    <phoneticPr fontId="32" type="noConversion"/>
  </si>
  <si>
    <t>img_hero_14</t>
    <phoneticPr fontId="32" type="noConversion"/>
  </si>
  <si>
    <t>txt_goldhero_14</t>
    <phoneticPr fontId="32" type="noConversion"/>
  </si>
  <si>
    <t>353_voice1|353_voice2|353_voice3</t>
    <phoneticPr fontId="32" type="noConversion"/>
  </si>
  <si>
    <t>img_hero_15</t>
    <phoneticPr fontId="32" type="noConversion"/>
  </si>
  <si>
    <t>txt_goldhero_15</t>
    <phoneticPr fontId="32" type="noConversion"/>
  </si>
  <si>
    <t>453_voice1|453_voice2|453_voice3</t>
    <phoneticPr fontId="32" type="noConversion"/>
  </si>
  <si>
    <t>txt_goldhero_cultivate_qun04</t>
    <phoneticPr fontId="32" type="noConversion"/>
  </si>
  <si>
    <t>img_hero_16</t>
    <phoneticPr fontId="32" type="noConversion"/>
  </si>
  <si>
    <t>txt_goldhero_16</t>
    <phoneticPr fontId="32" type="noConversion"/>
  </si>
  <si>
    <t>txt_goldhero_cultivate_wu04</t>
    <phoneticPr fontId="32" type="noConversion"/>
  </si>
  <si>
    <t>img_gold_cultivate_hero16</t>
    <phoneticPr fontId="32" type="noConversion"/>
  </si>
  <si>
    <t>img_gold_cultivate_hero15</t>
    <phoneticPr fontId="32" type="noConversion"/>
  </si>
  <si>
    <t>项羽</t>
    <phoneticPr fontId="32" type="noConversion"/>
  </si>
  <si>
    <t>虞姬</t>
    <phoneticPr fontId="3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</si>
</sst>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8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1"/>
      <color rgb="FF3F3F3F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color theme="1"/>
      <name val="微软雅黑"/>
      <family val="2"/>
      <charset val="134"/>
    </font>
    <font>
      <sz val="10"/>
      <color theme="0"/>
      <name val="微软雅黑"/>
      <family val="2"/>
      <charset val="134"/>
    </font>
    <font>
      <b/>
      <sz val="10"/>
      <color rgb="FF3F3F3F"/>
      <name val="微软雅黑"/>
      <family val="2"/>
      <charset val="134"/>
    </font>
    <font>
      <sz val="11"/>
      <color rgb="FF006100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0"/>
      <color rgb="FF006100"/>
      <name val="微软雅黑"/>
      <family val="2"/>
      <charset val="134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sz val="10"/>
      <color theme="1"/>
      <name val="宋体"/>
      <family val="2"/>
      <scheme val="minor"/>
    </font>
    <font>
      <b/>
      <sz val="10"/>
      <color rgb="FFFF00FF"/>
      <name val="微软雅黑"/>
      <family val="2"/>
      <charset val="134"/>
    </font>
    <font>
      <b/>
      <sz val="10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0"/>
      <color theme="5" tint="-0.249977111117893"/>
      <name val="微软雅黑"/>
      <family val="2"/>
      <charset val="134"/>
    </font>
    <font>
      <sz val="9"/>
      <color indexed="81"/>
      <name val="宋体"/>
      <family val="3"/>
      <charset val="134"/>
    </font>
  </fonts>
  <fills count="2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9" fillId="2" borderId="1" applyNumberFormat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27" fillId="0" borderId="0">
      <alignment vertical="center"/>
    </xf>
    <xf numFmtId="0" fontId="41" fillId="0" borderId="0">
      <alignment vertical="center"/>
    </xf>
    <xf numFmtId="0" fontId="28" fillId="13" borderId="2">
      <alignment horizontal="center" vertical="center"/>
    </xf>
  </cellStyleXfs>
  <cellXfs count="118">
    <xf numFmtId="0" fontId="0" fillId="0" borderId="0" xfId="0"/>
    <xf numFmtId="0" fontId="34" fillId="0" borderId="0" xfId="0" applyFont="1" applyAlignment="1">
      <alignment horizontal="center"/>
    </xf>
    <xf numFmtId="0" fontId="34" fillId="0" borderId="0" xfId="0" applyFont="1" applyAlignment="1">
      <alignment horizontal="center" vertical="center"/>
    </xf>
    <xf numFmtId="0" fontId="35" fillId="3" borderId="2" xfId="2" applyFont="1" applyBorder="1" applyAlignment="1">
      <alignment horizontal="center" vertical="center"/>
    </xf>
    <xf numFmtId="0" fontId="35" fillId="4" borderId="2" xfId="3" applyFont="1" applyBorder="1" applyAlignment="1">
      <alignment horizontal="center" vertical="center"/>
    </xf>
    <xf numFmtId="0" fontId="34" fillId="5" borderId="2" xfId="0" applyNumberFormat="1" applyFont="1" applyFill="1" applyBorder="1" applyAlignment="1">
      <alignment horizontal="center" vertical="center"/>
    </xf>
    <xf numFmtId="0" fontId="39" fillId="6" borderId="2" xfId="4" applyFont="1" applyBorder="1" applyAlignment="1">
      <alignment horizontal="center" vertical="center"/>
    </xf>
    <xf numFmtId="0" fontId="34" fillId="8" borderId="2" xfId="0" applyFont="1" applyFill="1" applyBorder="1" applyAlignment="1">
      <alignment horizontal="center" vertical="center"/>
    </xf>
    <xf numFmtId="0" fontId="27" fillId="0" borderId="0" xfId="5">
      <alignment vertical="center"/>
    </xf>
    <xf numFmtId="0" fontId="40" fillId="0" borderId="2" xfId="5" applyFont="1" applyFill="1" applyBorder="1" applyAlignment="1">
      <alignment horizontal="center" vertical="center" wrapText="1"/>
    </xf>
    <xf numFmtId="0" fontId="40" fillId="9" borderId="2" xfId="5" applyFont="1" applyFill="1" applyBorder="1" applyAlignment="1">
      <alignment horizontal="center" vertical="center" wrapText="1"/>
    </xf>
    <xf numFmtId="0" fontId="43" fillId="9" borderId="2" xfId="5" applyFont="1" applyFill="1" applyBorder="1" applyAlignment="1">
      <alignment horizontal="center" vertical="center" wrapText="1"/>
    </xf>
    <xf numFmtId="0" fontId="44" fillId="9" borderId="2" xfId="5" applyFont="1" applyFill="1" applyBorder="1" applyAlignment="1">
      <alignment horizontal="center" vertical="center" wrapText="1"/>
    </xf>
    <xf numFmtId="0" fontId="42" fillId="9" borderId="2" xfId="5" applyFont="1" applyFill="1" applyBorder="1" applyAlignment="1">
      <alignment horizontal="center" vertical="center"/>
    </xf>
    <xf numFmtId="0" fontId="40" fillId="10" borderId="2" xfId="5" applyFont="1" applyFill="1" applyBorder="1" applyAlignment="1">
      <alignment horizontal="center" vertical="center" wrapText="1"/>
    </xf>
    <xf numFmtId="0" fontId="43" fillId="10" borderId="2" xfId="5" applyFont="1" applyFill="1" applyBorder="1" applyAlignment="1">
      <alignment horizontal="center" vertical="center" wrapText="1"/>
    </xf>
    <xf numFmtId="0" fontId="40" fillId="11" borderId="2" xfId="5" applyFont="1" applyFill="1" applyBorder="1" applyAlignment="1">
      <alignment horizontal="center" vertical="center" wrapText="1"/>
    </xf>
    <xf numFmtId="0" fontId="44" fillId="10" borderId="2" xfId="5" applyFont="1" applyFill="1" applyBorder="1" applyAlignment="1">
      <alignment horizontal="center" vertical="center" wrapText="1"/>
    </xf>
    <xf numFmtId="0" fontId="43" fillId="11" borderId="2" xfId="5" applyFont="1" applyFill="1" applyBorder="1" applyAlignment="1">
      <alignment horizontal="center" vertical="center" wrapText="1"/>
    </xf>
    <xf numFmtId="0" fontId="44" fillId="11" borderId="2" xfId="5" applyFont="1" applyFill="1" applyBorder="1" applyAlignment="1">
      <alignment horizontal="center" vertical="center" wrapText="1"/>
    </xf>
    <xf numFmtId="0" fontId="40" fillId="7" borderId="2" xfId="5" applyFont="1" applyFill="1" applyBorder="1" applyAlignment="1">
      <alignment horizontal="center" vertical="center" wrapText="1"/>
    </xf>
    <xf numFmtId="0" fontId="43" fillId="7" borderId="2" xfId="5" applyFont="1" applyFill="1" applyBorder="1" applyAlignment="1">
      <alignment horizontal="center" vertical="center" wrapText="1"/>
    </xf>
    <xf numFmtId="0" fontId="45" fillId="12" borderId="3" xfId="5" applyFont="1" applyFill="1" applyBorder="1" applyAlignment="1">
      <alignment horizontal="center" vertical="center"/>
    </xf>
    <xf numFmtId="0" fontId="46" fillId="7" borderId="2" xfId="5" applyFont="1" applyFill="1" applyBorder="1" applyAlignment="1">
      <alignment horizontal="center" vertical="center" wrapText="1"/>
    </xf>
    <xf numFmtId="0" fontId="44" fillId="7" borderId="2" xfId="5" applyFont="1" applyFill="1" applyBorder="1" applyAlignment="1">
      <alignment horizontal="center" vertical="center" wrapText="1"/>
    </xf>
    <xf numFmtId="0" fontId="43" fillId="0" borderId="2" xfId="5" applyFont="1" applyFill="1" applyBorder="1" applyAlignment="1">
      <alignment horizontal="center" vertical="center" wrapText="1"/>
    </xf>
    <xf numFmtId="0" fontId="28" fillId="13" borderId="2" xfId="7">
      <alignment horizontal="center" vertical="center"/>
    </xf>
    <xf numFmtId="0" fontId="40" fillId="14" borderId="2" xfId="0" applyFont="1" applyFill="1" applyBorder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26" fillId="8" borderId="2" xfId="0" applyFont="1" applyFill="1" applyBorder="1" applyAlignment="1">
      <alignment horizontal="center" vertical="center"/>
    </xf>
    <xf numFmtId="0" fontId="26" fillId="6" borderId="2" xfId="4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40" fillId="15" borderId="2" xfId="5" applyFont="1" applyFill="1" applyBorder="1" applyAlignment="1">
      <alignment horizontal="center" vertical="center" wrapText="1"/>
    </xf>
    <xf numFmtId="0" fontId="27" fillId="0" borderId="0" xfId="5" applyAlignment="1">
      <alignment horizontal="center" vertical="center"/>
    </xf>
    <xf numFmtId="0" fontId="44" fillId="16" borderId="2" xfId="5" applyFont="1" applyFill="1" applyBorder="1" applyAlignment="1">
      <alignment horizontal="center" vertical="center" wrapText="1"/>
    </xf>
    <xf numFmtId="0" fontId="23" fillId="5" borderId="2" xfId="0" applyNumberFormat="1" applyFont="1" applyFill="1" applyBorder="1" applyAlignment="1">
      <alignment horizontal="center" vertical="center"/>
    </xf>
    <xf numFmtId="0" fontId="22" fillId="5" borderId="2" xfId="0" applyNumberFormat="1" applyFont="1" applyFill="1" applyBorder="1" applyAlignment="1">
      <alignment horizontal="center" vertical="center"/>
    </xf>
    <xf numFmtId="0" fontId="21" fillId="0" borderId="2" xfId="5" applyFont="1" applyFill="1" applyBorder="1" applyAlignment="1">
      <alignment horizontal="center" vertical="center" wrapText="1"/>
    </xf>
    <xf numFmtId="0" fontId="21" fillId="7" borderId="2" xfId="5" applyFont="1" applyFill="1" applyBorder="1" applyAlignment="1">
      <alignment horizontal="center" vertical="center" wrapText="1"/>
    </xf>
    <xf numFmtId="0" fontId="21" fillId="11" borderId="2" xfId="5" applyFont="1" applyFill="1" applyBorder="1" applyAlignment="1">
      <alignment horizontal="center" vertical="center" wrapText="1"/>
    </xf>
    <xf numFmtId="0" fontId="21" fillId="10" borderId="2" xfId="5" applyFont="1" applyFill="1" applyBorder="1" applyAlignment="1">
      <alignment horizontal="center" vertical="center" wrapText="1"/>
    </xf>
    <xf numFmtId="0" fontId="21" fillId="9" borderId="2" xfId="5" applyFont="1" applyFill="1" applyBorder="1" applyAlignment="1">
      <alignment horizontal="center" vertical="center" wrapText="1"/>
    </xf>
    <xf numFmtId="0" fontId="21" fillId="9" borderId="2" xfId="5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8" borderId="0" xfId="0" applyFont="1" applyFill="1" applyAlignment="1">
      <alignment horizontal="center" vertical="center"/>
    </xf>
    <xf numFmtId="0" fontId="21" fillId="0" borderId="2" xfId="5" applyFont="1" applyBorder="1" applyAlignment="1">
      <alignment horizontal="center" vertical="center"/>
    </xf>
    <xf numFmtId="0" fontId="21" fillId="8" borderId="2" xfId="5" applyFont="1" applyFill="1" applyBorder="1" applyAlignment="1">
      <alignment horizontal="center" vertical="center"/>
    </xf>
    <xf numFmtId="0" fontId="21" fillId="17" borderId="2" xfId="5" applyFont="1" applyFill="1" applyBorder="1" applyAlignment="1">
      <alignment horizontal="center" vertical="center"/>
    </xf>
    <xf numFmtId="0" fontId="21" fillId="15" borderId="2" xfId="5" applyFont="1" applyFill="1" applyBorder="1" applyAlignment="1">
      <alignment horizontal="center" vertical="center"/>
    </xf>
    <xf numFmtId="0" fontId="21" fillId="18" borderId="2" xfId="5" applyFont="1" applyFill="1" applyBorder="1" applyAlignment="1">
      <alignment horizontal="center" vertical="center"/>
    </xf>
    <xf numFmtId="0" fontId="40" fillId="19" borderId="2" xfId="5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0" fillId="0" borderId="2" xfId="5" applyFont="1" applyBorder="1" applyAlignment="1">
      <alignment horizontal="center" vertical="center"/>
    </xf>
    <xf numFmtId="0" fontId="20" fillId="8" borderId="2" xfId="5" applyFont="1" applyFill="1" applyBorder="1" applyAlignment="1">
      <alignment horizontal="center" vertical="center"/>
    </xf>
    <xf numFmtId="0" fontId="19" fillId="0" borderId="2" xfId="5" applyFont="1" applyBorder="1" applyAlignment="1">
      <alignment horizontal="center" vertical="center"/>
    </xf>
    <xf numFmtId="0" fontId="21" fillId="18" borderId="2" xfId="0" applyFont="1" applyFill="1" applyBorder="1" applyAlignment="1">
      <alignment horizontal="center" vertical="center"/>
    </xf>
    <xf numFmtId="0" fontId="21" fillId="20" borderId="0" xfId="0" applyFont="1" applyFill="1" applyAlignment="1">
      <alignment horizontal="center" vertical="center"/>
    </xf>
    <xf numFmtId="0" fontId="19" fillId="18" borderId="2" xfId="5" applyFont="1" applyFill="1" applyBorder="1" applyAlignment="1">
      <alignment horizontal="center" vertical="center"/>
    </xf>
    <xf numFmtId="0" fontId="19" fillId="15" borderId="2" xfId="5" applyFont="1" applyFill="1" applyBorder="1" applyAlignment="1">
      <alignment horizontal="center" vertical="center"/>
    </xf>
    <xf numFmtId="0" fontId="18" fillId="15" borderId="2" xfId="5" applyFont="1" applyFill="1" applyBorder="1" applyAlignment="1">
      <alignment horizontal="center" vertical="center"/>
    </xf>
    <xf numFmtId="0" fontId="34" fillId="21" borderId="2" xfId="0" applyFont="1" applyFill="1" applyBorder="1" applyAlignment="1">
      <alignment horizontal="center" vertical="center"/>
    </xf>
    <xf numFmtId="0" fontId="17" fillId="21" borderId="2" xfId="0" applyFont="1" applyFill="1" applyBorder="1" applyAlignment="1">
      <alignment horizontal="center" vertical="center"/>
    </xf>
    <xf numFmtId="0" fontId="16" fillId="15" borderId="2" xfId="5" applyFont="1" applyFill="1" applyBorder="1" applyAlignment="1">
      <alignment horizontal="center" vertical="center"/>
    </xf>
    <xf numFmtId="0" fontId="15" fillId="15" borderId="2" xfId="5" applyFont="1" applyFill="1" applyBorder="1" applyAlignment="1">
      <alignment horizontal="center" vertical="center"/>
    </xf>
    <xf numFmtId="0" fontId="21" fillId="22" borderId="0" xfId="0" applyFont="1" applyFill="1" applyAlignment="1">
      <alignment horizontal="center" vertical="center"/>
    </xf>
    <xf numFmtId="0" fontId="14" fillId="0" borderId="2" xfId="5" applyFont="1" applyBorder="1" applyAlignment="1">
      <alignment horizontal="center" vertical="center"/>
    </xf>
    <xf numFmtId="0" fontId="13" fillId="21" borderId="2" xfId="0" applyFont="1" applyFill="1" applyBorder="1" applyAlignment="1">
      <alignment horizontal="center" vertical="center"/>
    </xf>
    <xf numFmtId="0" fontId="12" fillId="0" borderId="2" xfId="5" applyFont="1" applyBorder="1" applyAlignment="1">
      <alignment horizontal="center" vertical="center"/>
    </xf>
    <xf numFmtId="0" fontId="11" fillId="18" borderId="2" xfId="5" applyFont="1" applyFill="1" applyBorder="1" applyAlignment="1">
      <alignment horizontal="center" vertical="center"/>
    </xf>
    <xf numFmtId="0" fontId="11" fillId="15" borderId="2" xfId="5" applyFont="1" applyFill="1" applyBorder="1" applyAlignment="1">
      <alignment horizontal="center" vertical="center"/>
    </xf>
    <xf numFmtId="0" fontId="10" fillId="15" borderId="2" xfId="5" applyFont="1" applyFill="1" applyBorder="1" applyAlignment="1">
      <alignment horizontal="center" vertical="center"/>
    </xf>
    <xf numFmtId="0" fontId="10" fillId="18" borderId="2" xfId="5" applyFont="1" applyFill="1" applyBorder="1" applyAlignment="1">
      <alignment horizontal="center" vertical="center"/>
    </xf>
    <xf numFmtId="0" fontId="9" fillId="0" borderId="2" xfId="5" applyFont="1" applyBorder="1" applyAlignment="1">
      <alignment horizontal="center" vertical="center"/>
    </xf>
    <xf numFmtId="0" fontId="8" fillId="21" borderId="2" xfId="0" applyFont="1" applyFill="1" applyBorder="1" applyAlignment="1">
      <alignment horizontal="center" vertical="center"/>
    </xf>
    <xf numFmtId="0" fontId="7" fillId="21" borderId="2" xfId="0" applyFont="1" applyFill="1" applyBorder="1" applyAlignment="1">
      <alignment horizontal="center" vertical="center"/>
    </xf>
    <xf numFmtId="0" fontId="6" fillId="21" borderId="2" xfId="0" applyFont="1" applyFill="1" applyBorder="1" applyAlignment="1">
      <alignment horizontal="center" vertical="center"/>
    </xf>
    <xf numFmtId="0" fontId="5" fillId="21" borderId="2" xfId="0" applyFont="1" applyFill="1" applyBorder="1" applyAlignment="1">
      <alignment horizontal="center" vertical="center"/>
    </xf>
    <xf numFmtId="0" fontId="21" fillId="23" borderId="2" xfId="5" applyFont="1" applyFill="1" applyBorder="1" applyAlignment="1">
      <alignment horizontal="center" vertical="center"/>
    </xf>
    <xf numFmtId="0" fontId="35" fillId="24" borderId="2" xfId="2" applyFont="1" applyFill="1" applyBorder="1" applyAlignment="1">
      <alignment horizontal="center" vertical="center"/>
    </xf>
    <xf numFmtId="0" fontId="36" fillId="24" borderId="1" xfId="1" applyFont="1" applyFill="1" applyAlignment="1">
      <alignment horizontal="center" vertical="center"/>
    </xf>
    <xf numFmtId="0" fontId="34" fillId="24" borderId="2" xfId="0" applyNumberFormat="1" applyFont="1" applyFill="1" applyBorder="1" applyAlignment="1">
      <alignment horizontal="center" vertical="center"/>
    </xf>
    <xf numFmtId="0" fontId="40" fillId="23" borderId="2" xfId="5" applyFont="1" applyFill="1" applyBorder="1" applyAlignment="1">
      <alignment horizontal="center" vertical="center"/>
    </xf>
    <xf numFmtId="0" fontId="4" fillId="21" borderId="2" xfId="0" applyFont="1" applyFill="1" applyBorder="1" applyAlignment="1">
      <alignment horizontal="center" vertical="center"/>
    </xf>
    <xf numFmtId="0" fontId="4" fillId="23" borderId="2" xfId="5" applyFont="1" applyFill="1" applyBorder="1" applyAlignment="1">
      <alignment horizontal="center" vertical="center"/>
    </xf>
    <xf numFmtId="0" fontId="3" fillId="21" borderId="2" xfId="0" applyFont="1" applyFill="1" applyBorder="1" applyAlignment="1">
      <alignment horizontal="center" vertical="center"/>
    </xf>
    <xf numFmtId="0" fontId="2" fillId="21" borderId="2" xfId="0" applyFont="1" applyFill="1" applyBorder="1" applyAlignment="1">
      <alignment horizontal="center" vertical="center"/>
    </xf>
    <xf numFmtId="0" fontId="1" fillId="21" borderId="2" xfId="0" applyFont="1" applyFill="1" applyBorder="1" applyAlignment="1">
      <alignment horizontal="center" vertical="center"/>
    </xf>
    <xf numFmtId="0" fontId="1" fillId="5" borderId="2" xfId="0" applyNumberFormat="1" applyFont="1" applyFill="1" applyBorder="1" applyAlignment="1">
      <alignment horizontal="center" vertical="center"/>
    </xf>
    <xf numFmtId="0" fontId="34" fillId="23" borderId="0" xfId="0" applyFont="1" applyFill="1" applyAlignment="1">
      <alignment horizontal="center" vertical="center"/>
    </xf>
    <xf numFmtId="0" fontId="39" fillId="23" borderId="2" xfId="4" applyFont="1" applyFill="1" applyBorder="1" applyAlignment="1">
      <alignment horizontal="center" vertical="center"/>
    </xf>
    <xf numFmtId="0" fontId="40" fillId="23" borderId="2" xfId="0" applyFont="1" applyFill="1" applyBorder="1" applyAlignment="1">
      <alignment horizontal="center" vertical="center" wrapText="1"/>
    </xf>
    <xf numFmtId="0" fontId="12" fillId="23" borderId="2" xfId="5" applyFont="1" applyFill="1" applyBorder="1" applyAlignment="1">
      <alignment horizontal="center" vertical="center"/>
    </xf>
    <xf numFmtId="0" fontId="34" fillId="23" borderId="2" xfId="0" applyFont="1" applyFill="1" applyBorder="1" applyAlignment="1">
      <alignment horizontal="center" vertical="center"/>
    </xf>
    <xf numFmtId="0" fontId="9" fillId="23" borderId="2" xfId="5" applyFont="1" applyFill="1" applyBorder="1" applyAlignment="1">
      <alignment horizontal="center" vertical="center"/>
    </xf>
    <xf numFmtId="0" fontId="21" fillId="20" borderId="2" xfId="5" applyFont="1" applyFill="1" applyBorder="1" applyAlignment="1">
      <alignment horizontal="center" vertical="center"/>
    </xf>
    <xf numFmtId="0" fontId="34" fillId="20" borderId="0" xfId="0" applyFont="1" applyFill="1" applyAlignment="1">
      <alignment horizontal="center" vertical="center"/>
    </xf>
    <xf numFmtId="0" fontId="39" fillId="20" borderId="2" xfId="4" applyFont="1" applyFill="1" applyBorder="1" applyAlignment="1">
      <alignment horizontal="center" vertical="center"/>
    </xf>
    <xf numFmtId="0" fontId="1" fillId="20" borderId="2" xfId="5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2" xfId="5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/>
    </xf>
    <xf numFmtId="0" fontId="34" fillId="20" borderId="2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0" borderId="2" xfId="0" applyFont="1" applyFill="1" applyBorder="1" applyAlignment="1">
      <alignment horizontal="center" vertical="center"/>
    </xf>
    <xf numFmtId="0" fontId="35" fillId="3" borderId="4" xfId="2" applyFont="1" applyBorder="1" applyAlignment="1">
      <alignment horizontal="center" vertical="center"/>
    </xf>
    <xf numFmtId="0" fontId="35" fillId="4" borderId="4" xfId="3" applyFont="1" applyBorder="1" applyAlignment="1">
      <alignment horizontal="center" vertical="center"/>
    </xf>
    <xf numFmtId="0" fontId="1" fillId="5" borderId="4" xfId="0" applyNumberFormat="1" applyFont="1" applyFill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20" borderId="4" xfId="0" applyFont="1" applyFill="1" applyBorder="1" applyAlignment="1">
      <alignment horizontal="center" vertical="center"/>
    </xf>
    <xf numFmtId="0" fontId="34" fillId="23" borderId="4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19" fillId="20" borderId="2" xfId="5" applyFont="1" applyFill="1" applyBorder="1" applyAlignment="1">
      <alignment horizontal="center" vertical="center"/>
    </xf>
    <xf numFmtId="0" fontId="26" fillId="23" borderId="2" xfId="4" applyFont="1" applyFill="1" applyBorder="1" applyAlignment="1">
      <alignment horizontal="center" vertical="center"/>
    </xf>
    <xf numFmtId="0" fontId="14" fillId="23" borderId="2" xfId="5" applyFont="1" applyFill="1" applyBorder="1" applyAlignment="1">
      <alignment horizontal="center" vertical="center"/>
    </xf>
    <xf numFmtId="0" fontId="26" fillId="23" borderId="2" xfId="0" applyFont="1" applyFill="1" applyBorder="1" applyAlignment="1">
      <alignment horizontal="center" vertical="center"/>
    </xf>
    <xf numFmtId="0" fontId="19" fillId="23" borderId="2" xfId="5" applyFont="1" applyFill="1" applyBorder="1" applyAlignment="1">
      <alignment horizontal="center" vertical="center"/>
    </xf>
    <xf numFmtId="0" fontId="1" fillId="23" borderId="2" xfId="5" applyFont="1" applyFill="1" applyBorder="1" applyAlignment="1">
      <alignment horizontal="center" vertical="center"/>
    </xf>
  </cellXfs>
  <cellStyles count="8">
    <cellStyle name="常规" xfId="0" builtinId="0"/>
    <cellStyle name="常规 2" xfId="5"/>
    <cellStyle name="常规 2 2" xfId="6"/>
    <cellStyle name="好" xfId="4" builtinId="26"/>
    <cellStyle name="居中-蓝色" xfId="7"/>
    <cellStyle name="输出" xfId="1" builtinId="21"/>
    <cellStyle name="着色 1" xfId="2" builtinId="29"/>
    <cellStyle name="着色 5" xfId="3" builtinId="45"/>
  </cellStyles>
  <dxfs count="1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Medium9"/>
  <colors>
    <mruColors>
      <color rgb="FFCCECFF"/>
      <color rgb="FFCCFFCC"/>
      <color rgb="FFB2B2B2"/>
      <color rgb="FFCCCC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M301"/>
  <sheetViews>
    <sheetView tabSelected="1" workbookViewId="0">
      <pane ySplit="5" topLeftCell="A277" activePane="bottomLeft" state="frozen"/>
      <selection pane="bottomLeft" activeCell="P305" sqref="P305"/>
    </sheetView>
  </sheetViews>
  <sheetFormatPr defaultRowHeight="16.5" x14ac:dyDescent="0.15"/>
  <cols>
    <col min="1" max="1" width="16.875" style="2" customWidth="1"/>
    <col min="2" max="2" width="14.75" style="2" customWidth="1"/>
    <col min="3" max="4" width="13.375" style="2" customWidth="1"/>
    <col min="5" max="10" width="12" style="2" customWidth="1"/>
    <col min="11" max="15" width="11.375" style="2" customWidth="1"/>
    <col min="16" max="16" width="41" style="2" bestFit="1" customWidth="1"/>
    <col min="17" max="18" width="15.5" style="2" bestFit="1" customWidth="1"/>
    <col min="19" max="19" width="23.25" style="2" bestFit="1" customWidth="1"/>
    <col min="20" max="20" width="25.75" style="2" bestFit="1" customWidth="1"/>
    <col min="21" max="21" width="14.125" style="2" bestFit="1" customWidth="1"/>
    <col min="22" max="22" width="14.375" style="2" bestFit="1" customWidth="1"/>
    <col min="23" max="34" width="9" style="2"/>
    <col min="35" max="35" width="9" style="28"/>
    <col min="36" max="16384" width="9" style="2"/>
  </cols>
  <sheetData>
    <row r="1" spans="1:39" x14ac:dyDescent="0.35">
      <c r="A1" s="1" t="s">
        <v>0</v>
      </c>
      <c r="B1" s="1"/>
    </row>
    <row r="2" spans="1:39" x14ac:dyDescent="0.35">
      <c r="A2" s="1" t="s">
        <v>1</v>
      </c>
      <c r="B2" s="1" t="s">
        <v>2</v>
      </c>
      <c r="C2" s="1" t="s">
        <v>250</v>
      </c>
      <c r="D2" s="1" t="s">
        <v>1</v>
      </c>
      <c r="E2" s="1" t="s">
        <v>870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831</v>
      </c>
      <c r="K2" s="1" t="s">
        <v>216</v>
      </c>
      <c r="L2" s="1" t="s">
        <v>2</v>
      </c>
      <c r="M2" s="1" t="s">
        <v>891</v>
      </c>
      <c r="N2" s="1" t="s">
        <v>892</v>
      </c>
      <c r="O2" s="1" t="s">
        <v>891</v>
      </c>
      <c r="P2" s="1" t="s">
        <v>2</v>
      </c>
      <c r="Q2" s="1" t="s">
        <v>954</v>
      </c>
      <c r="R2" s="98" t="s">
        <v>978</v>
      </c>
      <c r="S2" s="103" t="s">
        <v>1006</v>
      </c>
      <c r="T2" s="103" t="s">
        <v>1006</v>
      </c>
      <c r="U2" s="103" t="s">
        <v>1006</v>
      </c>
      <c r="V2" s="103" t="s">
        <v>1006</v>
      </c>
    </row>
    <row r="3" spans="1:39" x14ac:dyDescent="0.15">
      <c r="A3" s="3" t="s">
        <v>3</v>
      </c>
      <c r="B3" s="78" t="s">
        <v>4</v>
      </c>
      <c r="C3" s="3" t="s">
        <v>251</v>
      </c>
      <c r="D3" s="3" t="s">
        <v>5</v>
      </c>
      <c r="E3" s="3" t="s">
        <v>871</v>
      </c>
      <c r="F3" s="3" t="s">
        <v>44</v>
      </c>
      <c r="G3" s="3" t="s">
        <v>45</v>
      </c>
      <c r="H3" s="3" t="s">
        <v>49</v>
      </c>
      <c r="I3" s="3" t="s">
        <v>543</v>
      </c>
      <c r="J3" s="3" t="s">
        <v>832</v>
      </c>
      <c r="K3" s="3" t="s">
        <v>217</v>
      </c>
      <c r="L3" s="3" t="s">
        <v>522</v>
      </c>
      <c r="M3" s="3" t="s">
        <v>893</v>
      </c>
      <c r="N3" s="3" t="s">
        <v>894</v>
      </c>
      <c r="O3" s="3" t="s">
        <v>895</v>
      </c>
      <c r="P3" s="3" t="s">
        <v>547</v>
      </c>
      <c r="Q3" s="3" t="s">
        <v>955</v>
      </c>
      <c r="R3" s="105" t="s">
        <v>976</v>
      </c>
      <c r="S3" s="3" t="s">
        <v>1017</v>
      </c>
      <c r="T3" s="3" t="s">
        <v>1018</v>
      </c>
      <c r="U3" s="3" t="s">
        <v>1019</v>
      </c>
      <c r="V3" s="3" t="s">
        <v>1019</v>
      </c>
    </row>
    <row r="4" spans="1:39" x14ac:dyDescent="0.15">
      <c r="A4" s="4" t="s">
        <v>6</v>
      </c>
      <c r="B4" s="79" t="s">
        <v>7</v>
      </c>
      <c r="C4" s="4" t="s">
        <v>252</v>
      </c>
      <c r="D4" s="4" t="s">
        <v>6</v>
      </c>
      <c r="E4" s="4" t="s">
        <v>872</v>
      </c>
      <c r="F4" s="4" t="s">
        <v>43</v>
      </c>
      <c r="G4" s="4" t="s">
        <v>43</v>
      </c>
      <c r="H4" s="4" t="s">
        <v>43</v>
      </c>
      <c r="I4" s="4" t="s">
        <v>6</v>
      </c>
      <c r="J4" s="4" t="s">
        <v>833</v>
      </c>
      <c r="K4" s="4" t="s">
        <v>218</v>
      </c>
      <c r="L4" s="4" t="s">
        <v>6</v>
      </c>
      <c r="M4" s="4" t="s">
        <v>896</v>
      </c>
      <c r="N4" s="4" t="s">
        <v>896</v>
      </c>
      <c r="O4" s="4" t="s">
        <v>896</v>
      </c>
      <c r="P4" s="4" t="s">
        <v>6</v>
      </c>
      <c r="Q4" s="4" t="s">
        <v>1016</v>
      </c>
      <c r="R4" s="106" t="s">
        <v>956</v>
      </c>
      <c r="S4" s="106" t="s">
        <v>956</v>
      </c>
      <c r="T4" s="106" t="s">
        <v>956</v>
      </c>
      <c r="U4" s="106" t="s">
        <v>956</v>
      </c>
      <c r="V4" s="106" t="s">
        <v>956</v>
      </c>
    </row>
    <row r="5" spans="1:39" x14ac:dyDescent="0.15">
      <c r="A5" s="5" t="s">
        <v>0</v>
      </c>
      <c r="B5" s="80" t="s">
        <v>8</v>
      </c>
      <c r="C5" s="5" t="s">
        <v>253</v>
      </c>
      <c r="D5" s="5" t="s">
        <v>9</v>
      </c>
      <c r="E5" s="5" t="s">
        <v>873</v>
      </c>
      <c r="F5" s="5" t="s">
        <v>46</v>
      </c>
      <c r="G5" s="5" t="s">
        <v>47</v>
      </c>
      <c r="H5" s="35" t="s">
        <v>50</v>
      </c>
      <c r="I5" s="87" t="s">
        <v>1047</v>
      </c>
      <c r="J5" s="87" t="s">
        <v>1048</v>
      </c>
      <c r="K5" s="5" t="s">
        <v>215</v>
      </c>
      <c r="L5" s="5" t="s">
        <v>523</v>
      </c>
      <c r="M5" s="5" t="s">
        <v>897</v>
      </c>
      <c r="N5" s="5" t="s">
        <v>898</v>
      </c>
      <c r="O5" s="5" t="s">
        <v>899</v>
      </c>
      <c r="P5" s="36" t="s">
        <v>546</v>
      </c>
      <c r="Q5" s="87" t="s">
        <v>957</v>
      </c>
      <c r="R5" s="107" t="s">
        <v>977</v>
      </c>
      <c r="S5" s="103" t="s">
        <v>1007</v>
      </c>
      <c r="T5" s="103" t="s">
        <v>1008</v>
      </c>
      <c r="U5" s="103" t="s">
        <v>1020</v>
      </c>
      <c r="V5" s="103" t="s">
        <v>1038</v>
      </c>
    </row>
    <row r="6" spans="1:39" x14ac:dyDescent="0.15">
      <c r="A6" s="45">
        <v>1</v>
      </c>
      <c r="B6" s="45" t="s">
        <v>10</v>
      </c>
      <c r="C6" s="45">
        <v>1</v>
      </c>
      <c r="D6" s="45">
        <v>0</v>
      </c>
      <c r="E6" s="45">
        <v>999</v>
      </c>
      <c r="F6" s="45">
        <v>168</v>
      </c>
      <c r="G6" s="45">
        <v>168</v>
      </c>
      <c r="H6" s="45">
        <v>1</v>
      </c>
      <c r="I6" s="45">
        <v>0</v>
      </c>
      <c r="J6" s="45">
        <v>999</v>
      </c>
      <c r="K6" s="45">
        <v>0</v>
      </c>
      <c r="L6" s="45" t="s">
        <v>544</v>
      </c>
      <c r="M6" s="45">
        <v>0</v>
      </c>
      <c r="N6" s="45"/>
      <c r="O6" s="45">
        <v>0</v>
      </c>
      <c r="P6" s="52" t="s">
        <v>834</v>
      </c>
      <c r="Q6" s="100"/>
      <c r="R6" s="108">
        <v>0</v>
      </c>
      <c r="S6" s="100"/>
      <c r="T6" s="100"/>
      <c r="U6" s="100"/>
      <c r="V6" s="100"/>
      <c r="AE6" s="6"/>
      <c r="AF6" s="6"/>
      <c r="AG6" s="6"/>
      <c r="AH6" s="6"/>
      <c r="AI6" s="30"/>
      <c r="AK6" s="27"/>
      <c r="AL6" s="27"/>
    </row>
    <row r="7" spans="1:39" x14ac:dyDescent="0.15">
      <c r="A7" s="46">
        <v>11</v>
      </c>
      <c r="B7" s="46" t="s">
        <v>11</v>
      </c>
      <c r="C7" s="46">
        <v>11</v>
      </c>
      <c r="D7" s="46">
        <v>0</v>
      </c>
      <c r="E7" s="46">
        <v>998</v>
      </c>
      <c r="F7" s="46">
        <v>164</v>
      </c>
      <c r="G7" s="46">
        <v>164</v>
      </c>
      <c r="H7" s="46">
        <v>11</v>
      </c>
      <c r="I7" s="46">
        <v>0</v>
      </c>
      <c r="J7" s="46">
        <v>998</v>
      </c>
      <c r="K7" s="46">
        <v>0</v>
      </c>
      <c r="L7" s="46" t="s">
        <v>544</v>
      </c>
      <c r="M7" s="46">
        <v>0</v>
      </c>
      <c r="N7" s="46"/>
      <c r="O7" s="46">
        <v>0</v>
      </c>
      <c r="P7" s="53" t="s">
        <v>835</v>
      </c>
      <c r="Q7" s="100"/>
      <c r="R7" s="108">
        <v>0</v>
      </c>
      <c r="S7" s="100"/>
      <c r="T7" s="100"/>
      <c r="U7" s="100"/>
      <c r="V7" s="100"/>
      <c r="AE7" s="6"/>
      <c r="AF7" s="6"/>
      <c r="AG7" s="6"/>
      <c r="AH7" s="6"/>
      <c r="AI7" s="30"/>
      <c r="AK7" s="27"/>
      <c r="AL7" s="27"/>
    </row>
    <row r="8" spans="1:39" x14ac:dyDescent="0.15">
      <c r="A8" s="45">
        <v>101</v>
      </c>
      <c r="B8" s="45" t="s">
        <v>542</v>
      </c>
      <c r="C8" s="45">
        <f>E8</f>
        <v>101</v>
      </c>
      <c r="D8" s="45">
        <v>0</v>
      </c>
      <c r="E8" s="45">
        <f t="shared" ref="E8:E51" si="0">IF(VLOOKUP(A8,$AE$8:$AI$268,3,0)="1",VLOOKUP(A8,$AE$8:$AI$268,4,0),VLOOKUP(A8,$AE$8:$AI$268,5,0))</f>
        <v>101</v>
      </c>
      <c r="F8" s="45">
        <v>168</v>
      </c>
      <c r="G8" s="45">
        <v>168</v>
      </c>
      <c r="H8" s="45">
        <v>101</v>
      </c>
      <c r="I8" s="45">
        <v>0</v>
      </c>
      <c r="J8" s="45">
        <v>101</v>
      </c>
      <c r="K8" s="45">
        <f t="shared" ref="K8:K38" si="1">A8</f>
        <v>101</v>
      </c>
      <c r="L8" s="45" t="s">
        <v>545</v>
      </c>
      <c r="M8" s="45">
        <v>0</v>
      </c>
      <c r="N8" s="45"/>
      <c r="O8" s="45">
        <v>0</v>
      </c>
      <c r="P8" s="45" t="s">
        <v>548</v>
      </c>
      <c r="Q8" s="100"/>
      <c r="R8" s="108">
        <v>0</v>
      </c>
      <c r="S8" s="100"/>
      <c r="T8" s="100"/>
      <c r="U8" s="100"/>
      <c r="V8" s="100"/>
      <c r="AE8" s="6">
        <v>101</v>
      </c>
      <c r="AF8" s="6" t="s">
        <v>16</v>
      </c>
      <c r="AG8" s="6">
        <v>0</v>
      </c>
      <c r="AH8" s="6">
        <v>101</v>
      </c>
      <c r="AI8" s="30">
        <v>101</v>
      </c>
      <c r="AK8" s="27">
        <v>501</v>
      </c>
      <c r="AL8" s="27" t="s">
        <v>242</v>
      </c>
      <c r="AM8" s="2">
        <v>1</v>
      </c>
    </row>
    <row r="9" spans="1:39" x14ac:dyDescent="0.15">
      <c r="A9" s="94">
        <v>94101</v>
      </c>
      <c r="B9" s="94" t="s">
        <v>542</v>
      </c>
      <c r="C9" s="94">
        <v>94101</v>
      </c>
      <c r="D9" s="94">
        <v>0</v>
      </c>
      <c r="E9" s="94">
        <v>94101</v>
      </c>
      <c r="F9" s="94">
        <v>168</v>
      </c>
      <c r="G9" s="94">
        <v>168</v>
      </c>
      <c r="H9" s="94">
        <v>94101</v>
      </c>
      <c r="I9" s="94">
        <v>0</v>
      </c>
      <c r="J9" s="94">
        <v>94101</v>
      </c>
      <c r="K9" s="94">
        <f t="shared" ref="K9" si="2">A9</f>
        <v>94101</v>
      </c>
      <c r="L9" s="94" t="s">
        <v>545</v>
      </c>
      <c r="M9" s="94">
        <v>0</v>
      </c>
      <c r="N9" s="94"/>
      <c r="O9" s="94">
        <v>0</v>
      </c>
      <c r="P9" s="94" t="s">
        <v>548</v>
      </c>
      <c r="Q9" s="100"/>
      <c r="R9" s="108">
        <v>0</v>
      </c>
      <c r="S9" s="100"/>
      <c r="T9" s="100"/>
      <c r="U9" s="100"/>
      <c r="V9" s="100"/>
      <c r="AE9" s="6">
        <v>101</v>
      </c>
      <c r="AF9" s="6" t="s">
        <v>16</v>
      </c>
      <c r="AG9" s="6">
        <v>0</v>
      </c>
      <c r="AH9" s="6">
        <v>101</v>
      </c>
      <c r="AI9" s="30">
        <v>101</v>
      </c>
      <c r="AK9" s="27">
        <v>501</v>
      </c>
      <c r="AL9" s="27" t="s">
        <v>242</v>
      </c>
      <c r="AM9" s="2">
        <v>1</v>
      </c>
    </row>
    <row r="10" spans="1:39" x14ac:dyDescent="0.15">
      <c r="A10" s="45">
        <v>102</v>
      </c>
      <c r="B10" s="45" t="s">
        <v>17</v>
      </c>
      <c r="C10" s="45">
        <v>102</v>
      </c>
      <c r="D10" s="45">
        <v>0</v>
      </c>
      <c r="E10" s="45">
        <f t="shared" si="0"/>
        <v>102</v>
      </c>
      <c r="F10" s="45">
        <v>168</v>
      </c>
      <c r="G10" s="45">
        <v>168</v>
      </c>
      <c r="H10" s="45">
        <v>102</v>
      </c>
      <c r="I10" s="45">
        <v>0</v>
      </c>
      <c r="J10" s="45">
        <v>102</v>
      </c>
      <c r="K10" s="45">
        <f t="shared" si="1"/>
        <v>102</v>
      </c>
      <c r="L10" s="45" t="s">
        <v>545</v>
      </c>
      <c r="M10" s="45">
        <v>0</v>
      </c>
      <c r="N10" s="45"/>
      <c r="O10" s="45">
        <v>0</v>
      </c>
      <c r="P10" s="45" t="s">
        <v>549</v>
      </c>
      <c r="Q10" s="100"/>
      <c r="R10" s="108">
        <v>0</v>
      </c>
      <c r="S10" s="100"/>
      <c r="T10" s="100"/>
      <c r="U10" s="100"/>
      <c r="V10" s="100"/>
      <c r="AE10" s="6">
        <v>102</v>
      </c>
      <c r="AF10" s="6" t="s">
        <v>17</v>
      </c>
      <c r="AG10" s="6">
        <v>1</v>
      </c>
      <c r="AH10" s="6">
        <v>102</v>
      </c>
      <c r="AI10" s="30">
        <v>102</v>
      </c>
      <c r="AK10" s="27">
        <v>502</v>
      </c>
      <c r="AL10" s="27" t="s">
        <v>109</v>
      </c>
      <c r="AM10" s="2">
        <v>1</v>
      </c>
    </row>
    <row r="11" spans="1:39" x14ac:dyDescent="0.15">
      <c r="A11" s="77">
        <v>91102</v>
      </c>
      <c r="B11" s="77" t="s">
        <v>927</v>
      </c>
      <c r="C11" s="77">
        <v>91102</v>
      </c>
      <c r="D11" s="77">
        <v>0</v>
      </c>
      <c r="E11" s="77">
        <v>91102</v>
      </c>
      <c r="F11" s="77">
        <v>168</v>
      </c>
      <c r="G11" s="77">
        <v>168</v>
      </c>
      <c r="H11" s="77">
        <v>102</v>
      </c>
      <c r="I11" s="77">
        <v>0</v>
      </c>
      <c r="J11" s="77">
        <v>102</v>
      </c>
      <c r="K11" s="77">
        <f t="shared" ref="K11" si="3">A11</f>
        <v>91102</v>
      </c>
      <c r="L11" s="83" t="s">
        <v>928</v>
      </c>
      <c r="M11" s="77">
        <v>0</v>
      </c>
      <c r="N11" s="77"/>
      <c r="O11" s="77">
        <v>0</v>
      </c>
      <c r="P11" s="77" t="s">
        <v>549</v>
      </c>
      <c r="Q11" s="100"/>
      <c r="R11" s="108">
        <v>0</v>
      </c>
      <c r="S11" s="100"/>
      <c r="T11" s="100"/>
      <c r="U11" s="100"/>
      <c r="V11" s="100"/>
      <c r="AE11" s="6">
        <v>102</v>
      </c>
      <c r="AF11" s="6" t="s">
        <v>17</v>
      </c>
      <c r="AG11" s="6">
        <v>1</v>
      </c>
      <c r="AH11" s="6">
        <v>102</v>
      </c>
      <c r="AI11" s="6">
        <v>102</v>
      </c>
      <c r="AK11" s="27">
        <v>502</v>
      </c>
      <c r="AL11" s="27" t="s">
        <v>929</v>
      </c>
      <c r="AM11" s="31">
        <v>1</v>
      </c>
    </row>
    <row r="12" spans="1:39" x14ac:dyDescent="0.15">
      <c r="A12" s="45">
        <v>103</v>
      </c>
      <c r="B12" s="45" t="s">
        <v>18</v>
      </c>
      <c r="C12" s="45">
        <v>103</v>
      </c>
      <c r="D12" s="45">
        <v>0</v>
      </c>
      <c r="E12" s="45">
        <f t="shared" si="0"/>
        <v>103</v>
      </c>
      <c r="F12" s="45">
        <v>168</v>
      </c>
      <c r="G12" s="45">
        <v>168</v>
      </c>
      <c r="H12" s="45">
        <v>103</v>
      </c>
      <c r="I12" s="45">
        <v>0</v>
      </c>
      <c r="J12" s="45">
        <v>103</v>
      </c>
      <c r="K12" s="45">
        <f t="shared" si="1"/>
        <v>103</v>
      </c>
      <c r="L12" s="45" t="s">
        <v>544</v>
      </c>
      <c r="M12" s="45">
        <v>0</v>
      </c>
      <c r="N12" s="45"/>
      <c r="O12" s="45">
        <v>0</v>
      </c>
      <c r="P12" s="45" t="s">
        <v>550</v>
      </c>
      <c r="Q12" s="100"/>
      <c r="R12" s="108">
        <v>0</v>
      </c>
      <c r="S12" s="100"/>
      <c r="T12" s="100"/>
      <c r="U12" s="100"/>
      <c r="V12" s="100"/>
      <c r="AE12" s="6">
        <v>103</v>
      </c>
      <c r="AF12" s="6" t="s">
        <v>18</v>
      </c>
      <c r="AG12" s="6">
        <v>1</v>
      </c>
      <c r="AH12" s="6">
        <v>103</v>
      </c>
      <c r="AI12" s="30">
        <v>103</v>
      </c>
      <c r="AK12" s="27">
        <v>503</v>
      </c>
      <c r="AL12" s="27" t="s">
        <v>535</v>
      </c>
      <c r="AM12" s="2">
        <v>1</v>
      </c>
    </row>
    <row r="13" spans="1:39" s="88" customFormat="1" x14ac:dyDescent="0.15">
      <c r="A13" s="77">
        <v>94103</v>
      </c>
      <c r="B13" s="77" t="s">
        <v>18</v>
      </c>
      <c r="C13" s="77">
        <v>94103</v>
      </c>
      <c r="D13" s="77">
        <v>0</v>
      </c>
      <c r="E13" s="77">
        <v>94103</v>
      </c>
      <c r="F13" s="77">
        <v>168</v>
      </c>
      <c r="G13" s="77">
        <v>168</v>
      </c>
      <c r="H13" s="77">
        <v>94103</v>
      </c>
      <c r="I13" s="77">
        <v>0</v>
      </c>
      <c r="J13" s="77">
        <v>94103</v>
      </c>
      <c r="K13" s="77">
        <f t="shared" ref="K13" si="4">A13</f>
        <v>94103</v>
      </c>
      <c r="L13" s="77" t="s">
        <v>544</v>
      </c>
      <c r="M13" s="77">
        <v>0</v>
      </c>
      <c r="N13" s="77"/>
      <c r="O13" s="77">
        <v>0</v>
      </c>
      <c r="P13" s="77" t="s">
        <v>550</v>
      </c>
      <c r="Q13" s="92"/>
      <c r="R13" s="110">
        <v>0</v>
      </c>
      <c r="S13" s="92"/>
      <c r="T13" s="92"/>
      <c r="U13" s="92"/>
      <c r="V13" s="92"/>
      <c r="AE13" s="89">
        <v>103</v>
      </c>
      <c r="AF13" s="89" t="s">
        <v>18</v>
      </c>
      <c r="AG13" s="89">
        <v>1</v>
      </c>
      <c r="AH13" s="89">
        <v>103</v>
      </c>
      <c r="AI13" s="113">
        <v>103</v>
      </c>
      <c r="AK13" s="90">
        <v>503</v>
      </c>
      <c r="AL13" s="90" t="s">
        <v>535</v>
      </c>
      <c r="AM13" s="88">
        <v>1</v>
      </c>
    </row>
    <row r="14" spans="1:39" x14ac:dyDescent="0.15">
      <c r="A14" s="45">
        <v>104</v>
      </c>
      <c r="B14" s="45" t="s">
        <v>19</v>
      </c>
      <c r="C14" s="45">
        <f t="shared" ref="C14:C100" si="5">E14</f>
        <v>104</v>
      </c>
      <c r="D14" s="45">
        <v>0</v>
      </c>
      <c r="E14" s="45">
        <f t="shared" si="0"/>
        <v>104</v>
      </c>
      <c r="F14" s="45">
        <v>168</v>
      </c>
      <c r="G14" s="45">
        <v>168</v>
      </c>
      <c r="H14" s="45">
        <v>104</v>
      </c>
      <c r="I14" s="45">
        <v>0</v>
      </c>
      <c r="J14" s="45">
        <v>104</v>
      </c>
      <c r="K14" s="45">
        <f t="shared" si="1"/>
        <v>104</v>
      </c>
      <c r="L14" s="45" t="s">
        <v>545</v>
      </c>
      <c r="M14" s="45">
        <v>0</v>
      </c>
      <c r="N14" s="45"/>
      <c r="O14" s="45">
        <v>0</v>
      </c>
      <c r="P14" s="45" t="s">
        <v>551</v>
      </c>
      <c r="Q14" s="100"/>
      <c r="R14" s="108">
        <v>0</v>
      </c>
      <c r="S14" s="100"/>
      <c r="T14" s="100"/>
      <c r="U14" s="100"/>
      <c r="V14" s="100"/>
      <c r="AE14" s="6">
        <v>104</v>
      </c>
      <c r="AF14" s="6" t="s">
        <v>19</v>
      </c>
      <c r="AG14" s="6">
        <v>1</v>
      </c>
      <c r="AH14" s="6">
        <v>104</v>
      </c>
      <c r="AI14" s="30">
        <v>104</v>
      </c>
      <c r="AK14" s="27">
        <v>504</v>
      </c>
      <c r="AL14" s="27" t="s">
        <v>316</v>
      </c>
      <c r="AM14" s="2">
        <v>1</v>
      </c>
    </row>
    <row r="15" spans="1:39" x14ac:dyDescent="0.15">
      <c r="A15" s="77">
        <v>91104</v>
      </c>
      <c r="B15" s="77" t="s">
        <v>965</v>
      </c>
      <c r="C15" s="77">
        <v>91104</v>
      </c>
      <c r="D15" s="77">
        <v>0</v>
      </c>
      <c r="E15" s="77">
        <v>91104</v>
      </c>
      <c r="F15" s="77">
        <v>168</v>
      </c>
      <c r="G15" s="77">
        <v>168</v>
      </c>
      <c r="H15" s="77">
        <v>104</v>
      </c>
      <c r="I15" s="77">
        <v>0</v>
      </c>
      <c r="J15" s="77">
        <v>104</v>
      </c>
      <c r="K15" s="77">
        <f t="shared" ref="K15" si="6">A15</f>
        <v>91104</v>
      </c>
      <c r="L15" s="83" t="s">
        <v>966</v>
      </c>
      <c r="M15" s="77">
        <v>0</v>
      </c>
      <c r="N15" s="77"/>
      <c r="O15" s="77">
        <v>0</v>
      </c>
      <c r="P15" s="77" t="s">
        <v>551</v>
      </c>
      <c r="Q15" s="100"/>
      <c r="R15" s="108">
        <v>0</v>
      </c>
      <c r="S15" s="100"/>
      <c r="T15" s="100"/>
      <c r="U15" s="100"/>
      <c r="V15" s="100"/>
      <c r="AE15" s="6">
        <v>104</v>
      </c>
      <c r="AF15" s="6" t="s">
        <v>19</v>
      </c>
      <c r="AG15" s="6">
        <v>1</v>
      </c>
      <c r="AH15" s="6">
        <v>104</v>
      </c>
      <c r="AI15" s="6">
        <v>104</v>
      </c>
      <c r="AK15" s="27">
        <v>504</v>
      </c>
      <c r="AL15" s="27" t="s">
        <v>967</v>
      </c>
      <c r="AM15" s="31">
        <v>1</v>
      </c>
    </row>
    <row r="16" spans="1:39" x14ac:dyDescent="0.15">
      <c r="A16" s="45">
        <v>105</v>
      </c>
      <c r="B16" s="45" t="s">
        <v>20</v>
      </c>
      <c r="C16" s="45">
        <f t="shared" si="5"/>
        <v>105</v>
      </c>
      <c r="D16" s="45">
        <v>0</v>
      </c>
      <c r="E16" s="45">
        <f t="shared" si="0"/>
        <v>105</v>
      </c>
      <c r="F16" s="45">
        <v>168</v>
      </c>
      <c r="G16" s="45">
        <v>168</v>
      </c>
      <c r="H16" s="45">
        <v>105</v>
      </c>
      <c r="I16" s="45">
        <v>0</v>
      </c>
      <c r="J16" s="45">
        <v>105</v>
      </c>
      <c r="K16" s="45">
        <f t="shared" si="1"/>
        <v>105</v>
      </c>
      <c r="L16" s="45" t="s">
        <v>545</v>
      </c>
      <c r="M16" s="45">
        <v>0</v>
      </c>
      <c r="N16" s="45"/>
      <c r="O16" s="45">
        <v>0</v>
      </c>
      <c r="P16" s="45" t="s">
        <v>552</v>
      </c>
      <c r="Q16" s="100"/>
      <c r="R16" s="108">
        <v>0</v>
      </c>
      <c r="S16" s="111"/>
      <c r="T16" s="111"/>
      <c r="U16" s="111"/>
      <c r="V16" s="100"/>
      <c r="AE16" s="6">
        <v>105</v>
      </c>
      <c r="AF16" s="6" t="s">
        <v>20</v>
      </c>
      <c r="AG16" s="6">
        <v>1</v>
      </c>
      <c r="AH16" s="6">
        <v>105</v>
      </c>
      <c r="AI16" s="6">
        <v>105</v>
      </c>
      <c r="AK16" s="27">
        <v>505</v>
      </c>
      <c r="AL16" s="27" t="s">
        <v>106</v>
      </c>
      <c r="AM16" s="2">
        <v>1</v>
      </c>
    </row>
    <row r="17" spans="1:39" x14ac:dyDescent="0.15">
      <c r="A17" s="77">
        <v>91105</v>
      </c>
      <c r="B17" s="77" t="s">
        <v>914</v>
      </c>
      <c r="C17" s="77">
        <v>91105</v>
      </c>
      <c r="D17" s="77">
        <v>0</v>
      </c>
      <c r="E17" s="77">
        <v>91105</v>
      </c>
      <c r="F17" s="77">
        <v>168</v>
      </c>
      <c r="G17" s="77">
        <v>168</v>
      </c>
      <c r="H17" s="77">
        <v>105</v>
      </c>
      <c r="I17" s="77">
        <v>0</v>
      </c>
      <c r="J17" s="77">
        <v>105</v>
      </c>
      <c r="K17" s="77">
        <f t="shared" ref="K17" si="7">A17</f>
        <v>91105</v>
      </c>
      <c r="L17" s="83" t="s">
        <v>915</v>
      </c>
      <c r="M17" s="77">
        <v>0</v>
      </c>
      <c r="N17" s="77"/>
      <c r="O17" s="77">
        <v>0</v>
      </c>
      <c r="P17" s="77" t="s">
        <v>552</v>
      </c>
      <c r="Q17" s="100"/>
      <c r="R17" s="108">
        <v>0</v>
      </c>
      <c r="S17" s="100"/>
      <c r="T17" s="100"/>
      <c r="U17" s="100"/>
      <c r="V17" s="100"/>
      <c r="AE17" s="6">
        <v>105</v>
      </c>
      <c r="AF17" s="6" t="s">
        <v>20</v>
      </c>
      <c r="AG17" s="6">
        <v>1</v>
      </c>
      <c r="AH17" s="6">
        <v>105</v>
      </c>
      <c r="AI17" s="6">
        <v>105</v>
      </c>
      <c r="AK17" s="27">
        <v>505</v>
      </c>
      <c r="AL17" s="27" t="s">
        <v>916</v>
      </c>
      <c r="AM17" s="31">
        <v>1</v>
      </c>
    </row>
    <row r="18" spans="1:39" x14ac:dyDescent="0.15">
      <c r="A18" s="45">
        <v>106</v>
      </c>
      <c r="B18" s="45" t="s">
        <v>21</v>
      </c>
      <c r="C18" s="45">
        <f t="shared" si="5"/>
        <v>106</v>
      </c>
      <c r="D18" s="45">
        <v>0</v>
      </c>
      <c r="E18" s="45">
        <f t="shared" si="0"/>
        <v>106</v>
      </c>
      <c r="F18" s="45">
        <v>173</v>
      </c>
      <c r="G18" s="45">
        <v>173</v>
      </c>
      <c r="H18" s="45">
        <v>777</v>
      </c>
      <c r="I18" s="45">
        <v>0</v>
      </c>
      <c r="J18" s="45">
        <v>106</v>
      </c>
      <c r="K18" s="45">
        <f t="shared" si="1"/>
        <v>106</v>
      </c>
      <c r="L18" s="45" t="s">
        <v>545</v>
      </c>
      <c r="M18" s="45">
        <v>0</v>
      </c>
      <c r="N18" s="45"/>
      <c r="O18" s="45">
        <v>0</v>
      </c>
      <c r="P18" s="45" t="s">
        <v>553</v>
      </c>
      <c r="Q18" s="100"/>
      <c r="R18" s="108">
        <v>0</v>
      </c>
      <c r="S18" s="100"/>
      <c r="T18" s="100"/>
      <c r="U18" s="100"/>
      <c r="V18" s="100"/>
      <c r="AE18" s="6">
        <v>106</v>
      </c>
      <c r="AF18" s="6" t="s">
        <v>21</v>
      </c>
      <c r="AG18" s="6">
        <v>1</v>
      </c>
      <c r="AH18" s="6">
        <v>106</v>
      </c>
      <c r="AI18" s="6">
        <v>106</v>
      </c>
      <c r="AK18" s="27">
        <v>506</v>
      </c>
      <c r="AL18" s="27" t="s">
        <v>105</v>
      </c>
      <c r="AM18" s="2">
        <v>1</v>
      </c>
    </row>
    <row r="19" spans="1:39" s="88" customFormat="1" x14ac:dyDescent="0.15">
      <c r="A19" s="77">
        <v>91106</v>
      </c>
      <c r="B19" s="77" t="s">
        <v>21</v>
      </c>
      <c r="C19" s="77">
        <v>91106</v>
      </c>
      <c r="D19" s="77">
        <v>0</v>
      </c>
      <c r="E19" s="77">
        <v>91106</v>
      </c>
      <c r="F19" s="77">
        <v>173</v>
      </c>
      <c r="G19" s="77">
        <v>173</v>
      </c>
      <c r="H19" s="77">
        <v>777</v>
      </c>
      <c r="I19" s="77">
        <v>0</v>
      </c>
      <c r="J19" s="77">
        <v>106</v>
      </c>
      <c r="K19" s="77">
        <v>106</v>
      </c>
      <c r="L19" s="77" t="s">
        <v>919</v>
      </c>
      <c r="M19" s="77">
        <v>0</v>
      </c>
      <c r="N19" s="77"/>
      <c r="O19" s="77">
        <v>0</v>
      </c>
      <c r="P19" s="77" t="s">
        <v>553</v>
      </c>
      <c r="Q19" s="92"/>
      <c r="R19" s="108">
        <v>0</v>
      </c>
      <c r="S19" s="92"/>
      <c r="T19" s="92"/>
      <c r="U19" s="92"/>
      <c r="V19" s="92"/>
      <c r="AE19" s="89">
        <v>106</v>
      </c>
      <c r="AF19" s="89" t="s">
        <v>21</v>
      </c>
      <c r="AG19" s="89">
        <v>1</v>
      </c>
      <c r="AH19" s="89">
        <v>106</v>
      </c>
      <c r="AI19" s="89">
        <v>106</v>
      </c>
      <c r="AK19" s="90">
        <v>506</v>
      </c>
      <c r="AL19" s="90" t="s">
        <v>406</v>
      </c>
      <c r="AM19" s="88">
        <v>1</v>
      </c>
    </row>
    <row r="20" spans="1:39" x14ac:dyDescent="0.15">
      <c r="A20" s="45">
        <v>107</v>
      </c>
      <c r="B20" s="45" t="s">
        <v>12</v>
      </c>
      <c r="C20" s="45">
        <f t="shared" si="5"/>
        <v>107</v>
      </c>
      <c r="D20" s="45">
        <v>0</v>
      </c>
      <c r="E20" s="45">
        <f t="shared" si="0"/>
        <v>107</v>
      </c>
      <c r="F20" s="45">
        <v>160</v>
      </c>
      <c r="G20" s="45">
        <v>160</v>
      </c>
      <c r="H20" s="45">
        <v>107</v>
      </c>
      <c r="I20" s="45">
        <v>0</v>
      </c>
      <c r="J20" s="45">
        <v>107</v>
      </c>
      <c r="K20" s="45">
        <f t="shared" si="1"/>
        <v>107</v>
      </c>
      <c r="L20" s="45" t="s">
        <v>545</v>
      </c>
      <c r="M20" s="45">
        <v>0</v>
      </c>
      <c r="N20" s="45"/>
      <c r="O20" s="45">
        <v>0</v>
      </c>
      <c r="P20" s="45" t="s">
        <v>554</v>
      </c>
      <c r="Q20" s="100"/>
      <c r="R20" s="108">
        <v>0</v>
      </c>
      <c r="S20" s="100"/>
      <c r="T20" s="100"/>
      <c r="U20" s="100"/>
      <c r="V20" s="100"/>
      <c r="AE20" s="6">
        <v>107</v>
      </c>
      <c r="AF20" s="6" t="s">
        <v>12</v>
      </c>
      <c r="AG20" s="6">
        <v>1</v>
      </c>
      <c r="AH20" s="6">
        <v>107</v>
      </c>
      <c r="AI20" s="6">
        <v>107</v>
      </c>
      <c r="AK20" s="27">
        <v>507</v>
      </c>
      <c r="AL20" s="27" t="s">
        <v>245</v>
      </c>
      <c r="AM20" s="2">
        <v>1</v>
      </c>
    </row>
    <row r="21" spans="1:39" x14ac:dyDescent="0.15">
      <c r="A21" s="77">
        <v>91107</v>
      </c>
      <c r="B21" s="77" t="s">
        <v>946</v>
      </c>
      <c r="C21" s="77">
        <v>91107</v>
      </c>
      <c r="D21" s="77">
        <v>0</v>
      </c>
      <c r="E21" s="77">
        <v>91107</v>
      </c>
      <c r="F21" s="77">
        <v>160</v>
      </c>
      <c r="G21" s="77">
        <v>160</v>
      </c>
      <c r="H21" s="77">
        <v>107</v>
      </c>
      <c r="I21" s="77">
        <v>0</v>
      </c>
      <c r="J21" s="77">
        <v>107</v>
      </c>
      <c r="K21" s="77">
        <v>91107</v>
      </c>
      <c r="L21" s="83" t="s">
        <v>945</v>
      </c>
      <c r="M21" s="77">
        <v>0</v>
      </c>
      <c r="N21" s="77"/>
      <c r="O21" s="77">
        <v>0</v>
      </c>
      <c r="P21" s="77" t="s">
        <v>554</v>
      </c>
      <c r="Q21" s="100"/>
      <c r="R21" s="108">
        <v>0</v>
      </c>
      <c r="S21" s="100"/>
      <c r="T21" s="100"/>
      <c r="U21" s="100"/>
      <c r="V21" s="100"/>
      <c r="AE21" s="6">
        <v>107</v>
      </c>
      <c r="AF21" s="6" t="s">
        <v>12</v>
      </c>
      <c r="AG21" s="6">
        <v>1</v>
      </c>
      <c r="AH21" s="6">
        <v>107</v>
      </c>
      <c r="AI21" s="6">
        <v>107</v>
      </c>
      <c r="AK21" s="27">
        <v>507</v>
      </c>
      <c r="AL21" s="27" t="s">
        <v>947</v>
      </c>
      <c r="AM21" s="31">
        <v>1</v>
      </c>
    </row>
    <row r="22" spans="1:39" x14ac:dyDescent="0.15">
      <c r="A22" s="45">
        <v>108</v>
      </c>
      <c r="B22" s="45" t="s">
        <v>13</v>
      </c>
      <c r="C22" s="45">
        <f t="shared" si="5"/>
        <v>108</v>
      </c>
      <c r="D22" s="45">
        <v>0</v>
      </c>
      <c r="E22" s="45">
        <f t="shared" si="0"/>
        <v>108</v>
      </c>
      <c r="F22" s="45">
        <v>183</v>
      </c>
      <c r="G22" s="45">
        <v>183</v>
      </c>
      <c r="H22" s="45">
        <v>108</v>
      </c>
      <c r="I22" s="45">
        <v>0</v>
      </c>
      <c r="J22" s="45">
        <v>108</v>
      </c>
      <c r="K22" s="45">
        <f t="shared" si="1"/>
        <v>108</v>
      </c>
      <c r="L22" s="45" t="s">
        <v>545</v>
      </c>
      <c r="M22" s="45">
        <v>0</v>
      </c>
      <c r="N22" s="45"/>
      <c r="O22" s="45">
        <v>0</v>
      </c>
      <c r="P22" s="45" t="s">
        <v>555</v>
      </c>
      <c r="Q22" s="100"/>
      <c r="R22" s="108">
        <v>0</v>
      </c>
      <c r="S22" s="100"/>
      <c r="T22" s="100"/>
      <c r="U22" s="100"/>
      <c r="V22" s="100"/>
      <c r="AE22" s="6">
        <v>108</v>
      </c>
      <c r="AF22" s="6" t="s">
        <v>13</v>
      </c>
      <c r="AG22" s="6">
        <v>1</v>
      </c>
      <c r="AH22" s="6">
        <v>108</v>
      </c>
      <c r="AI22" s="6">
        <v>108</v>
      </c>
      <c r="AK22" s="27">
        <v>508</v>
      </c>
      <c r="AL22" s="27" t="s">
        <v>323</v>
      </c>
      <c r="AM22" s="2">
        <v>1</v>
      </c>
    </row>
    <row r="23" spans="1:39" x14ac:dyDescent="0.15">
      <c r="A23" s="77">
        <v>91108</v>
      </c>
      <c r="B23" s="77" t="s">
        <v>13</v>
      </c>
      <c r="C23" s="77">
        <v>91108</v>
      </c>
      <c r="D23" s="77">
        <v>0</v>
      </c>
      <c r="E23" s="77">
        <v>91108</v>
      </c>
      <c r="F23" s="77">
        <v>183</v>
      </c>
      <c r="G23" s="77">
        <v>183</v>
      </c>
      <c r="H23" s="77">
        <v>108</v>
      </c>
      <c r="I23" s="77">
        <v>0</v>
      </c>
      <c r="J23" s="77">
        <v>108</v>
      </c>
      <c r="K23" s="77">
        <v>91108</v>
      </c>
      <c r="L23" s="83" t="s">
        <v>919</v>
      </c>
      <c r="M23" s="77">
        <v>0</v>
      </c>
      <c r="N23" s="77"/>
      <c r="O23" s="77">
        <v>0</v>
      </c>
      <c r="P23" s="77" t="s">
        <v>555</v>
      </c>
      <c r="Q23" s="100"/>
      <c r="R23" s="108">
        <v>0</v>
      </c>
      <c r="S23" s="100"/>
      <c r="T23" s="100"/>
      <c r="U23" s="100"/>
      <c r="V23" s="100"/>
      <c r="AE23" s="6"/>
      <c r="AF23" s="6"/>
      <c r="AG23" s="6"/>
      <c r="AH23" s="6"/>
      <c r="AI23" s="6"/>
      <c r="AK23" s="27"/>
      <c r="AL23" s="27"/>
      <c r="AM23" s="31"/>
    </row>
    <row r="24" spans="1:39" x14ac:dyDescent="0.15">
      <c r="A24" s="45">
        <v>109</v>
      </c>
      <c r="B24" s="45" t="s">
        <v>14</v>
      </c>
      <c r="C24" s="45">
        <f t="shared" si="5"/>
        <v>109</v>
      </c>
      <c r="D24" s="45">
        <v>0</v>
      </c>
      <c r="E24" s="45">
        <f t="shared" si="0"/>
        <v>109</v>
      </c>
      <c r="F24" s="45">
        <v>168</v>
      </c>
      <c r="G24" s="45">
        <v>168</v>
      </c>
      <c r="H24" s="45">
        <v>777</v>
      </c>
      <c r="I24" s="45">
        <v>0</v>
      </c>
      <c r="J24" s="45">
        <v>109</v>
      </c>
      <c r="K24" s="45">
        <f t="shared" si="1"/>
        <v>109</v>
      </c>
      <c r="L24" s="45" t="s">
        <v>545</v>
      </c>
      <c r="M24" s="45">
        <v>0</v>
      </c>
      <c r="N24" s="45"/>
      <c r="O24" s="45">
        <v>0</v>
      </c>
      <c r="P24" s="45" t="s">
        <v>556</v>
      </c>
      <c r="Q24" s="100"/>
      <c r="R24" s="108">
        <v>0</v>
      </c>
      <c r="S24" s="100"/>
      <c r="T24" s="100"/>
      <c r="U24" s="100"/>
      <c r="V24" s="100"/>
      <c r="AE24" s="6">
        <v>109</v>
      </c>
      <c r="AF24" s="6" t="s">
        <v>14</v>
      </c>
      <c r="AG24" s="6">
        <v>1</v>
      </c>
      <c r="AH24" s="6">
        <v>109</v>
      </c>
      <c r="AI24" s="6">
        <v>109</v>
      </c>
      <c r="AK24" s="27">
        <v>509</v>
      </c>
      <c r="AL24" s="27" t="s">
        <v>222</v>
      </c>
      <c r="AM24" s="2">
        <v>1</v>
      </c>
    </row>
    <row r="25" spans="1:39" s="88" customFormat="1" x14ac:dyDescent="0.15">
      <c r="A25" s="77">
        <v>91109</v>
      </c>
      <c r="B25" s="77" t="s">
        <v>14</v>
      </c>
      <c r="C25" s="77">
        <v>91109</v>
      </c>
      <c r="D25" s="77">
        <v>0</v>
      </c>
      <c r="E25" s="77">
        <v>91109</v>
      </c>
      <c r="F25" s="77">
        <v>168</v>
      </c>
      <c r="G25" s="77">
        <v>168</v>
      </c>
      <c r="H25" s="77">
        <v>777</v>
      </c>
      <c r="I25" s="77">
        <v>0</v>
      </c>
      <c r="J25" s="77">
        <v>109</v>
      </c>
      <c r="K25" s="77">
        <f t="shared" ref="K25" si="8">A25</f>
        <v>91109</v>
      </c>
      <c r="L25" s="77" t="s">
        <v>545</v>
      </c>
      <c r="M25" s="77">
        <v>0</v>
      </c>
      <c r="N25" s="77"/>
      <c r="O25" s="77">
        <v>0</v>
      </c>
      <c r="P25" s="77" t="s">
        <v>556</v>
      </c>
      <c r="Q25" s="92"/>
      <c r="R25" s="108">
        <v>0</v>
      </c>
      <c r="S25" s="92"/>
      <c r="T25" s="92"/>
      <c r="U25" s="92"/>
      <c r="V25" s="92"/>
      <c r="AE25" s="89">
        <v>109</v>
      </c>
      <c r="AF25" s="89" t="s">
        <v>14</v>
      </c>
      <c r="AG25" s="89">
        <v>1</v>
      </c>
      <c r="AH25" s="89">
        <v>109</v>
      </c>
      <c r="AI25" s="89">
        <v>109</v>
      </c>
      <c r="AK25" s="90">
        <v>509</v>
      </c>
      <c r="AL25" s="90" t="s">
        <v>222</v>
      </c>
      <c r="AM25" s="88">
        <v>1</v>
      </c>
    </row>
    <row r="26" spans="1:39" x14ac:dyDescent="0.15">
      <c r="A26" s="45">
        <v>110</v>
      </c>
      <c r="B26" s="45" t="s">
        <v>15</v>
      </c>
      <c r="C26" s="45">
        <f t="shared" si="5"/>
        <v>110</v>
      </c>
      <c r="D26" s="45">
        <v>0</v>
      </c>
      <c r="E26" s="45">
        <f t="shared" si="0"/>
        <v>110</v>
      </c>
      <c r="F26" s="45">
        <v>164</v>
      </c>
      <c r="G26" s="45">
        <v>164</v>
      </c>
      <c r="H26" s="45">
        <v>110</v>
      </c>
      <c r="I26" s="45">
        <v>0</v>
      </c>
      <c r="J26" s="45">
        <v>110</v>
      </c>
      <c r="K26" s="45">
        <f t="shared" si="1"/>
        <v>110</v>
      </c>
      <c r="L26" s="45" t="s">
        <v>545</v>
      </c>
      <c r="M26" s="45">
        <v>0</v>
      </c>
      <c r="N26" s="45"/>
      <c r="O26" s="45">
        <v>0</v>
      </c>
      <c r="P26" s="45" t="s">
        <v>557</v>
      </c>
      <c r="Q26" s="100"/>
      <c r="R26" s="108">
        <v>0</v>
      </c>
      <c r="S26" s="100"/>
      <c r="T26" s="100"/>
      <c r="U26" s="100"/>
      <c r="V26" s="100"/>
      <c r="AE26" s="6">
        <v>110</v>
      </c>
      <c r="AF26" s="6" t="s">
        <v>15</v>
      </c>
      <c r="AG26" s="6">
        <v>1</v>
      </c>
      <c r="AH26" s="6">
        <v>110</v>
      </c>
      <c r="AI26" s="6">
        <v>110</v>
      </c>
      <c r="AK26" s="27">
        <v>510</v>
      </c>
      <c r="AL26" s="27" t="s">
        <v>221</v>
      </c>
      <c r="AM26" s="2">
        <v>1</v>
      </c>
    </row>
    <row r="27" spans="1:39" x14ac:dyDescent="0.15">
      <c r="A27" s="77">
        <v>91110</v>
      </c>
      <c r="B27" s="77" t="s">
        <v>15</v>
      </c>
      <c r="C27" s="77">
        <v>91110</v>
      </c>
      <c r="D27" s="77">
        <v>0</v>
      </c>
      <c r="E27" s="77">
        <v>91110</v>
      </c>
      <c r="F27" s="77">
        <v>164</v>
      </c>
      <c r="G27" s="77">
        <v>164</v>
      </c>
      <c r="H27" s="77">
        <v>110</v>
      </c>
      <c r="I27" s="77">
        <v>0</v>
      </c>
      <c r="J27" s="77">
        <v>110</v>
      </c>
      <c r="K27" s="77">
        <f t="shared" ref="K27" si="9">A27</f>
        <v>91110</v>
      </c>
      <c r="L27" s="83" t="s">
        <v>545</v>
      </c>
      <c r="M27" s="77">
        <v>0</v>
      </c>
      <c r="N27" s="77"/>
      <c r="O27" s="77">
        <v>0</v>
      </c>
      <c r="P27" s="77" t="s">
        <v>557</v>
      </c>
      <c r="Q27" s="100"/>
      <c r="R27" s="108">
        <v>0</v>
      </c>
      <c r="S27" s="100"/>
      <c r="T27" s="100"/>
      <c r="U27" s="100"/>
      <c r="V27" s="100"/>
      <c r="AE27" s="6">
        <v>110</v>
      </c>
      <c r="AF27" s="6" t="s">
        <v>15</v>
      </c>
      <c r="AG27" s="6">
        <v>1</v>
      </c>
      <c r="AH27" s="6">
        <v>110</v>
      </c>
      <c r="AI27" s="6">
        <v>110</v>
      </c>
      <c r="AK27" s="27">
        <v>510</v>
      </c>
      <c r="AL27" s="27" t="s">
        <v>221</v>
      </c>
      <c r="AM27" s="31">
        <v>1</v>
      </c>
    </row>
    <row r="28" spans="1:39" x14ac:dyDescent="0.15">
      <c r="A28" s="45">
        <v>111</v>
      </c>
      <c r="B28" s="45" t="s">
        <v>209</v>
      </c>
      <c r="C28" s="45">
        <f t="shared" si="5"/>
        <v>111</v>
      </c>
      <c r="D28" s="45">
        <v>0</v>
      </c>
      <c r="E28" s="45">
        <f t="shared" si="0"/>
        <v>111</v>
      </c>
      <c r="F28" s="45">
        <v>168</v>
      </c>
      <c r="G28" s="45">
        <v>168</v>
      </c>
      <c r="H28" s="45">
        <v>111</v>
      </c>
      <c r="I28" s="45">
        <v>0</v>
      </c>
      <c r="J28" s="45">
        <v>111</v>
      </c>
      <c r="K28" s="45">
        <f t="shared" si="1"/>
        <v>111</v>
      </c>
      <c r="L28" s="45" t="s">
        <v>545</v>
      </c>
      <c r="M28" s="45">
        <v>0</v>
      </c>
      <c r="N28" s="45"/>
      <c r="O28" s="45">
        <v>0</v>
      </c>
      <c r="P28" s="45" t="s">
        <v>558</v>
      </c>
      <c r="Q28" s="100"/>
      <c r="R28" s="108">
        <v>0</v>
      </c>
      <c r="S28" s="100"/>
      <c r="T28" s="100"/>
      <c r="U28" s="100"/>
      <c r="V28" s="100"/>
      <c r="AE28" s="6">
        <v>111</v>
      </c>
      <c r="AF28" s="6" t="s">
        <v>209</v>
      </c>
      <c r="AG28" s="6">
        <v>1</v>
      </c>
      <c r="AH28" s="6">
        <v>111</v>
      </c>
      <c r="AI28" s="6">
        <v>111</v>
      </c>
      <c r="AK28" s="27">
        <v>511</v>
      </c>
      <c r="AL28" s="27" t="s">
        <v>336</v>
      </c>
      <c r="AM28" s="31">
        <v>1</v>
      </c>
    </row>
    <row r="29" spans="1:39" x14ac:dyDescent="0.15">
      <c r="A29" s="77">
        <v>91111</v>
      </c>
      <c r="B29" s="77" t="s">
        <v>209</v>
      </c>
      <c r="C29" s="77">
        <v>91111</v>
      </c>
      <c r="D29" s="77">
        <v>0</v>
      </c>
      <c r="E29" s="77">
        <v>91111</v>
      </c>
      <c r="F29" s="77">
        <v>168</v>
      </c>
      <c r="G29" s="77">
        <v>168</v>
      </c>
      <c r="H29" s="77">
        <v>111</v>
      </c>
      <c r="I29" s="77">
        <v>0</v>
      </c>
      <c r="J29" s="77">
        <v>111</v>
      </c>
      <c r="K29" s="77">
        <f t="shared" ref="K29" si="10">A29</f>
        <v>91111</v>
      </c>
      <c r="L29" s="83" t="s">
        <v>909</v>
      </c>
      <c r="M29" s="77">
        <v>0</v>
      </c>
      <c r="N29" s="77"/>
      <c r="O29" s="77">
        <v>0</v>
      </c>
      <c r="P29" s="77" t="s">
        <v>558</v>
      </c>
      <c r="Q29" s="100"/>
      <c r="R29" s="108">
        <v>0</v>
      </c>
      <c r="S29" s="100"/>
      <c r="T29" s="100"/>
      <c r="U29" s="100"/>
      <c r="V29" s="100"/>
      <c r="AE29" s="6"/>
      <c r="AF29" s="6"/>
      <c r="AG29" s="6"/>
      <c r="AH29" s="6"/>
      <c r="AI29" s="6"/>
      <c r="AK29" s="27">
        <v>511</v>
      </c>
      <c r="AL29" s="27" t="s">
        <v>99</v>
      </c>
      <c r="AM29" s="31">
        <v>1</v>
      </c>
    </row>
    <row r="30" spans="1:39" x14ac:dyDescent="0.15">
      <c r="A30" s="45">
        <v>112</v>
      </c>
      <c r="B30" s="45" t="s">
        <v>539</v>
      </c>
      <c r="C30" s="45">
        <f>E30</f>
        <v>112</v>
      </c>
      <c r="D30" s="45">
        <v>0</v>
      </c>
      <c r="E30" s="45">
        <f t="shared" si="0"/>
        <v>112</v>
      </c>
      <c r="F30" s="45">
        <v>164</v>
      </c>
      <c r="G30" s="45">
        <v>164</v>
      </c>
      <c r="H30" s="45">
        <v>112</v>
      </c>
      <c r="I30" s="45">
        <v>0</v>
      </c>
      <c r="J30" s="45">
        <v>112</v>
      </c>
      <c r="K30" s="45">
        <f t="shared" si="1"/>
        <v>112</v>
      </c>
      <c r="L30" s="45" t="s">
        <v>545</v>
      </c>
      <c r="M30" s="45">
        <v>0</v>
      </c>
      <c r="N30" s="45"/>
      <c r="O30" s="45">
        <v>0</v>
      </c>
      <c r="P30" s="45" t="s">
        <v>559</v>
      </c>
      <c r="Q30" s="100"/>
      <c r="R30" s="108">
        <v>0</v>
      </c>
      <c r="S30" s="100"/>
      <c r="T30" s="100"/>
      <c r="U30" s="100"/>
      <c r="V30" s="100"/>
      <c r="AE30" s="6">
        <v>112</v>
      </c>
      <c r="AF30" s="7" t="s">
        <v>540</v>
      </c>
      <c r="AG30" s="6">
        <v>0</v>
      </c>
      <c r="AH30" s="6">
        <v>112</v>
      </c>
      <c r="AI30" s="6">
        <v>112</v>
      </c>
      <c r="AK30" s="2">
        <v>512</v>
      </c>
      <c r="AL30" s="2" t="s">
        <v>98</v>
      </c>
      <c r="AM30" s="2">
        <v>1</v>
      </c>
    </row>
    <row r="31" spans="1:39" s="88" customFormat="1" x14ac:dyDescent="0.15">
      <c r="A31" s="77">
        <v>91112</v>
      </c>
      <c r="B31" s="77" t="s">
        <v>539</v>
      </c>
      <c r="C31" s="77">
        <v>91112</v>
      </c>
      <c r="D31" s="77">
        <v>0</v>
      </c>
      <c r="E31" s="77">
        <v>91112</v>
      </c>
      <c r="F31" s="77">
        <v>164</v>
      </c>
      <c r="G31" s="77">
        <v>164</v>
      </c>
      <c r="H31" s="77">
        <v>112</v>
      </c>
      <c r="I31" s="77">
        <v>0</v>
      </c>
      <c r="J31" s="77">
        <v>112</v>
      </c>
      <c r="K31" s="77">
        <f t="shared" ref="K31" si="11">A31</f>
        <v>91112</v>
      </c>
      <c r="L31" s="77" t="s">
        <v>545</v>
      </c>
      <c r="M31" s="77">
        <v>0</v>
      </c>
      <c r="N31" s="77"/>
      <c r="O31" s="77">
        <v>0</v>
      </c>
      <c r="P31" s="77" t="s">
        <v>559</v>
      </c>
      <c r="Q31" s="92"/>
      <c r="R31" s="108">
        <v>0</v>
      </c>
      <c r="S31" s="92"/>
      <c r="T31" s="92"/>
      <c r="U31" s="92"/>
      <c r="V31" s="92"/>
      <c r="AE31" s="89">
        <v>112</v>
      </c>
      <c r="AF31" s="92" t="s">
        <v>540</v>
      </c>
      <c r="AG31" s="89">
        <v>0</v>
      </c>
      <c r="AH31" s="89">
        <v>112</v>
      </c>
      <c r="AI31" s="89">
        <v>112</v>
      </c>
      <c r="AK31" s="88">
        <v>512</v>
      </c>
      <c r="AL31" s="88" t="s">
        <v>98</v>
      </c>
      <c r="AM31" s="88">
        <v>1</v>
      </c>
    </row>
    <row r="32" spans="1:39" x14ac:dyDescent="0.15">
      <c r="A32" s="47">
        <v>113</v>
      </c>
      <c r="B32" s="47" t="s">
        <v>68</v>
      </c>
      <c r="C32" s="47">
        <f t="shared" si="5"/>
        <v>113</v>
      </c>
      <c r="D32" s="47">
        <v>0</v>
      </c>
      <c r="E32" s="47">
        <f t="shared" si="0"/>
        <v>113</v>
      </c>
      <c r="F32" s="47">
        <v>146</v>
      </c>
      <c r="G32" s="47">
        <v>146</v>
      </c>
      <c r="H32" s="47">
        <v>113</v>
      </c>
      <c r="I32" s="47">
        <v>0</v>
      </c>
      <c r="J32" s="47">
        <v>113</v>
      </c>
      <c r="K32" s="47">
        <f t="shared" si="1"/>
        <v>113</v>
      </c>
      <c r="L32" s="47" t="s">
        <v>545</v>
      </c>
      <c r="M32" s="47">
        <v>0</v>
      </c>
      <c r="N32" s="47"/>
      <c r="O32" s="47">
        <v>0</v>
      </c>
      <c r="P32" s="47" t="s">
        <v>560</v>
      </c>
      <c r="Q32" s="100"/>
      <c r="R32" s="108">
        <v>0</v>
      </c>
      <c r="S32" s="100"/>
      <c r="T32" s="100"/>
      <c r="U32" s="100"/>
      <c r="V32" s="100"/>
      <c r="AE32" s="6">
        <v>113</v>
      </c>
      <c r="AF32" s="6" t="s">
        <v>68</v>
      </c>
      <c r="AG32" s="6">
        <v>1</v>
      </c>
      <c r="AH32" s="6">
        <v>113</v>
      </c>
      <c r="AI32" s="6">
        <v>113</v>
      </c>
      <c r="AK32" s="27">
        <v>513</v>
      </c>
      <c r="AL32" s="27" t="s">
        <v>364</v>
      </c>
      <c r="AM32" s="2">
        <v>1</v>
      </c>
    </row>
    <row r="33" spans="1:39" x14ac:dyDescent="0.15">
      <c r="A33" s="47">
        <v>114</v>
      </c>
      <c r="B33" s="47" t="s">
        <v>83</v>
      </c>
      <c r="C33" s="47">
        <f t="shared" si="5"/>
        <v>114</v>
      </c>
      <c r="D33" s="47">
        <v>0</v>
      </c>
      <c r="E33" s="47">
        <f t="shared" si="0"/>
        <v>114</v>
      </c>
      <c r="F33" s="47">
        <v>160</v>
      </c>
      <c r="G33" s="47">
        <v>160</v>
      </c>
      <c r="H33" s="47">
        <v>114</v>
      </c>
      <c r="I33" s="47">
        <v>0</v>
      </c>
      <c r="J33" s="47">
        <v>114</v>
      </c>
      <c r="K33" s="47">
        <f t="shared" si="1"/>
        <v>114</v>
      </c>
      <c r="L33" s="47" t="s">
        <v>545</v>
      </c>
      <c r="M33" s="47">
        <v>0</v>
      </c>
      <c r="N33" s="47"/>
      <c r="O33" s="47">
        <v>0</v>
      </c>
      <c r="P33" s="47" t="s">
        <v>561</v>
      </c>
      <c r="Q33" s="100"/>
      <c r="R33" s="108">
        <v>0</v>
      </c>
      <c r="S33" s="100"/>
      <c r="T33" s="100"/>
      <c r="U33" s="100"/>
      <c r="V33" s="100"/>
      <c r="AE33" s="6">
        <v>114</v>
      </c>
      <c r="AF33" s="6" t="s">
        <v>83</v>
      </c>
      <c r="AG33" s="6">
        <v>1</v>
      </c>
      <c r="AH33" s="6">
        <v>114</v>
      </c>
      <c r="AI33" s="6">
        <v>114</v>
      </c>
      <c r="AK33" s="27">
        <v>514</v>
      </c>
      <c r="AL33" s="27" t="s">
        <v>324</v>
      </c>
      <c r="AM33" s="31">
        <v>1</v>
      </c>
    </row>
    <row r="34" spans="1:39" x14ac:dyDescent="0.15">
      <c r="A34" s="47">
        <v>115</v>
      </c>
      <c r="B34" s="47" t="s">
        <v>69</v>
      </c>
      <c r="C34" s="47">
        <f>E34</f>
        <v>115</v>
      </c>
      <c r="D34" s="47">
        <v>0</v>
      </c>
      <c r="E34" s="47">
        <f t="shared" si="0"/>
        <v>115</v>
      </c>
      <c r="F34" s="47">
        <v>146</v>
      </c>
      <c r="G34" s="47">
        <v>160</v>
      </c>
      <c r="H34" s="47">
        <v>777</v>
      </c>
      <c r="I34" s="47">
        <v>0</v>
      </c>
      <c r="J34" s="47">
        <v>115</v>
      </c>
      <c r="K34" s="47">
        <f t="shared" si="1"/>
        <v>115</v>
      </c>
      <c r="L34" s="47" t="s">
        <v>545</v>
      </c>
      <c r="M34" s="47">
        <v>0</v>
      </c>
      <c r="N34" s="47"/>
      <c r="O34" s="47">
        <v>0</v>
      </c>
      <c r="P34" s="47" t="s">
        <v>562</v>
      </c>
      <c r="Q34" s="100"/>
      <c r="R34" s="108">
        <v>0</v>
      </c>
      <c r="S34" s="100"/>
      <c r="T34" s="100"/>
      <c r="U34" s="100"/>
      <c r="V34" s="100"/>
      <c r="AE34" s="6">
        <v>115</v>
      </c>
      <c r="AF34" s="6" t="s">
        <v>69</v>
      </c>
      <c r="AG34" s="6">
        <v>0</v>
      </c>
      <c r="AH34" s="6">
        <v>115</v>
      </c>
      <c r="AI34" s="6">
        <v>115</v>
      </c>
      <c r="AK34" s="27">
        <v>515</v>
      </c>
      <c r="AL34" s="27" t="s">
        <v>94</v>
      </c>
      <c r="AM34" s="31">
        <v>1</v>
      </c>
    </row>
    <row r="35" spans="1:39" x14ac:dyDescent="0.15">
      <c r="A35" s="47">
        <v>116</v>
      </c>
      <c r="B35" s="47" t="s">
        <v>70</v>
      </c>
      <c r="C35" s="47">
        <f t="shared" si="5"/>
        <v>116</v>
      </c>
      <c r="D35" s="47">
        <v>0</v>
      </c>
      <c r="E35" s="47">
        <f t="shared" si="0"/>
        <v>116</v>
      </c>
      <c r="F35" s="47">
        <v>168</v>
      </c>
      <c r="G35" s="47">
        <v>168</v>
      </c>
      <c r="H35" s="47">
        <v>777</v>
      </c>
      <c r="I35" s="47">
        <v>0</v>
      </c>
      <c r="J35" s="47">
        <v>116</v>
      </c>
      <c r="K35" s="47">
        <f t="shared" si="1"/>
        <v>116</v>
      </c>
      <c r="L35" s="47" t="s">
        <v>545</v>
      </c>
      <c r="M35" s="47">
        <v>0</v>
      </c>
      <c r="N35" s="47"/>
      <c r="O35" s="47">
        <v>0</v>
      </c>
      <c r="P35" s="47" t="s">
        <v>563</v>
      </c>
      <c r="Q35" s="100"/>
      <c r="R35" s="108">
        <v>0</v>
      </c>
      <c r="S35" s="100"/>
      <c r="T35" s="100"/>
      <c r="U35" s="100"/>
      <c r="V35" s="100"/>
      <c r="AE35" s="6">
        <v>116</v>
      </c>
      <c r="AF35" s="6" t="s">
        <v>70</v>
      </c>
      <c r="AG35" s="6">
        <v>1</v>
      </c>
      <c r="AH35" s="6">
        <v>116</v>
      </c>
      <c r="AI35" s="6">
        <v>116</v>
      </c>
      <c r="AK35" s="27">
        <v>516</v>
      </c>
      <c r="AL35" s="27" t="s">
        <v>93</v>
      </c>
      <c r="AM35" s="2">
        <v>1</v>
      </c>
    </row>
    <row r="36" spans="1:39" x14ac:dyDescent="0.15">
      <c r="A36" s="47">
        <v>117</v>
      </c>
      <c r="B36" s="47" t="s">
        <v>74</v>
      </c>
      <c r="C36" s="47">
        <f t="shared" si="5"/>
        <v>117</v>
      </c>
      <c r="D36" s="47">
        <v>0</v>
      </c>
      <c r="E36" s="47">
        <f t="shared" si="0"/>
        <v>117</v>
      </c>
      <c r="F36" s="47">
        <v>160</v>
      </c>
      <c r="G36" s="47">
        <v>160</v>
      </c>
      <c r="H36" s="47">
        <v>117</v>
      </c>
      <c r="I36" s="47">
        <v>0</v>
      </c>
      <c r="J36" s="47">
        <v>117</v>
      </c>
      <c r="K36" s="47">
        <f t="shared" si="1"/>
        <v>117</v>
      </c>
      <c r="L36" s="47" t="s">
        <v>545</v>
      </c>
      <c r="M36" s="47">
        <v>0</v>
      </c>
      <c r="N36" s="47"/>
      <c r="O36" s="47">
        <v>0</v>
      </c>
      <c r="P36" s="47" t="s">
        <v>564</v>
      </c>
      <c r="Q36" s="100"/>
      <c r="R36" s="108">
        <v>0</v>
      </c>
      <c r="S36" s="100"/>
      <c r="T36" s="100"/>
      <c r="U36" s="100"/>
      <c r="V36" s="100"/>
      <c r="AE36" s="6">
        <v>117</v>
      </c>
      <c r="AF36" s="6" t="s">
        <v>74</v>
      </c>
      <c r="AG36" s="6">
        <v>1</v>
      </c>
      <c r="AH36" s="6">
        <v>117</v>
      </c>
      <c r="AI36" s="6">
        <v>117</v>
      </c>
      <c r="AK36" s="27">
        <v>517</v>
      </c>
      <c r="AL36" s="27" t="s">
        <v>92</v>
      </c>
      <c r="AM36" s="2">
        <v>1</v>
      </c>
    </row>
    <row r="37" spans="1:39" x14ac:dyDescent="0.15">
      <c r="A37" s="47">
        <v>118</v>
      </c>
      <c r="B37" s="47" t="s">
        <v>246</v>
      </c>
      <c r="C37" s="47">
        <f t="shared" ref="C37:C72" si="12">E37</f>
        <v>118</v>
      </c>
      <c r="D37" s="47">
        <v>0</v>
      </c>
      <c r="E37" s="47">
        <f t="shared" si="0"/>
        <v>118</v>
      </c>
      <c r="F37" s="47">
        <v>164</v>
      </c>
      <c r="G37" s="47">
        <v>164</v>
      </c>
      <c r="H37" s="47">
        <v>118</v>
      </c>
      <c r="I37" s="47">
        <v>0</v>
      </c>
      <c r="J37" s="47">
        <v>118</v>
      </c>
      <c r="K37" s="47">
        <f t="shared" si="1"/>
        <v>118</v>
      </c>
      <c r="L37" s="47" t="s">
        <v>545</v>
      </c>
      <c r="M37" s="47">
        <v>0</v>
      </c>
      <c r="N37" s="47"/>
      <c r="O37" s="47">
        <v>0</v>
      </c>
      <c r="P37" s="47" t="s">
        <v>565</v>
      </c>
      <c r="Q37" s="100"/>
      <c r="R37" s="108">
        <v>0</v>
      </c>
      <c r="S37" s="100"/>
      <c r="T37" s="100"/>
      <c r="U37" s="100"/>
      <c r="V37" s="100"/>
      <c r="AE37" s="6">
        <v>118</v>
      </c>
      <c r="AF37" s="6" t="s">
        <v>246</v>
      </c>
      <c r="AG37" s="6">
        <v>0</v>
      </c>
      <c r="AH37" s="6">
        <v>118</v>
      </c>
      <c r="AI37" s="6">
        <v>118</v>
      </c>
      <c r="AK37" s="27">
        <v>518</v>
      </c>
      <c r="AL37" s="27" t="s">
        <v>91</v>
      </c>
      <c r="AM37" s="31">
        <v>0</v>
      </c>
    </row>
    <row r="38" spans="1:39" x14ac:dyDescent="0.15">
      <c r="A38" s="47">
        <v>119</v>
      </c>
      <c r="B38" s="47" t="s">
        <v>518</v>
      </c>
      <c r="C38" s="47">
        <f t="shared" si="12"/>
        <v>119</v>
      </c>
      <c r="D38" s="47">
        <v>0</v>
      </c>
      <c r="E38" s="47">
        <f t="shared" si="0"/>
        <v>119</v>
      </c>
      <c r="F38" s="47">
        <v>160</v>
      </c>
      <c r="G38" s="47">
        <v>160</v>
      </c>
      <c r="H38" s="47">
        <v>119</v>
      </c>
      <c r="I38" s="47">
        <v>0</v>
      </c>
      <c r="J38" s="47">
        <v>119</v>
      </c>
      <c r="K38" s="47">
        <f t="shared" si="1"/>
        <v>119</v>
      </c>
      <c r="L38" s="47" t="s">
        <v>545</v>
      </c>
      <c r="M38" s="47">
        <v>0</v>
      </c>
      <c r="N38" s="47"/>
      <c r="O38" s="47">
        <v>0</v>
      </c>
      <c r="P38" s="47" t="s">
        <v>566</v>
      </c>
      <c r="Q38" s="100"/>
      <c r="R38" s="108">
        <v>0</v>
      </c>
      <c r="S38" s="100"/>
      <c r="T38" s="100"/>
      <c r="U38" s="100"/>
      <c r="V38" s="100"/>
      <c r="AE38" s="6">
        <v>119</v>
      </c>
      <c r="AF38" s="6" t="s">
        <v>175</v>
      </c>
      <c r="AG38" s="6">
        <v>1</v>
      </c>
      <c r="AH38" s="6">
        <v>119</v>
      </c>
      <c r="AI38" s="6">
        <v>119</v>
      </c>
    </row>
    <row r="39" spans="1:39" x14ac:dyDescent="0.15">
      <c r="A39" s="49">
        <v>120</v>
      </c>
      <c r="B39" s="49" t="s">
        <v>254</v>
      </c>
      <c r="C39" s="49">
        <f t="shared" si="12"/>
        <v>503</v>
      </c>
      <c r="D39" s="49">
        <v>0</v>
      </c>
      <c r="E39" s="49">
        <f t="shared" si="0"/>
        <v>503</v>
      </c>
      <c r="F39" s="49">
        <v>160</v>
      </c>
      <c r="G39" s="49">
        <v>160</v>
      </c>
      <c r="H39" s="49">
        <f t="shared" ref="H39:H67" si="13">IF(J39=0,777,J39)</f>
        <v>503</v>
      </c>
      <c r="I39" s="49">
        <v>0</v>
      </c>
      <c r="J39" s="49">
        <v>503</v>
      </c>
      <c r="K39" s="49">
        <v>0</v>
      </c>
      <c r="L39" s="49" t="s">
        <v>716</v>
      </c>
      <c r="M39" s="49">
        <v>0</v>
      </c>
      <c r="N39" s="49"/>
      <c r="O39" s="49">
        <v>0</v>
      </c>
      <c r="P39" s="49" t="s">
        <v>567</v>
      </c>
      <c r="Q39" s="100"/>
      <c r="R39" s="108">
        <v>0</v>
      </c>
      <c r="S39" s="100"/>
      <c r="T39" s="100"/>
      <c r="U39" s="100"/>
      <c r="V39" s="100"/>
      <c r="AE39" s="6">
        <v>120</v>
      </c>
      <c r="AF39" s="6" t="s">
        <v>248</v>
      </c>
      <c r="AG39" s="6">
        <v>1</v>
      </c>
      <c r="AH39" s="6">
        <v>503</v>
      </c>
      <c r="AI39" s="6">
        <v>503</v>
      </c>
    </row>
    <row r="40" spans="1:39" x14ac:dyDescent="0.15">
      <c r="A40" s="49">
        <v>121</v>
      </c>
      <c r="B40" s="49" t="s">
        <v>255</v>
      </c>
      <c r="C40" s="49">
        <f t="shared" si="12"/>
        <v>505</v>
      </c>
      <c r="D40" s="49">
        <v>0</v>
      </c>
      <c r="E40" s="49">
        <f t="shared" si="0"/>
        <v>505</v>
      </c>
      <c r="F40" s="49">
        <v>160</v>
      </c>
      <c r="G40" s="49">
        <v>160</v>
      </c>
      <c r="H40" s="49">
        <v>505</v>
      </c>
      <c r="I40" s="49">
        <v>0</v>
      </c>
      <c r="J40" s="49">
        <v>505</v>
      </c>
      <c r="K40" s="49">
        <v>0</v>
      </c>
      <c r="L40" s="49" t="s">
        <v>716</v>
      </c>
      <c r="M40" s="49">
        <v>0</v>
      </c>
      <c r="N40" s="49"/>
      <c r="O40" s="49">
        <v>0</v>
      </c>
      <c r="P40" s="57" t="s">
        <v>841</v>
      </c>
      <c r="Q40" s="100"/>
      <c r="R40" s="108">
        <v>0</v>
      </c>
      <c r="S40" s="100"/>
      <c r="T40" s="100"/>
      <c r="U40" s="100"/>
      <c r="V40" s="100"/>
      <c r="AE40" s="6">
        <v>121</v>
      </c>
      <c r="AF40" s="6" t="s">
        <v>249</v>
      </c>
      <c r="AG40" s="6">
        <v>1</v>
      </c>
      <c r="AH40" s="6">
        <v>505</v>
      </c>
      <c r="AI40" s="6">
        <v>505</v>
      </c>
    </row>
    <row r="41" spans="1:39" x14ac:dyDescent="0.15">
      <c r="A41" s="49">
        <v>122</v>
      </c>
      <c r="B41" s="49" t="s">
        <v>313</v>
      </c>
      <c r="C41" s="49">
        <f t="shared" si="12"/>
        <v>522</v>
      </c>
      <c r="D41" s="49">
        <v>0</v>
      </c>
      <c r="E41" s="49">
        <f t="shared" si="0"/>
        <v>522</v>
      </c>
      <c r="F41" s="49">
        <v>160</v>
      </c>
      <c r="G41" s="49">
        <v>160</v>
      </c>
      <c r="H41" s="49">
        <v>522</v>
      </c>
      <c r="I41" s="49">
        <v>0</v>
      </c>
      <c r="J41" s="49">
        <v>522</v>
      </c>
      <c r="K41" s="49">
        <v>0</v>
      </c>
      <c r="L41" s="49" t="s">
        <v>716</v>
      </c>
      <c r="M41" s="49">
        <v>0</v>
      </c>
      <c r="N41" s="49"/>
      <c r="O41" s="49">
        <v>0</v>
      </c>
      <c r="P41" s="68" t="s">
        <v>885</v>
      </c>
      <c r="Q41" s="100"/>
      <c r="R41" s="108">
        <v>0</v>
      </c>
      <c r="S41" s="100"/>
      <c r="T41" s="100"/>
      <c r="U41" s="100"/>
      <c r="V41" s="100"/>
      <c r="AE41" s="6">
        <v>122</v>
      </c>
      <c r="AF41" s="6" t="s">
        <v>314</v>
      </c>
      <c r="AG41" s="6">
        <v>1</v>
      </c>
      <c r="AH41" s="6">
        <v>522</v>
      </c>
      <c r="AI41" s="6">
        <v>522</v>
      </c>
    </row>
    <row r="42" spans="1:39" x14ac:dyDescent="0.15">
      <c r="A42" s="49">
        <v>123</v>
      </c>
      <c r="B42" s="49" t="s">
        <v>230</v>
      </c>
      <c r="C42" s="49">
        <f t="shared" si="12"/>
        <v>507</v>
      </c>
      <c r="D42" s="49">
        <v>0</v>
      </c>
      <c r="E42" s="49">
        <f t="shared" si="0"/>
        <v>507</v>
      </c>
      <c r="F42" s="49">
        <v>164</v>
      </c>
      <c r="G42" s="49">
        <v>164</v>
      </c>
      <c r="H42" s="49">
        <v>507</v>
      </c>
      <c r="I42" s="49">
        <v>0</v>
      </c>
      <c r="J42" s="49">
        <v>507</v>
      </c>
      <c r="K42" s="49">
        <v>0</v>
      </c>
      <c r="L42" s="49" t="s">
        <v>716</v>
      </c>
      <c r="M42" s="49">
        <v>0</v>
      </c>
      <c r="N42" s="49"/>
      <c r="O42" s="49">
        <v>0</v>
      </c>
      <c r="P42" s="49" t="s">
        <v>569</v>
      </c>
      <c r="Q42" s="100"/>
      <c r="R42" s="108">
        <v>0</v>
      </c>
      <c r="S42" s="100"/>
      <c r="T42" s="100"/>
      <c r="U42" s="100"/>
      <c r="V42" s="100"/>
      <c r="AE42" s="6">
        <v>123</v>
      </c>
      <c r="AF42" s="7" t="s">
        <v>359</v>
      </c>
      <c r="AG42" s="6">
        <v>1</v>
      </c>
      <c r="AH42" s="6">
        <v>507</v>
      </c>
      <c r="AI42" s="6">
        <v>507</v>
      </c>
    </row>
    <row r="43" spans="1:39" x14ac:dyDescent="0.15">
      <c r="A43" s="49">
        <v>124</v>
      </c>
      <c r="B43" s="49" t="s">
        <v>337</v>
      </c>
      <c r="C43" s="49">
        <f t="shared" si="12"/>
        <v>515</v>
      </c>
      <c r="D43" s="49">
        <v>0</v>
      </c>
      <c r="E43" s="49">
        <f t="shared" si="0"/>
        <v>515</v>
      </c>
      <c r="F43" s="49">
        <v>160</v>
      </c>
      <c r="G43" s="49">
        <v>160</v>
      </c>
      <c r="H43" s="49">
        <v>515</v>
      </c>
      <c r="I43" s="49">
        <v>0</v>
      </c>
      <c r="J43" s="49">
        <v>515</v>
      </c>
      <c r="K43" s="49">
        <v>0</v>
      </c>
      <c r="L43" s="49" t="s">
        <v>716</v>
      </c>
      <c r="M43" s="49">
        <v>0</v>
      </c>
      <c r="N43" s="49"/>
      <c r="O43" s="49">
        <v>0</v>
      </c>
      <c r="P43" s="57" t="s">
        <v>842</v>
      </c>
      <c r="Q43" s="100"/>
      <c r="R43" s="108">
        <v>0</v>
      </c>
      <c r="S43" s="100"/>
      <c r="T43" s="100"/>
      <c r="U43" s="100"/>
      <c r="V43" s="100"/>
      <c r="AE43" s="6">
        <v>124</v>
      </c>
      <c r="AF43" s="6" t="s">
        <v>338</v>
      </c>
      <c r="AG43" s="6">
        <v>1</v>
      </c>
      <c r="AH43" s="6">
        <v>515</v>
      </c>
      <c r="AI43" s="6">
        <v>515</v>
      </c>
    </row>
    <row r="44" spans="1:39" x14ac:dyDescent="0.15">
      <c r="A44" s="49">
        <v>125</v>
      </c>
      <c r="B44" s="49" t="s">
        <v>528</v>
      </c>
      <c r="C44" s="49">
        <f t="shared" si="12"/>
        <v>518</v>
      </c>
      <c r="D44" s="49">
        <v>0</v>
      </c>
      <c r="E44" s="49">
        <f t="shared" si="0"/>
        <v>518</v>
      </c>
      <c r="F44" s="49">
        <v>164</v>
      </c>
      <c r="G44" s="49">
        <v>164</v>
      </c>
      <c r="H44" s="49">
        <f t="shared" si="13"/>
        <v>518</v>
      </c>
      <c r="I44" s="49">
        <v>0</v>
      </c>
      <c r="J44" s="49">
        <v>518</v>
      </c>
      <c r="K44" s="49">
        <v>0</v>
      </c>
      <c r="L44" s="49" t="s">
        <v>716</v>
      </c>
      <c r="M44" s="49">
        <v>0</v>
      </c>
      <c r="N44" s="49"/>
      <c r="O44" s="49">
        <v>0</v>
      </c>
      <c r="P44" s="49" t="s">
        <v>571</v>
      </c>
      <c r="Q44" s="100"/>
      <c r="R44" s="108">
        <v>0</v>
      </c>
      <c r="S44" s="100"/>
      <c r="T44" s="100"/>
      <c r="U44" s="100"/>
      <c r="V44" s="100"/>
      <c r="AE44" s="6">
        <v>125</v>
      </c>
      <c r="AF44" s="7" t="s">
        <v>529</v>
      </c>
      <c r="AG44" s="6">
        <v>1</v>
      </c>
      <c r="AH44" s="6">
        <v>518</v>
      </c>
      <c r="AI44" s="6">
        <v>518</v>
      </c>
    </row>
    <row r="45" spans="1:39" x14ac:dyDescent="0.15">
      <c r="A45" s="49">
        <v>126</v>
      </c>
      <c r="B45" s="49" t="s">
        <v>344</v>
      </c>
      <c r="C45" s="49">
        <f t="shared" si="12"/>
        <v>509</v>
      </c>
      <c r="D45" s="49">
        <v>0</v>
      </c>
      <c r="E45" s="49">
        <f t="shared" si="0"/>
        <v>509</v>
      </c>
      <c r="F45" s="49">
        <v>160</v>
      </c>
      <c r="G45" s="49">
        <v>160</v>
      </c>
      <c r="H45" s="49">
        <f t="shared" si="13"/>
        <v>509</v>
      </c>
      <c r="I45" s="49">
        <v>0</v>
      </c>
      <c r="J45" s="49">
        <f>VLOOKUP(B45,武将索引!$K$2:$M$117,3,0)</f>
        <v>509</v>
      </c>
      <c r="K45" s="49">
        <v>0</v>
      </c>
      <c r="L45" s="49" t="s">
        <v>716</v>
      </c>
      <c r="M45" s="49">
        <v>0</v>
      </c>
      <c r="N45" s="49"/>
      <c r="O45" s="49">
        <v>0</v>
      </c>
      <c r="P45" s="49" t="s">
        <v>572</v>
      </c>
      <c r="Q45" s="100"/>
      <c r="R45" s="108">
        <v>0</v>
      </c>
      <c r="S45" s="100"/>
      <c r="T45" s="100"/>
      <c r="U45" s="100"/>
      <c r="V45" s="100"/>
      <c r="AE45" s="6">
        <v>126</v>
      </c>
      <c r="AF45" s="6" t="s">
        <v>345</v>
      </c>
      <c r="AG45" s="6">
        <v>1</v>
      </c>
      <c r="AH45" s="6">
        <v>509</v>
      </c>
      <c r="AI45" s="6">
        <v>509</v>
      </c>
    </row>
    <row r="46" spans="1:39" x14ac:dyDescent="0.15">
      <c r="A46" s="49">
        <v>127</v>
      </c>
      <c r="B46" s="49" t="s">
        <v>866</v>
      </c>
      <c r="C46" s="49">
        <f t="shared" si="12"/>
        <v>521</v>
      </c>
      <c r="D46" s="49">
        <v>0</v>
      </c>
      <c r="E46" s="49">
        <f t="shared" si="0"/>
        <v>521</v>
      </c>
      <c r="F46" s="49">
        <v>160</v>
      </c>
      <c r="G46" s="49">
        <v>160</v>
      </c>
      <c r="H46" s="49">
        <f t="shared" si="13"/>
        <v>521</v>
      </c>
      <c r="I46" s="49">
        <v>0</v>
      </c>
      <c r="J46" s="49">
        <v>521</v>
      </c>
      <c r="K46" s="49">
        <v>0</v>
      </c>
      <c r="L46" s="49" t="s">
        <v>716</v>
      </c>
      <c r="M46" s="49">
        <v>0</v>
      </c>
      <c r="N46" s="49"/>
      <c r="O46" s="49">
        <v>0</v>
      </c>
      <c r="P46" s="68" t="s">
        <v>886</v>
      </c>
      <c r="Q46" s="100"/>
      <c r="R46" s="108">
        <v>0</v>
      </c>
      <c r="S46" s="100"/>
      <c r="T46" s="100"/>
      <c r="U46" s="100"/>
      <c r="V46" s="100"/>
      <c r="AE46" s="6">
        <v>127</v>
      </c>
      <c r="AF46" s="6" t="s">
        <v>256</v>
      </c>
      <c r="AG46" s="6">
        <v>1</v>
      </c>
      <c r="AH46" s="6">
        <v>521</v>
      </c>
      <c r="AI46" s="6">
        <v>521</v>
      </c>
    </row>
    <row r="47" spans="1:39" x14ac:dyDescent="0.15">
      <c r="A47" s="49">
        <v>128</v>
      </c>
      <c r="B47" s="49" t="s">
        <v>334</v>
      </c>
      <c r="C47" s="49">
        <f t="shared" si="12"/>
        <v>520</v>
      </c>
      <c r="D47" s="49">
        <v>0</v>
      </c>
      <c r="E47" s="49">
        <f t="shared" si="0"/>
        <v>520</v>
      </c>
      <c r="F47" s="49">
        <v>160</v>
      </c>
      <c r="G47" s="49">
        <v>160</v>
      </c>
      <c r="H47" s="49">
        <v>520</v>
      </c>
      <c r="I47" s="49">
        <v>0</v>
      </c>
      <c r="J47" s="49">
        <v>520</v>
      </c>
      <c r="K47" s="49">
        <v>0</v>
      </c>
      <c r="L47" s="49" t="s">
        <v>716</v>
      </c>
      <c r="M47" s="49">
        <v>0</v>
      </c>
      <c r="N47" s="49"/>
      <c r="O47" s="49">
        <v>0</v>
      </c>
      <c r="P47" s="68" t="s">
        <v>887</v>
      </c>
      <c r="Q47" s="100"/>
      <c r="R47" s="108">
        <v>0</v>
      </c>
      <c r="S47" s="100"/>
      <c r="T47" s="100"/>
      <c r="U47" s="100"/>
      <c r="V47" s="100"/>
      <c r="AE47" s="6">
        <v>128</v>
      </c>
      <c r="AF47" s="6" t="s">
        <v>335</v>
      </c>
      <c r="AG47" s="6">
        <v>1</v>
      </c>
      <c r="AH47" s="6">
        <v>520</v>
      </c>
      <c r="AI47" s="6">
        <v>520</v>
      </c>
    </row>
    <row r="48" spans="1:39" x14ac:dyDescent="0.15">
      <c r="A48" s="49">
        <v>129</v>
      </c>
      <c r="B48" s="49" t="s">
        <v>232</v>
      </c>
      <c r="C48" s="49">
        <f t="shared" si="12"/>
        <v>517</v>
      </c>
      <c r="D48" s="49">
        <v>0</v>
      </c>
      <c r="E48" s="49">
        <f t="shared" si="0"/>
        <v>517</v>
      </c>
      <c r="F48" s="49">
        <v>160</v>
      </c>
      <c r="G48" s="49">
        <v>160</v>
      </c>
      <c r="H48" s="49">
        <v>517</v>
      </c>
      <c r="I48" s="49">
        <v>0</v>
      </c>
      <c r="J48" s="49">
        <v>517</v>
      </c>
      <c r="K48" s="49">
        <v>0</v>
      </c>
      <c r="L48" s="49" t="s">
        <v>716</v>
      </c>
      <c r="M48" s="49">
        <v>0</v>
      </c>
      <c r="N48" s="49"/>
      <c r="O48" s="49">
        <v>0</v>
      </c>
      <c r="P48" s="49" t="s">
        <v>574</v>
      </c>
      <c r="Q48" s="100"/>
      <c r="R48" s="108">
        <v>0</v>
      </c>
      <c r="S48" s="100"/>
      <c r="T48" s="100"/>
      <c r="U48" s="100"/>
      <c r="V48" s="100"/>
      <c r="AE48" s="6">
        <v>129</v>
      </c>
      <c r="AF48" s="6" t="s">
        <v>232</v>
      </c>
      <c r="AG48" s="6">
        <v>1</v>
      </c>
      <c r="AH48" s="6">
        <v>517</v>
      </c>
      <c r="AI48" s="6">
        <v>517</v>
      </c>
    </row>
    <row r="49" spans="1:35" x14ac:dyDescent="0.15">
      <c r="A49" s="49">
        <v>130</v>
      </c>
      <c r="B49" s="49" t="s">
        <v>233</v>
      </c>
      <c r="C49" s="49">
        <f t="shared" si="12"/>
        <v>504</v>
      </c>
      <c r="D49" s="49">
        <v>0</v>
      </c>
      <c r="E49" s="49">
        <f t="shared" si="0"/>
        <v>504</v>
      </c>
      <c r="F49" s="49">
        <v>164</v>
      </c>
      <c r="G49" s="49">
        <v>164</v>
      </c>
      <c r="H49" s="49">
        <v>504</v>
      </c>
      <c r="I49" s="49">
        <v>0</v>
      </c>
      <c r="J49" s="49">
        <v>504</v>
      </c>
      <c r="K49" s="49">
        <v>0</v>
      </c>
      <c r="L49" s="49" t="s">
        <v>716</v>
      </c>
      <c r="M49" s="49">
        <v>0</v>
      </c>
      <c r="N49" s="49"/>
      <c r="O49" s="49">
        <v>0</v>
      </c>
      <c r="P49" s="49" t="s">
        <v>575</v>
      </c>
      <c r="Q49" s="100"/>
      <c r="R49" s="108">
        <v>0</v>
      </c>
      <c r="S49" s="100"/>
      <c r="T49" s="100"/>
      <c r="U49" s="100"/>
      <c r="V49" s="100"/>
      <c r="AE49" s="6">
        <v>130</v>
      </c>
      <c r="AF49" s="7" t="s">
        <v>360</v>
      </c>
      <c r="AG49" s="6">
        <v>1</v>
      </c>
      <c r="AH49" s="6">
        <v>504</v>
      </c>
      <c r="AI49" s="6">
        <v>504</v>
      </c>
    </row>
    <row r="50" spans="1:35" x14ac:dyDescent="0.15">
      <c r="A50" s="49">
        <v>131</v>
      </c>
      <c r="B50" s="49" t="s">
        <v>257</v>
      </c>
      <c r="C50" s="49">
        <f t="shared" si="12"/>
        <v>508</v>
      </c>
      <c r="D50" s="49">
        <v>0</v>
      </c>
      <c r="E50" s="49">
        <f t="shared" si="0"/>
        <v>508</v>
      </c>
      <c r="F50" s="49">
        <v>160</v>
      </c>
      <c r="G50" s="49">
        <v>160</v>
      </c>
      <c r="H50" s="49">
        <v>508</v>
      </c>
      <c r="I50" s="49">
        <v>0</v>
      </c>
      <c r="J50" s="49">
        <v>508</v>
      </c>
      <c r="K50" s="49">
        <v>0</v>
      </c>
      <c r="L50" s="49" t="s">
        <v>716</v>
      </c>
      <c r="M50" s="49">
        <v>0</v>
      </c>
      <c r="N50" s="49"/>
      <c r="O50" s="49">
        <v>0</v>
      </c>
      <c r="P50" s="57" t="s">
        <v>843</v>
      </c>
      <c r="Q50" s="100"/>
      <c r="R50" s="108">
        <v>0</v>
      </c>
      <c r="S50" s="100"/>
      <c r="T50" s="100"/>
      <c r="U50" s="100"/>
      <c r="V50" s="100"/>
      <c r="AE50" s="6">
        <v>131</v>
      </c>
      <c r="AF50" s="6" t="s">
        <v>257</v>
      </c>
      <c r="AG50" s="6">
        <v>1</v>
      </c>
      <c r="AH50" s="6">
        <v>508</v>
      </c>
      <c r="AI50" s="6">
        <v>508</v>
      </c>
    </row>
    <row r="51" spans="1:35" x14ac:dyDescent="0.15">
      <c r="A51" s="48">
        <v>132</v>
      </c>
      <c r="B51" s="48" t="s">
        <v>259</v>
      </c>
      <c r="C51" s="48">
        <f t="shared" si="12"/>
        <v>507</v>
      </c>
      <c r="D51" s="48">
        <v>0</v>
      </c>
      <c r="E51" s="48">
        <f t="shared" si="0"/>
        <v>507</v>
      </c>
      <c r="F51" s="48">
        <v>164</v>
      </c>
      <c r="G51" s="48">
        <v>164</v>
      </c>
      <c r="H51" s="48">
        <f t="shared" si="13"/>
        <v>507</v>
      </c>
      <c r="I51" s="48">
        <v>0</v>
      </c>
      <c r="J51" s="48">
        <v>507</v>
      </c>
      <c r="K51" s="48">
        <v>0</v>
      </c>
      <c r="L51" s="48" t="s">
        <v>716</v>
      </c>
      <c r="M51" s="48">
        <v>0</v>
      </c>
      <c r="N51" s="48"/>
      <c r="O51" s="48">
        <v>0</v>
      </c>
      <c r="P51" s="48" t="s">
        <v>569</v>
      </c>
      <c r="Q51" s="100"/>
      <c r="R51" s="108">
        <v>0</v>
      </c>
      <c r="S51" s="100"/>
      <c r="T51" s="100"/>
      <c r="U51" s="100"/>
      <c r="V51" s="100"/>
      <c r="AE51" s="6">
        <v>132</v>
      </c>
      <c r="AF51" s="6" t="s">
        <v>258</v>
      </c>
      <c r="AG51" s="6">
        <v>1</v>
      </c>
      <c r="AH51" s="6">
        <v>507</v>
      </c>
      <c r="AI51" s="6">
        <v>507</v>
      </c>
    </row>
    <row r="52" spans="1:35" x14ac:dyDescent="0.15">
      <c r="A52" s="48">
        <v>133</v>
      </c>
      <c r="B52" s="48" t="s">
        <v>346</v>
      </c>
      <c r="C52" s="48">
        <f t="shared" si="12"/>
        <v>513</v>
      </c>
      <c r="D52" s="48">
        <v>0</v>
      </c>
      <c r="E52" s="48">
        <f t="shared" ref="E52:E67" si="14">IF(VLOOKUP(A52,$AE$8:$AI$268,3,0)="1",VLOOKUP(A52,$AE$8:$AI$268,4,0),VLOOKUP(A52,$AE$8:$AI$268,5,0))</f>
        <v>513</v>
      </c>
      <c r="F52" s="48">
        <v>160</v>
      </c>
      <c r="G52" s="48">
        <v>160</v>
      </c>
      <c r="H52" s="48">
        <f t="shared" si="13"/>
        <v>513</v>
      </c>
      <c r="I52" s="48">
        <v>0</v>
      </c>
      <c r="J52" s="48">
        <f>VLOOKUP(B52,武将索引!$K$2:$M$117,3,0)</f>
        <v>513</v>
      </c>
      <c r="K52" s="48">
        <v>0</v>
      </c>
      <c r="L52" s="48" t="s">
        <v>716</v>
      </c>
      <c r="M52" s="48">
        <v>0</v>
      </c>
      <c r="N52" s="48"/>
      <c r="O52" s="48">
        <v>0</v>
      </c>
      <c r="P52" s="48" t="s">
        <v>576</v>
      </c>
      <c r="Q52" s="100"/>
      <c r="R52" s="108">
        <v>0</v>
      </c>
      <c r="S52" s="100"/>
      <c r="T52" s="100"/>
      <c r="U52" s="100"/>
      <c r="V52" s="100"/>
      <c r="AE52" s="6">
        <v>133</v>
      </c>
      <c r="AF52" s="6" t="s">
        <v>346</v>
      </c>
      <c r="AG52" s="6">
        <v>1</v>
      </c>
      <c r="AH52" s="6">
        <v>513</v>
      </c>
      <c r="AI52" s="6">
        <v>513</v>
      </c>
    </row>
    <row r="53" spans="1:35" x14ac:dyDescent="0.15">
      <c r="A53" s="48">
        <v>134</v>
      </c>
      <c r="B53" s="48" t="s">
        <v>260</v>
      </c>
      <c r="C53" s="48">
        <f t="shared" si="12"/>
        <v>501</v>
      </c>
      <c r="D53" s="48">
        <v>0</v>
      </c>
      <c r="E53" s="48">
        <f t="shared" si="14"/>
        <v>501</v>
      </c>
      <c r="F53" s="48">
        <v>160</v>
      </c>
      <c r="G53" s="48">
        <v>160</v>
      </c>
      <c r="H53" s="48">
        <v>501</v>
      </c>
      <c r="I53" s="48">
        <v>0</v>
      </c>
      <c r="J53" s="48">
        <v>501</v>
      </c>
      <c r="K53" s="48">
        <v>0</v>
      </c>
      <c r="L53" s="48" t="s">
        <v>716</v>
      </c>
      <c r="M53" s="48">
        <v>0</v>
      </c>
      <c r="N53" s="48"/>
      <c r="O53" s="48">
        <v>0</v>
      </c>
      <c r="P53" s="48" t="s">
        <v>577</v>
      </c>
      <c r="Q53" s="100"/>
      <c r="R53" s="108">
        <v>0</v>
      </c>
      <c r="S53" s="100"/>
      <c r="T53" s="100"/>
      <c r="U53" s="100"/>
      <c r="V53" s="100"/>
      <c r="AE53" s="6">
        <v>134</v>
      </c>
      <c r="AF53" s="6" t="s">
        <v>260</v>
      </c>
      <c r="AG53" s="6">
        <v>1</v>
      </c>
      <c r="AH53" s="6">
        <v>501</v>
      </c>
      <c r="AI53" s="6">
        <v>501</v>
      </c>
    </row>
    <row r="54" spans="1:35" x14ac:dyDescent="0.15">
      <c r="A54" s="48">
        <v>135</v>
      </c>
      <c r="B54" s="48" t="s">
        <v>261</v>
      </c>
      <c r="C54" s="48">
        <f t="shared" si="12"/>
        <v>506</v>
      </c>
      <c r="D54" s="48">
        <v>0</v>
      </c>
      <c r="E54" s="48">
        <f t="shared" si="14"/>
        <v>506</v>
      </c>
      <c r="F54" s="48">
        <v>160</v>
      </c>
      <c r="G54" s="48">
        <v>160</v>
      </c>
      <c r="H54" s="48">
        <v>506</v>
      </c>
      <c r="I54" s="48">
        <v>0</v>
      </c>
      <c r="J54" s="48">
        <v>506</v>
      </c>
      <c r="K54" s="48">
        <v>0</v>
      </c>
      <c r="L54" s="48" t="s">
        <v>716</v>
      </c>
      <c r="M54" s="48">
        <v>0</v>
      </c>
      <c r="N54" s="48"/>
      <c r="O54" s="48">
        <v>0</v>
      </c>
      <c r="P54" s="48" t="s">
        <v>578</v>
      </c>
      <c r="Q54" s="100"/>
      <c r="R54" s="108">
        <v>0</v>
      </c>
      <c r="S54" s="100"/>
      <c r="T54" s="100"/>
      <c r="U54" s="100"/>
      <c r="V54" s="100"/>
      <c r="AE54" s="6">
        <v>135</v>
      </c>
      <c r="AF54" s="6" t="s">
        <v>261</v>
      </c>
      <c r="AG54" s="6">
        <v>1</v>
      </c>
      <c r="AH54" s="6">
        <v>506</v>
      </c>
      <c r="AI54" s="6">
        <v>506</v>
      </c>
    </row>
    <row r="55" spans="1:35" x14ac:dyDescent="0.15">
      <c r="A55" s="48">
        <v>136</v>
      </c>
      <c r="B55" s="48" t="s">
        <v>262</v>
      </c>
      <c r="C55" s="48">
        <f t="shared" si="12"/>
        <v>520</v>
      </c>
      <c r="D55" s="48">
        <v>0</v>
      </c>
      <c r="E55" s="48">
        <f t="shared" si="14"/>
        <v>520</v>
      </c>
      <c r="F55" s="48">
        <v>160</v>
      </c>
      <c r="G55" s="48">
        <v>160</v>
      </c>
      <c r="H55" s="48">
        <f t="shared" si="13"/>
        <v>520</v>
      </c>
      <c r="I55" s="48">
        <v>0</v>
      </c>
      <c r="J55" s="48">
        <v>520</v>
      </c>
      <c r="K55" s="48">
        <v>0</v>
      </c>
      <c r="L55" s="48" t="s">
        <v>716</v>
      </c>
      <c r="M55" s="48">
        <v>0</v>
      </c>
      <c r="N55" s="48"/>
      <c r="O55" s="48">
        <v>0</v>
      </c>
      <c r="P55" s="69" t="s">
        <v>887</v>
      </c>
      <c r="Q55" s="100"/>
      <c r="R55" s="108">
        <v>0</v>
      </c>
      <c r="S55" s="100"/>
      <c r="T55" s="100"/>
      <c r="U55" s="100"/>
      <c r="V55" s="100"/>
      <c r="AE55" s="6">
        <v>136</v>
      </c>
      <c r="AF55" s="6" t="s">
        <v>262</v>
      </c>
      <c r="AG55" s="6">
        <v>1</v>
      </c>
      <c r="AH55" s="6">
        <v>520</v>
      </c>
      <c r="AI55" s="6">
        <v>520</v>
      </c>
    </row>
    <row r="56" spans="1:35" x14ac:dyDescent="0.15">
      <c r="A56" s="48">
        <v>137</v>
      </c>
      <c r="B56" s="48" t="s">
        <v>343</v>
      </c>
      <c r="C56" s="48">
        <f t="shared" si="12"/>
        <v>509</v>
      </c>
      <c r="D56" s="48">
        <v>0</v>
      </c>
      <c r="E56" s="48">
        <f t="shared" si="14"/>
        <v>509</v>
      </c>
      <c r="F56" s="48">
        <v>160</v>
      </c>
      <c r="G56" s="48">
        <v>160</v>
      </c>
      <c r="H56" s="48">
        <f t="shared" si="13"/>
        <v>509</v>
      </c>
      <c r="I56" s="48">
        <v>0</v>
      </c>
      <c r="J56" s="48">
        <f>VLOOKUP(B56,武将索引!$K$2:$M$117,3,0)</f>
        <v>509</v>
      </c>
      <c r="K56" s="48">
        <v>0</v>
      </c>
      <c r="L56" s="48" t="s">
        <v>716</v>
      </c>
      <c r="M56" s="48">
        <v>0</v>
      </c>
      <c r="N56" s="48"/>
      <c r="O56" s="48">
        <v>0</v>
      </c>
      <c r="P56" s="58" t="s">
        <v>844</v>
      </c>
      <c r="Q56" s="100"/>
      <c r="R56" s="108">
        <v>0</v>
      </c>
      <c r="S56" s="100"/>
      <c r="T56" s="100"/>
      <c r="U56" s="100"/>
      <c r="V56" s="100"/>
      <c r="AE56" s="6">
        <v>137</v>
      </c>
      <c r="AF56" s="6" t="s">
        <v>343</v>
      </c>
      <c r="AG56" s="6">
        <v>1</v>
      </c>
      <c r="AH56" s="6">
        <v>509</v>
      </c>
      <c r="AI56" s="6">
        <v>509</v>
      </c>
    </row>
    <row r="57" spans="1:35" x14ac:dyDescent="0.15">
      <c r="A57" s="48">
        <v>138</v>
      </c>
      <c r="B57" s="48" t="s">
        <v>269</v>
      </c>
      <c r="C57" s="48">
        <f t="shared" si="12"/>
        <v>511</v>
      </c>
      <c r="D57" s="48">
        <v>0</v>
      </c>
      <c r="E57" s="48">
        <f t="shared" si="14"/>
        <v>511</v>
      </c>
      <c r="F57" s="48">
        <v>160</v>
      </c>
      <c r="G57" s="48">
        <v>160</v>
      </c>
      <c r="H57" s="48">
        <f t="shared" si="13"/>
        <v>511</v>
      </c>
      <c r="I57" s="48">
        <v>0</v>
      </c>
      <c r="J57" s="48">
        <f>VLOOKUP(B57,武将索引!$K$2:$M$117,3,0)</f>
        <v>511</v>
      </c>
      <c r="K57" s="48">
        <v>0</v>
      </c>
      <c r="L57" s="48" t="s">
        <v>716</v>
      </c>
      <c r="M57" s="48">
        <v>0</v>
      </c>
      <c r="N57" s="48"/>
      <c r="O57" s="48">
        <v>0</v>
      </c>
      <c r="P57" s="58" t="s">
        <v>845</v>
      </c>
      <c r="Q57" s="100"/>
      <c r="R57" s="108">
        <v>0</v>
      </c>
      <c r="S57" s="100"/>
      <c r="T57" s="100"/>
      <c r="U57" s="100"/>
      <c r="V57" s="100"/>
      <c r="AE57" s="6">
        <v>138</v>
      </c>
      <c r="AF57" s="6" t="s">
        <v>269</v>
      </c>
      <c r="AG57" s="6">
        <v>1</v>
      </c>
      <c r="AH57" s="6">
        <v>511</v>
      </c>
      <c r="AI57" s="6">
        <v>511</v>
      </c>
    </row>
    <row r="58" spans="1:35" x14ac:dyDescent="0.15">
      <c r="A58" s="48">
        <v>139</v>
      </c>
      <c r="B58" s="48" t="s">
        <v>526</v>
      </c>
      <c r="C58" s="48">
        <f t="shared" si="12"/>
        <v>518</v>
      </c>
      <c r="D58" s="48">
        <v>0</v>
      </c>
      <c r="E58" s="48">
        <f t="shared" si="14"/>
        <v>518</v>
      </c>
      <c r="F58" s="48">
        <v>164</v>
      </c>
      <c r="G58" s="48">
        <v>164</v>
      </c>
      <c r="H58" s="48">
        <f t="shared" si="13"/>
        <v>518</v>
      </c>
      <c r="I58" s="48">
        <v>0</v>
      </c>
      <c r="J58" s="48">
        <v>518</v>
      </c>
      <c r="K58" s="48">
        <v>0</v>
      </c>
      <c r="L58" s="48" t="s">
        <v>716</v>
      </c>
      <c r="M58" s="48">
        <v>0</v>
      </c>
      <c r="N58" s="48"/>
      <c r="O58" s="48">
        <v>0</v>
      </c>
      <c r="P58" s="48" t="s">
        <v>571</v>
      </c>
      <c r="Q58" s="100"/>
      <c r="R58" s="108">
        <v>0</v>
      </c>
      <c r="S58" s="100"/>
      <c r="T58" s="100"/>
      <c r="U58" s="100"/>
      <c r="V58" s="100"/>
      <c r="AE58" s="6">
        <v>139</v>
      </c>
      <c r="AF58" s="6" t="s">
        <v>527</v>
      </c>
      <c r="AG58" s="6">
        <v>1</v>
      </c>
      <c r="AH58" s="6">
        <v>518</v>
      </c>
      <c r="AI58" s="6">
        <v>518</v>
      </c>
    </row>
    <row r="59" spans="1:35" x14ac:dyDescent="0.15">
      <c r="A59" s="48">
        <v>140</v>
      </c>
      <c r="B59" s="48" t="s">
        <v>263</v>
      </c>
      <c r="C59" s="48">
        <f t="shared" si="12"/>
        <v>519</v>
      </c>
      <c r="D59" s="48">
        <v>0</v>
      </c>
      <c r="E59" s="48">
        <f t="shared" si="14"/>
        <v>519</v>
      </c>
      <c r="F59" s="48">
        <v>160</v>
      </c>
      <c r="G59" s="48">
        <v>160</v>
      </c>
      <c r="H59" s="48">
        <f t="shared" si="13"/>
        <v>519</v>
      </c>
      <c r="I59" s="48">
        <v>0</v>
      </c>
      <c r="J59" s="48">
        <v>519</v>
      </c>
      <c r="K59" s="48">
        <v>0</v>
      </c>
      <c r="L59" s="48" t="s">
        <v>716</v>
      </c>
      <c r="M59" s="48">
        <v>0</v>
      </c>
      <c r="N59" s="48"/>
      <c r="O59" s="48">
        <v>0</v>
      </c>
      <c r="P59" s="59" t="s">
        <v>867</v>
      </c>
      <c r="Q59" s="100"/>
      <c r="R59" s="108">
        <v>0</v>
      </c>
      <c r="S59" s="100"/>
      <c r="T59" s="100"/>
      <c r="U59" s="100"/>
      <c r="V59" s="100"/>
      <c r="AE59" s="6">
        <v>140</v>
      </c>
      <c r="AF59" s="6" t="s">
        <v>263</v>
      </c>
      <c r="AG59" s="6">
        <v>1</v>
      </c>
      <c r="AH59" s="6">
        <v>519</v>
      </c>
      <c r="AI59" s="6">
        <v>519</v>
      </c>
    </row>
    <row r="60" spans="1:35" x14ac:dyDescent="0.15">
      <c r="A60" s="48">
        <v>141</v>
      </c>
      <c r="B60" s="48" t="s">
        <v>264</v>
      </c>
      <c r="C60" s="48">
        <f t="shared" si="12"/>
        <v>516</v>
      </c>
      <c r="D60" s="48">
        <v>0</v>
      </c>
      <c r="E60" s="48">
        <f t="shared" si="14"/>
        <v>516</v>
      </c>
      <c r="F60" s="48">
        <v>160</v>
      </c>
      <c r="G60" s="48">
        <v>160</v>
      </c>
      <c r="H60" s="48">
        <v>516</v>
      </c>
      <c r="I60" s="48">
        <v>0</v>
      </c>
      <c r="J60" s="48">
        <v>516</v>
      </c>
      <c r="K60" s="48">
        <v>0</v>
      </c>
      <c r="L60" s="48" t="s">
        <v>716</v>
      </c>
      <c r="M60" s="48">
        <v>0</v>
      </c>
      <c r="N60" s="48"/>
      <c r="O60" s="48">
        <v>0</v>
      </c>
      <c r="P60" s="48" t="s">
        <v>580</v>
      </c>
      <c r="Q60" s="100"/>
      <c r="R60" s="108">
        <v>0</v>
      </c>
      <c r="S60" s="100"/>
      <c r="T60" s="100"/>
      <c r="U60" s="100"/>
      <c r="V60" s="100"/>
      <c r="AE60" s="6">
        <v>141</v>
      </c>
      <c r="AF60" s="6" t="s">
        <v>264</v>
      </c>
      <c r="AG60" s="6">
        <v>1</v>
      </c>
      <c r="AH60" s="6">
        <v>516</v>
      </c>
      <c r="AI60" s="6">
        <v>516</v>
      </c>
    </row>
    <row r="61" spans="1:35" x14ac:dyDescent="0.15">
      <c r="A61" s="48">
        <v>142</v>
      </c>
      <c r="B61" s="48" t="s">
        <v>265</v>
      </c>
      <c r="C61" s="48">
        <f t="shared" si="12"/>
        <v>512</v>
      </c>
      <c r="D61" s="48">
        <v>0</v>
      </c>
      <c r="E61" s="48">
        <f t="shared" si="14"/>
        <v>512</v>
      </c>
      <c r="F61" s="48">
        <v>160</v>
      </c>
      <c r="G61" s="48">
        <v>160</v>
      </c>
      <c r="H61" s="48">
        <v>512</v>
      </c>
      <c r="I61" s="48">
        <v>0</v>
      </c>
      <c r="J61" s="48">
        <v>512</v>
      </c>
      <c r="K61" s="48">
        <v>0</v>
      </c>
      <c r="L61" s="48" t="s">
        <v>716</v>
      </c>
      <c r="M61" s="48">
        <v>0</v>
      </c>
      <c r="N61" s="48"/>
      <c r="O61" s="48">
        <v>0</v>
      </c>
      <c r="P61" s="58" t="s">
        <v>846</v>
      </c>
      <c r="Q61" s="100"/>
      <c r="R61" s="108">
        <v>0</v>
      </c>
      <c r="S61" s="100"/>
      <c r="T61" s="100"/>
      <c r="U61" s="100"/>
      <c r="V61" s="100"/>
      <c r="AE61" s="6">
        <v>142</v>
      </c>
      <c r="AF61" s="6" t="s">
        <v>265</v>
      </c>
      <c r="AG61" s="6">
        <v>1</v>
      </c>
      <c r="AH61" s="6">
        <v>512</v>
      </c>
      <c r="AI61" s="6">
        <v>512</v>
      </c>
    </row>
    <row r="62" spans="1:35" x14ac:dyDescent="0.15">
      <c r="A62" s="48">
        <v>143</v>
      </c>
      <c r="B62" s="48" t="s">
        <v>266</v>
      </c>
      <c r="C62" s="48">
        <f t="shared" si="12"/>
        <v>502</v>
      </c>
      <c r="D62" s="48">
        <v>0</v>
      </c>
      <c r="E62" s="48">
        <f t="shared" si="14"/>
        <v>502</v>
      </c>
      <c r="F62" s="48">
        <v>160</v>
      </c>
      <c r="G62" s="48">
        <v>160</v>
      </c>
      <c r="H62" s="48">
        <v>502</v>
      </c>
      <c r="I62" s="48">
        <v>0</v>
      </c>
      <c r="J62" s="48">
        <v>502</v>
      </c>
      <c r="K62" s="48">
        <v>0</v>
      </c>
      <c r="L62" s="48" t="s">
        <v>716</v>
      </c>
      <c r="M62" s="48">
        <v>0</v>
      </c>
      <c r="N62" s="48"/>
      <c r="O62" s="48">
        <v>0</v>
      </c>
      <c r="P62" s="48" t="s">
        <v>581</v>
      </c>
      <c r="Q62" s="100"/>
      <c r="R62" s="108">
        <v>0</v>
      </c>
      <c r="S62" s="100"/>
      <c r="T62" s="100"/>
      <c r="U62" s="100"/>
      <c r="V62" s="100"/>
      <c r="AE62" s="6">
        <v>143</v>
      </c>
      <c r="AF62" s="6" t="s">
        <v>266</v>
      </c>
      <c r="AG62" s="6">
        <v>1</v>
      </c>
      <c r="AH62" s="6">
        <v>502</v>
      </c>
      <c r="AI62" s="6">
        <v>502</v>
      </c>
    </row>
    <row r="63" spans="1:35" x14ac:dyDescent="0.15">
      <c r="A63" s="48">
        <v>144</v>
      </c>
      <c r="B63" s="48" t="s">
        <v>267</v>
      </c>
      <c r="C63" s="48">
        <f t="shared" si="12"/>
        <v>503</v>
      </c>
      <c r="D63" s="48">
        <v>0</v>
      </c>
      <c r="E63" s="48">
        <f t="shared" si="14"/>
        <v>503</v>
      </c>
      <c r="F63" s="48">
        <v>160</v>
      </c>
      <c r="G63" s="48">
        <v>160</v>
      </c>
      <c r="H63" s="48">
        <f t="shared" si="13"/>
        <v>503</v>
      </c>
      <c r="I63" s="48">
        <v>0</v>
      </c>
      <c r="J63" s="48">
        <v>503</v>
      </c>
      <c r="K63" s="48">
        <v>0</v>
      </c>
      <c r="L63" s="48" t="s">
        <v>716</v>
      </c>
      <c r="M63" s="48">
        <v>0</v>
      </c>
      <c r="N63" s="48"/>
      <c r="O63" s="48">
        <v>0</v>
      </c>
      <c r="P63" s="48" t="s">
        <v>567</v>
      </c>
      <c r="Q63" s="100"/>
      <c r="R63" s="108">
        <v>0</v>
      </c>
      <c r="S63" s="100"/>
      <c r="T63" s="100"/>
      <c r="U63" s="100"/>
      <c r="V63" s="100"/>
      <c r="AE63" s="6">
        <v>144</v>
      </c>
      <c r="AF63" s="6" t="s">
        <v>267</v>
      </c>
      <c r="AG63" s="6">
        <v>1</v>
      </c>
      <c r="AH63" s="6">
        <v>503</v>
      </c>
      <c r="AI63" s="6">
        <v>503</v>
      </c>
    </row>
    <row r="64" spans="1:35" x14ac:dyDescent="0.15">
      <c r="A64" s="48">
        <v>145</v>
      </c>
      <c r="B64" s="48" t="s">
        <v>268</v>
      </c>
      <c r="C64" s="48">
        <f t="shared" si="12"/>
        <v>513</v>
      </c>
      <c r="D64" s="48">
        <v>0</v>
      </c>
      <c r="E64" s="48">
        <f t="shared" si="14"/>
        <v>513</v>
      </c>
      <c r="F64" s="48">
        <v>160</v>
      </c>
      <c r="G64" s="48">
        <v>160</v>
      </c>
      <c r="H64" s="48">
        <f t="shared" si="13"/>
        <v>513</v>
      </c>
      <c r="I64" s="48">
        <v>0</v>
      </c>
      <c r="J64" s="48">
        <f>VLOOKUP(B64,武将索引!$K$2:$M$117,3,0)</f>
        <v>513</v>
      </c>
      <c r="K64" s="48">
        <v>0</v>
      </c>
      <c r="L64" s="48" t="s">
        <v>716</v>
      </c>
      <c r="M64" s="48">
        <v>0</v>
      </c>
      <c r="N64" s="48"/>
      <c r="O64" s="48">
        <v>0</v>
      </c>
      <c r="P64" s="58" t="s">
        <v>847</v>
      </c>
      <c r="Q64" s="100"/>
      <c r="R64" s="108">
        <v>0</v>
      </c>
      <c r="S64" s="100"/>
      <c r="T64" s="100"/>
      <c r="U64" s="100"/>
      <c r="V64" s="100"/>
      <c r="AE64" s="6">
        <v>145</v>
      </c>
      <c r="AF64" s="6" t="s">
        <v>268</v>
      </c>
      <c r="AG64" s="6">
        <v>1</v>
      </c>
      <c r="AH64" s="6">
        <v>513</v>
      </c>
      <c r="AI64" s="6">
        <v>513</v>
      </c>
    </row>
    <row r="65" spans="1:35" x14ac:dyDescent="0.15">
      <c r="A65" s="48">
        <v>146</v>
      </c>
      <c r="B65" s="48" t="s">
        <v>347</v>
      </c>
      <c r="C65" s="48">
        <f t="shared" si="12"/>
        <v>519</v>
      </c>
      <c r="D65" s="48">
        <v>0</v>
      </c>
      <c r="E65" s="48">
        <f t="shared" si="14"/>
        <v>519</v>
      </c>
      <c r="F65" s="48">
        <v>160</v>
      </c>
      <c r="G65" s="48">
        <v>160</v>
      </c>
      <c r="H65" s="48">
        <v>777</v>
      </c>
      <c r="I65" s="48">
        <v>0</v>
      </c>
      <c r="J65" s="48">
        <v>519</v>
      </c>
      <c r="K65" s="48">
        <v>0</v>
      </c>
      <c r="L65" s="48" t="s">
        <v>716</v>
      </c>
      <c r="M65" s="48">
        <v>0</v>
      </c>
      <c r="N65" s="48"/>
      <c r="O65" s="48">
        <v>0</v>
      </c>
      <c r="P65" s="69" t="s">
        <v>888</v>
      </c>
      <c r="Q65" s="100"/>
      <c r="R65" s="108">
        <v>0</v>
      </c>
      <c r="S65" s="100"/>
      <c r="T65" s="100"/>
      <c r="U65" s="100"/>
      <c r="V65" s="100"/>
      <c r="AE65" s="6">
        <v>146</v>
      </c>
      <c r="AF65" s="6" t="s">
        <v>347</v>
      </c>
      <c r="AG65" s="6">
        <v>1</v>
      </c>
      <c r="AH65" s="6">
        <v>519</v>
      </c>
      <c r="AI65" s="6">
        <v>519</v>
      </c>
    </row>
    <row r="66" spans="1:35" x14ac:dyDescent="0.15">
      <c r="A66" s="48">
        <v>147</v>
      </c>
      <c r="B66" s="48" t="s">
        <v>270</v>
      </c>
      <c r="C66" s="48">
        <f t="shared" si="12"/>
        <v>515</v>
      </c>
      <c r="D66" s="48">
        <v>0</v>
      </c>
      <c r="E66" s="48">
        <f t="shared" si="14"/>
        <v>515</v>
      </c>
      <c r="F66" s="48">
        <v>160</v>
      </c>
      <c r="G66" s="48">
        <v>160</v>
      </c>
      <c r="H66" s="48">
        <v>515</v>
      </c>
      <c r="I66" s="48">
        <v>0</v>
      </c>
      <c r="J66" s="48">
        <v>515</v>
      </c>
      <c r="K66" s="48">
        <v>0</v>
      </c>
      <c r="L66" s="48" t="s">
        <v>716</v>
      </c>
      <c r="M66" s="48">
        <v>0</v>
      </c>
      <c r="N66" s="48"/>
      <c r="O66" s="48">
        <v>0</v>
      </c>
      <c r="P66" s="58" t="s">
        <v>842</v>
      </c>
      <c r="Q66" s="100"/>
      <c r="R66" s="108">
        <v>0</v>
      </c>
      <c r="S66" s="100"/>
      <c r="T66" s="100"/>
      <c r="U66" s="100"/>
      <c r="V66" s="100"/>
      <c r="AE66" s="6">
        <v>147</v>
      </c>
      <c r="AF66" s="6" t="s">
        <v>270</v>
      </c>
      <c r="AG66" s="6">
        <v>1</v>
      </c>
      <c r="AH66" s="6">
        <v>515</v>
      </c>
      <c r="AI66" s="6">
        <v>515</v>
      </c>
    </row>
    <row r="67" spans="1:35" x14ac:dyDescent="0.15">
      <c r="A67" s="48">
        <v>148</v>
      </c>
      <c r="B67" s="48" t="s">
        <v>234</v>
      </c>
      <c r="C67" s="48">
        <f t="shared" si="12"/>
        <v>514</v>
      </c>
      <c r="D67" s="48">
        <v>0</v>
      </c>
      <c r="E67" s="48">
        <f t="shared" si="14"/>
        <v>514</v>
      </c>
      <c r="F67" s="48">
        <v>160</v>
      </c>
      <c r="G67" s="48">
        <v>160</v>
      </c>
      <c r="H67" s="48">
        <f t="shared" si="13"/>
        <v>514</v>
      </c>
      <c r="I67" s="48">
        <v>0</v>
      </c>
      <c r="J67" s="48">
        <v>514</v>
      </c>
      <c r="K67" s="48">
        <v>0</v>
      </c>
      <c r="L67" s="48" t="s">
        <v>716</v>
      </c>
      <c r="M67" s="48">
        <v>0</v>
      </c>
      <c r="N67" s="48"/>
      <c r="O67" s="48">
        <v>0</v>
      </c>
      <c r="P67" s="48" t="s">
        <v>573</v>
      </c>
      <c r="Q67" s="100"/>
      <c r="R67" s="108">
        <v>0</v>
      </c>
      <c r="S67" s="100"/>
      <c r="T67" s="100"/>
      <c r="U67" s="100"/>
      <c r="V67" s="100"/>
      <c r="AE67" s="6">
        <v>148</v>
      </c>
      <c r="AF67" s="6" t="s">
        <v>234</v>
      </c>
      <c r="AG67" s="6">
        <v>1</v>
      </c>
      <c r="AH67" s="6">
        <v>514</v>
      </c>
      <c r="AI67" s="6">
        <v>514</v>
      </c>
    </row>
    <row r="68" spans="1:35" s="95" customFormat="1" x14ac:dyDescent="0.15">
      <c r="A68" s="94">
        <v>150</v>
      </c>
      <c r="B68" s="97" t="s">
        <v>975</v>
      </c>
      <c r="C68" s="94">
        <v>150</v>
      </c>
      <c r="D68" s="94">
        <v>0</v>
      </c>
      <c r="E68" s="94">
        <v>150</v>
      </c>
      <c r="F68" s="94">
        <v>170</v>
      </c>
      <c r="G68" s="94">
        <v>160</v>
      </c>
      <c r="H68" s="94">
        <v>150</v>
      </c>
      <c r="I68" s="94">
        <v>0</v>
      </c>
      <c r="J68" s="94">
        <v>150</v>
      </c>
      <c r="K68" s="94">
        <v>150</v>
      </c>
      <c r="L68" s="97" t="s">
        <v>988</v>
      </c>
      <c r="M68" s="94">
        <v>0</v>
      </c>
      <c r="N68" s="94"/>
      <c r="O68" s="94">
        <v>0</v>
      </c>
      <c r="P68" s="97" t="s">
        <v>985</v>
      </c>
      <c r="Q68" s="101"/>
      <c r="R68" s="109">
        <v>2805</v>
      </c>
      <c r="S68" s="104" t="s">
        <v>1051</v>
      </c>
      <c r="T68" s="104" t="s">
        <v>1011</v>
      </c>
      <c r="U68" s="104" t="s">
        <v>1028</v>
      </c>
      <c r="V68" s="104" t="s">
        <v>1040</v>
      </c>
      <c r="AE68" s="96">
        <v>119</v>
      </c>
      <c r="AF68" s="96" t="s">
        <v>659</v>
      </c>
      <c r="AG68" s="96">
        <v>1</v>
      </c>
      <c r="AH68" s="96">
        <v>119</v>
      </c>
      <c r="AI68" s="96">
        <v>119</v>
      </c>
    </row>
    <row r="69" spans="1:35" s="95" customFormat="1" x14ac:dyDescent="0.15">
      <c r="A69" s="94">
        <v>151</v>
      </c>
      <c r="B69" s="97" t="s">
        <v>1001</v>
      </c>
      <c r="C69" s="94">
        <v>151</v>
      </c>
      <c r="D69" s="94">
        <v>0</v>
      </c>
      <c r="E69" s="94">
        <v>151</v>
      </c>
      <c r="F69" s="94">
        <v>170</v>
      </c>
      <c r="G69" s="94">
        <v>160</v>
      </c>
      <c r="H69" s="94">
        <v>151</v>
      </c>
      <c r="I69" s="94">
        <v>0</v>
      </c>
      <c r="J69" s="94">
        <v>151</v>
      </c>
      <c r="K69" s="94">
        <v>151</v>
      </c>
      <c r="L69" s="97" t="s">
        <v>1036</v>
      </c>
      <c r="M69" s="94">
        <v>0</v>
      </c>
      <c r="N69" s="94"/>
      <c r="O69" s="94">
        <v>0</v>
      </c>
      <c r="P69" s="97" t="s">
        <v>1000</v>
      </c>
      <c r="Q69" s="101"/>
      <c r="R69" s="109">
        <v>2376</v>
      </c>
      <c r="S69" s="104" t="s">
        <v>1021</v>
      </c>
      <c r="T69" s="104" t="s">
        <v>1052</v>
      </c>
      <c r="U69" s="104" t="s">
        <v>1029</v>
      </c>
      <c r="V69" s="104" t="s">
        <v>1039</v>
      </c>
      <c r="AE69" s="96">
        <v>119</v>
      </c>
      <c r="AF69" s="96" t="s">
        <v>659</v>
      </c>
      <c r="AG69" s="96">
        <v>1</v>
      </c>
      <c r="AH69" s="96">
        <v>119</v>
      </c>
      <c r="AI69" s="96">
        <v>119</v>
      </c>
    </row>
    <row r="70" spans="1:35" s="95" customFormat="1" x14ac:dyDescent="0.15">
      <c r="A70" s="94">
        <v>152</v>
      </c>
      <c r="B70" s="97" t="s">
        <v>1049</v>
      </c>
      <c r="C70" s="94">
        <v>152</v>
      </c>
      <c r="D70" s="94">
        <v>0</v>
      </c>
      <c r="E70" s="94">
        <v>152</v>
      </c>
      <c r="F70" s="94">
        <v>170</v>
      </c>
      <c r="G70" s="94">
        <v>160</v>
      </c>
      <c r="H70" s="94">
        <v>152</v>
      </c>
      <c r="I70" s="94">
        <v>0</v>
      </c>
      <c r="J70" s="94">
        <v>152</v>
      </c>
      <c r="K70" s="94">
        <v>152</v>
      </c>
      <c r="L70" s="112" t="s">
        <v>836</v>
      </c>
      <c r="M70" s="94">
        <v>0</v>
      </c>
      <c r="N70" s="94"/>
      <c r="O70" s="94">
        <v>0</v>
      </c>
      <c r="P70" s="97" t="s">
        <v>1050</v>
      </c>
      <c r="Q70" s="101"/>
      <c r="R70" s="109">
        <v>1980</v>
      </c>
      <c r="S70" s="104" t="s">
        <v>1054</v>
      </c>
      <c r="T70" s="104" t="s">
        <v>1055</v>
      </c>
      <c r="U70" s="104" t="s">
        <v>1053</v>
      </c>
      <c r="V70" s="104" t="s">
        <v>1056</v>
      </c>
      <c r="AE70" s="96"/>
      <c r="AF70" s="96"/>
      <c r="AG70" s="96"/>
      <c r="AH70" s="96"/>
      <c r="AI70" s="96"/>
    </row>
    <row r="71" spans="1:35" s="95" customFormat="1" x14ac:dyDescent="0.15">
      <c r="A71" s="94">
        <v>153</v>
      </c>
      <c r="B71" s="97" t="s">
        <v>1084</v>
      </c>
      <c r="C71" s="94">
        <v>153</v>
      </c>
      <c r="D71" s="94">
        <v>0</v>
      </c>
      <c r="E71" s="94">
        <v>153</v>
      </c>
      <c r="F71" s="94">
        <v>170</v>
      </c>
      <c r="G71" s="94">
        <v>160</v>
      </c>
      <c r="H71" s="94">
        <v>153</v>
      </c>
      <c r="I71" s="94">
        <v>0</v>
      </c>
      <c r="J71" s="94">
        <v>153</v>
      </c>
      <c r="K71" s="94">
        <v>153</v>
      </c>
      <c r="L71" s="112" t="s">
        <v>836</v>
      </c>
      <c r="M71" s="94">
        <v>0</v>
      </c>
      <c r="N71" s="94"/>
      <c r="O71" s="94">
        <v>0</v>
      </c>
      <c r="P71" s="97" t="s">
        <v>1085</v>
      </c>
      <c r="Q71" s="101"/>
      <c r="R71" s="109">
        <v>1617</v>
      </c>
      <c r="S71" s="104" t="s">
        <v>1086</v>
      </c>
      <c r="T71" s="104" t="s">
        <v>1087</v>
      </c>
      <c r="U71" s="104" t="s">
        <v>1088</v>
      </c>
      <c r="V71" s="104" t="s">
        <v>1089</v>
      </c>
      <c r="AE71" s="96"/>
      <c r="AF71" s="96"/>
      <c r="AG71" s="96"/>
      <c r="AH71" s="96"/>
      <c r="AI71" s="96"/>
    </row>
    <row r="72" spans="1:35" x14ac:dyDescent="0.15">
      <c r="A72" s="45">
        <v>201</v>
      </c>
      <c r="B72" s="45" t="s">
        <v>531</v>
      </c>
      <c r="C72" s="45">
        <f t="shared" si="12"/>
        <v>201</v>
      </c>
      <c r="D72" s="45">
        <v>0</v>
      </c>
      <c r="E72" s="45">
        <f>IF(VLOOKUP(A72,$AE$8:$AI$268,3,0)="1",VLOOKUP(A72,$AE$8:$AI$268,4,0),VLOOKUP(A72,$AE$8:$AI$268,5,0))</f>
        <v>201</v>
      </c>
      <c r="F72" s="45">
        <v>168</v>
      </c>
      <c r="G72" s="45">
        <v>168</v>
      </c>
      <c r="H72" s="45">
        <v>201</v>
      </c>
      <c r="I72" s="45">
        <v>0</v>
      </c>
      <c r="J72" s="49">
        <v>201</v>
      </c>
      <c r="K72" s="45">
        <f t="shared" ref="K72:K102" si="15">A72</f>
        <v>201</v>
      </c>
      <c r="L72" s="54" t="s">
        <v>836</v>
      </c>
      <c r="M72" s="54">
        <v>0</v>
      </c>
      <c r="N72" s="54"/>
      <c r="O72" s="54">
        <v>0</v>
      </c>
      <c r="P72" s="45" t="s">
        <v>582</v>
      </c>
      <c r="Q72" s="100"/>
      <c r="R72" s="108">
        <v>0</v>
      </c>
      <c r="S72" s="100"/>
      <c r="T72" s="100"/>
      <c r="U72" s="100"/>
      <c r="V72" s="100"/>
      <c r="AE72" s="6">
        <v>201</v>
      </c>
      <c r="AF72" s="6" t="s">
        <v>532</v>
      </c>
      <c r="AG72" s="6">
        <v>1</v>
      </c>
      <c r="AH72" s="6">
        <v>201</v>
      </c>
      <c r="AI72" s="6">
        <v>201</v>
      </c>
    </row>
    <row r="73" spans="1:35" s="95" customFormat="1" x14ac:dyDescent="0.15">
      <c r="A73" s="94">
        <v>94201</v>
      </c>
      <c r="B73" s="94" t="s">
        <v>531</v>
      </c>
      <c r="C73" s="94">
        <v>94201</v>
      </c>
      <c r="D73" s="94">
        <v>0</v>
      </c>
      <c r="E73" s="94">
        <v>94201</v>
      </c>
      <c r="F73" s="94">
        <v>168</v>
      </c>
      <c r="G73" s="94">
        <v>168</v>
      </c>
      <c r="H73" s="94">
        <v>94201</v>
      </c>
      <c r="I73" s="94">
        <v>0</v>
      </c>
      <c r="J73" s="94">
        <v>94201</v>
      </c>
      <c r="K73" s="94">
        <f t="shared" ref="K73" si="16">A73</f>
        <v>94201</v>
      </c>
      <c r="L73" s="112" t="s">
        <v>836</v>
      </c>
      <c r="M73" s="112">
        <v>0</v>
      </c>
      <c r="N73" s="112"/>
      <c r="O73" s="112">
        <v>0</v>
      </c>
      <c r="P73" s="94" t="s">
        <v>582</v>
      </c>
      <c r="Q73" s="101"/>
      <c r="R73" s="109">
        <v>0</v>
      </c>
      <c r="S73" s="101"/>
      <c r="T73" s="101"/>
      <c r="U73" s="101"/>
      <c r="V73" s="101"/>
      <c r="AE73" s="96">
        <v>201</v>
      </c>
      <c r="AF73" s="96" t="s">
        <v>532</v>
      </c>
      <c r="AG73" s="96">
        <v>1</v>
      </c>
      <c r="AH73" s="96">
        <v>201</v>
      </c>
      <c r="AI73" s="96">
        <v>201</v>
      </c>
    </row>
    <row r="74" spans="1:35" x14ac:dyDescent="0.15">
      <c r="A74" s="45">
        <v>202</v>
      </c>
      <c r="B74" s="45" t="s">
        <v>515</v>
      </c>
      <c r="C74" s="45">
        <v>202</v>
      </c>
      <c r="D74" s="45">
        <v>0</v>
      </c>
      <c r="E74" s="45">
        <f>IF(VLOOKUP(A74,$AE$8:$AI$268,3,0)="1",VLOOKUP(A74,$AE$8:$AI$268,4,0),VLOOKUP(A74,$AE$8:$AI$268,5,0))</f>
        <v>202</v>
      </c>
      <c r="F74" s="45">
        <v>160</v>
      </c>
      <c r="G74" s="45">
        <v>160</v>
      </c>
      <c r="H74" s="45">
        <v>202</v>
      </c>
      <c r="I74" s="45">
        <v>0</v>
      </c>
      <c r="J74" s="49">
        <v>202</v>
      </c>
      <c r="K74" s="45">
        <f t="shared" si="15"/>
        <v>202</v>
      </c>
      <c r="L74" s="45" t="s">
        <v>545</v>
      </c>
      <c r="M74" s="45">
        <v>0</v>
      </c>
      <c r="N74" s="45"/>
      <c r="O74" s="45">
        <v>0</v>
      </c>
      <c r="P74" s="45" t="s">
        <v>583</v>
      </c>
      <c r="Q74" s="100"/>
      <c r="R74" s="108">
        <v>0</v>
      </c>
      <c r="S74" s="100"/>
      <c r="T74" s="100"/>
      <c r="U74" s="100"/>
      <c r="V74" s="100"/>
      <c r="AE74" s="6">
        <v>202</v>
      </c>
      <c r="AF74" s="6" t="s">
        <v>516</v>
      </c>
      <c r="AG74" s="6">
        <v>1</v>
      </c>
      <c r="AH74" s="6">
        <v>202</v>
      </c>
      <c r="AI74" s="6">
        <v>202</v>
      </c>
    </row>
    <row r="75" spans="1:35" x14ac:dyDescent="0.15">
      <c r="A75" s="81">
        <v>91202</v>
      </c>
      <c r="B75" s="81" t="s">
        <v>932</v>
      </c>
      <c r="C75" s="81">
        <v>202</v>
      </c>
      <c r="D75" s="81">
        <v>0</v>
      </c>
      <c r="E75" s="81">
        <v>91202</v>
      </c>
      <c r="F75" s="81">
        <v>160</v>
      </c>
      <c r="G75" s="81">
        <v>160</v>
      </c>
      <c r="H75" s="81">
        <v>202</v>
      </c>
      <c r="I75" s="81">
        <v>0</v>
      </c>
      <c r="J75" s="81">
        <v>202</v>
      </c>
      <c r="K75" s="81">
        <f t="shared" ref="K75" si="17">A75</f>
        <v>91202</v>
      </c>
      <c r="L75" s="83" t="s">
        <v>545</v>
      </c>
      <c r="M75" s="81">
        <v>0</v>
      </c>
      <c r="N75" s="81"/>
      <c r="O75" s="81">
        <v>0</v>
      </c>
      <c r="P75" s="81" t="s">
        <v>583</v>
      </c>
      <c r="Q75" s="100"/>
      <c r="R75" s="108">
        <v>0</v>
      </c>
      <c r="S75" s="100"/>
      <c r="T75" s="100"/>
      <c r="U75" s="100"/>
      <c r="V75" s="100"/>
      <c r="AE75" s="6">
        <v>202</v>
      </c>
      <c r="AF75" s="6" t="s">
        <v>933</v>
      </c>
      <c r="AG75" s="6">
        <v>1</v>
      </c>
      <c r="AH75" s="6">
        <v>202</v>
      </c>
      <c r="AI75" s="6">
        <v>202</v>
      </c>
    </row>
    <row r="76" spans="1:35" x14ac:dyDescent="0.15">
      <c r="A76" s="45">
        <v>203</v>
      </c>
      <c r="B76" s="45" t="s">
        <v>22</v>
      </c>
      <c r="C76" s="45">
        <f>E76</f>
        <v>203</v>
      </c>
      <c r="D76" s="45">
        <v>0</v>
      </c>
      <c r="E76" s="45">
        <f>IF(VLOOKUP(A76,$AE$8:$AI$268,3,0)="1",VLOOKUP(A76,$AE$8:$AI$268,4,0),VLOOKUP(A76,$AE$8:$AI$268,5,0))</f>
        <v>203</v>
      </c>
      <c r="F76" s="45">
        <v>200</v>
      </c>
      <c r="G76" s="45">
        <v>168</v>
      </c>
      <c r="H76" s="45">
        <v>777</v>
      </c>
      <c r="I76" s="45">
        <v>0</v>
      </c>
      <c r="J76" s="48">
        <v>203</v>
      </c>
      <c r="K76" s="45">
        <f t="shared" si="15"/>
        <v>203</v>
      </c>
      <c r="L76" s="67" t="s">
        <v>881</v>
      </c>
      <c r="M76" s="67">
        <v>0</v>
      </c>
      <c r="N76" s="67"/>
      <c r="O76" s="67">
        <v>0</v>
      </c>
      <c r="P76" s="45" t="s">
        <v>640</v>
      </c>
      <c r="Q76" s="100"/>
      <c r="R76" s="108">
        <v>0</v>
      </c>
      <c r="S76" s="100"/>
      <c r="T76" s="100"/>
      <c r="U76" s="100"/>
      <c r="V76" s="100"/>
      <c r="AE76" s="6">
        <v>203</v>
      </c>
      <c r="AF76" s="6" t="s">
        <v>879</v>
      </c>
      <c r="AG76" s="6">
        <v>0</v>
      </c>
      <c r="AH76" s="6">
        <v>203</v>
      </c>
      <c r="AI76" s="6">
        <v>203</v>
      </c>
    </row>
    <row r="77" spans="1:35" s="88" customFormat="1" x14ac:dyDescent="0.15">
      <c r="A77" s="77">
        <v>94203</v>
      </c>
      <c r="B77" s="77" t="s">
        <v>22</v>
      </c>
      <c r="C77" s="77">
        <v>94203</v>
      </c>
      <c r="D77" s="77">
        <v>0</v>
      </c>
      <c r="E77" s="77">
        <v>94203</v>
      </c>
      <c r="F77" s="77">
        <v>200</v>
      </c>
      <c r="G77" s="77">
        <v>168</v>
      </c>
      <c r="H77" s="77">
        <v>94203</v>
      </c>
      <c r="I77" s="77">
        <v>0</v>
      </c>
      <c r="J77" s="77">
        <v>94203</v>
      </c>
      <c r="K77" s="77">
        <f t="shared" ref="K77" si="18">A77</f>
        <v>94203</v>
      </c>
      <c r="L77" s="91" t="s">
        <v>881</v>
      </c>
      <c r="M77" s="91">
        <v>0</v>
      </c>
      <c r="N77" s="91"/>
      <c r="O77" s="91">
        <v>0</v>
      </c>
      <c r="P77" s="77" t="s">
        <v>640</v>
      </c>
      <c r="Q77" s="92"/>
      <c r="R77" s="110">
        <v>0</v>
      </c>
      <c r="S77" s="92"/>
      <c r="T77" s="92"/>
      <c r="U77" s="92"/>
      <c r="V77" s="92"/>
      <c r="AE77" s="89">
        <v>203</v>
      </c>
      <c r="AF77" s="89" t="s">
        <v>22</v>
      </c>
      <c r="AG77" s="89">
        <v>0</v>
      </c>
      <c r="AH77" s="89">
        <v>203</v>
      </c>
      <c r="AI77" s="89">
        <v>203</v>
      </c>
    </row>
    <row r="78" spans="1:35" x14ac:dyDescent="0.15">
      <c r="A78" s="45">
        <v>204</v>
      </c>
      <c r="B78" s="45" t="s">
        <v>23</v>
      </c>
      <c r="C78" s="45">
        <f>E78</f>
        <v>204</v>
      </c>
      <c r="D78" s="45">
        <v>0</v>
      </c>
      <c r="E78" s="45">
        <f>IF(VLOOKUP(A78,$AE$8:$AI$268,3,0)="1",VLOOKUP(A78,$AE$8:$AI$268,4,0),VLOOKUP(A78,$AE$8:$AI$268,5,0))</f>
        <v>204</v>
      </c>
      <c r="F78" s="45">
        <v>164</v>
      </c>
      <c r="G78" s="45">
        <v>164</v>
      </c>
      <c r="H78" s="45">
        <v>204</v>
      </c>
      <c r="I78" s="45">
        <v>0</v>
      </c>
      <c r="J78" s="48">
        <v>204</v>
      </c>
      <c r="K78" s="45">
        <f t="shared" si="15"/>
        <v>204</v>
      </c>
      <c r="L78" s="67" t="s">
        <v>881</v>
      </c>
      <c r="M78" s="67">
        <v>0</v>
      </c>
      <c r="N78" s="67"/>
      <c r="O78" s="67">
        <v>0</v>
      </c>
      <c r="P78" s="45" t="s">
        <v>641</v>
      </c>
      <c r="Q78" s="100"/>
      <c r="R78" s="108">
        <v>0</v>
      </c>
      <c r="S78" s="100"/>
      <c r="T78" s="100"/>
      <c r="U78" s="100"/>
      <c r="V78" s="100"/>
      <c r="AE78" s="6">
        <v>204</v>
      </c>
      <c r="AF78" s="6" t="s">
        <v>171</v>
      </c>
      <c r="AG78" s="6">
        <v>0</v>
      </c>
      <c r="AH78" s="6">
        <v>204</v>
      </c>
      <c r="AI78" s="6">
        <v>204</v>
      </c>
    </row>
    <row r="79" spans="1:35" x14ac:dyDescent="0.15">
      <c r="A79" s="77">
        <v>91204</v>
      </c>
      <c r="B79" s="77" t="s">
        <v>23</v>
      </c>
      <c r="C79" s="77">
        <v>91204</v>
      </c>
      <c r="D79" s="77">
        <v>0</v>
      </c>
      <c r="E79" s="77">
        <v>91204</v>
      </c>
      <c r="F79" s="77">
        <v>164</v>
      </c>
      <c r="G79" s="77">
        <v>164</v>
      </c>
      <c r="H79" s="77">
        <v>204</v>
      </c>
      <c r="I79" s="77">
        <v>0</v>
      </c>
      <c r="J79" s="77">
        <v>204</v>
      </c>
      <c r="K79" s="77">
        <f t="shared" ref="K79" si="19">A79</f>
        <v>91204</v>
      </c>
      <c r="L79" s="91" t="s">
        <v>881</v>
      </c>
      <c r="M79" s="91">
        <v>0</v>
      </c>
      <c r="N79" s="91"/>
      <c r="O79" s="91">
        <v>0</v>
      </c>
      <c r="P79" s="77" t="s">
        <v>641</v>
      </c>
      <c r="Q79" s="100"/>
      <c r="R79" s="108">
        <v>0</v>
      </c>
      <c r="S79" s="100"/>
      <c r="T79" s="100"/>
      <c r="U79" s="100"/>
      <c r="V79" s="100"/>
      <c r="AE79" s="6">
        <v>204</v>
      </c>
      <c r="AF79" s="6" t="s">
        <v>171</v>
      </c>
      <c r="AG79" s="6">
        <v>0</v>
      </c>
      <c r="AH79" s="6">
        <v>204</v>
      </c>
      <c r="AI79" s="6">
        <v>204</v>
      </c>
    </row>
    <row r="80" spans="1:35" x14ac:dyDescent="0.15">
      <c r="A80" s="45">
        <v>205</v>
      </c>
      <c r="B80" s="45" t="s">
        <v>211</v>
      </c>
      <c r="C80" s="45">
        <f t="shared" si="5"/>
        <v>205</v>
      </c>
      <c r="D80" s="45">
        <v>0</v>
      </c>
      <c r="E80" s="45">
        <f>IF(VLOOKUP(A80,$AE$8:$AI$268,3,0)="1",VLOOKUP(A80,$AE$8:$AI$268,4,0),VLOOKUP(A80,$AE$8:$AI$268,5,0))</f>
        <v>205</v>
      </c>
      <c r="F80" s="45">
        <v>183</v>
      </c>
      <c r="G80" s="45">
        <v>183</v>
      </c>
      <c r="H80" s="45">
        <v>777</v>
      </c>
      <c r="I80" s="45">
        <v>0</v>
      </c>
      <c r="J80" s="48">
        <v>205</v>
      </c>
      <c r="K80" s="45">
        <f t="shared" si="15"/>
        <v>205</v>
      </c>
      <c r="L80" s="45" t="s">
        <v>545</v>
      </c>
      <c r="M80" s="45">
        <v>0</v>
      </c>
      <c r="N80" s="45"/>
      <c r="O80" s="45">
        <v>0</v>
      </c>
      <c r="P80" s="45" t="s">
        <v>584</v>
      </c>
      <c r="Q80" s="100"/>
      <c r="R80" s="108">
        <v>0</v>
      </c>
      <c r="S80" s="100"/>
      <c r="T80" s="100"/>
      <c r="U80" s="100"/>
      <c r="V80" s="100"/>
      <c r="AE80" s="6">
        <v>205</v>
      </c>
      <c r="AF80" s="6" t="s">
        <v>211</v>
      </c>
      <c r="AG80" s="6">
        <v>1</v>
      </c>
      <c r="AH80" s="6">
        <v>205</v>
      </c>
      <c r="AI80" s="6">
        <v>205</v>
      </c>
    </row>
    <row r="81" spans="1:35" x14ac:dyDescent="0.15">
      <c r="A81" s="81">
        <v>91205</v>
      </c>
      <c r="B81" s="81" t="s">
        <v>211</v>
      </c>
      <c r="C81" s="81">
        <v>91205</v>
      </c>
      <c r="D81" s="81">
        <v>0</v>
      </c>
      <c r="E81" s="81">
        <v>91205</v>
      </c>
      <c r="F81" s="81">
        <v>183</v>
      </c>
      <c r="G81" s="81">
        <v>183</v>
      </c>
      <c r="H81" s="81">
        <v>777</v>
      </c>
      <c r="I81" s="81">
        <v>0</v>
      </c>
      <c r="J81" s="81">
        <v>205</v>
      </c>
      <c r="K81" s="81">
        <f t="shared" ref="K81" si="20">A81</f>
        <v>91205</v>
      </c>
      <c r="L81" s="83" t="s">
        <v>909</v>
      </c>
      <c r="M81" s="81">
        <v>0</v>
      </c>
      <c r="N81" s="81"/>
      <c r="O81" s="81">
        <v>0</v>
      </c>
      <c r="P81" s="81" t="s">
        <v>584</v>
      </c>
      <c r="Q81" s="100"/>
      <c r="R81" s="108">
        <v>0</v>
      </c>
      <c r="S81" s="100"/>
      <c r="T81" s="100"/>
      <c r="U81" s="100"/>
      <c r="V81" s="100"/>
      <c r="AE81" s="6">
        <v>205</v>
      </c>
      <c r="AF81" s="6" t="s">
        <v>211</v>
      </c>
      <c r="AG81" s="6">
        <v>1</v>
      </c>
      <c r="AH81" s="6">
        <v>205</v>
      </c>
      <c r="AI81" s="6">
        <v>205</v>
      </c>
    </row>
    <row r="82" spans="1:35" x14ac:dyDescent="0.15">
      <c r="A82" s="45">
        <v>206</v>
      </c>
      <c r="B82" s="45" t="s">
        <v>305</v>
      </c>
      <c r="C82" s="45">
        <f t="shared" si="5"/>
        <v>206</v>
      </c>
      <c r="D82" s="45">
        <v>0</v>
      </c>
      <c r="E82" s="45">
        <f>IF(VLOOKUP(A82,$AE$8:$AI$268,3,0)="1",VLOOKUP(A82,$AE$8:$AI$268,4,0),VLOOKUP(A82,$AE$8:$AI$268,5,0))</f>
        <v>206</v>
      </c>
      <c r="F82" s="45">
        <v>183</v>
      </c>
      <c r="G82" s="45">
        <v>183</v>
      </c>
      <c r="H82" s="45">
        <v>777</v>
      </c>
      <c r="I82" s="45">
        <v>0</v>
      </c>
      <c r="J82" s="45">
        <v>206</v>
      </c>
      <c r="K82" s="45">
        <f t="shared" si="15"/>
        <v>206</v>
      </c>
      <c r="L82" s="45" t="s">
        <v>545</v>
      </c>
      <c r="M82" s="45">
        <v>0</v>
      </c>
      <c r="N82" s="45"/>
      <c r="O82" s="45">
        <v>0</v>
      </c>
      <c r="P82" s="45" t="s">
        <v>585</v>
      </c>
      <c r="Q82" s="100"/>
      <c r="R82" s="108">
        <v>0</v>
      </c>
      <c r="S82" s="100"/>
      <c r="T82" s="100"/>
      <c r="U82" s="100"/>
      <c r="V82" s="100"/>
      <c r="AE82" s="6">
        <v>206</v>
      </c>
      <c r="AF82" s="6" t="s">
        <v>305</v>
      </c>
      <c r="AG82" s="6">
        <v>0</v>
      </c>
      <c r="AH82" s="6">
        <v>206</v>
      </c>
      <c r="AI82" s="6">
        <v>206</v>
      </c>
    </row>
    <row r="83" spans="1:35" s="88" customFormat="1" x14ac:dyDescent="0.15">
      <c r="A83" s="77">
        <v>91206</v>
      </c>
      <c r="B83" s="77" t="s">
        <v>664</v>
      </c>
      <c r="C83" s="77">
        <v>91206</v>
      </c>
      <c r="D83" s="77">
        <v>0</v>
      </c>
      <c r="E83" s="77">
        <v>91206</v>
      </c>
      <c r="F83" s="77">
        <v>183</v>
      </c>
      <c r="G83" s="77">
        <v>183</v>
      </c>
      <c r="H83" s="77">
        <v>777</v>
      </c>
      <c r="I83" s="77">
        <v>0</v>
      </c>
      <c r="J83" s="77">
        <v>206</v>
      </c>
      <c r="K83" s="77">
        <v>206</v>
      </c>
      <c r="L83" s="77" t="s">
        <v>919</v>
      </c>
      <c r="M83" s="77">
        <v>0</v>
      </c>
      <c r="N83" s="77"/>
      <c r="O83" s="77">
        <v>0</v>
      </c>
      <c r="P83" s="77" t="s">
        <v>585</v>
      </c>
      <c r="Q83" s="92"/>
      <c r="R83" s="108">
        <v>0</v>
      </c>
      <c r="S83" s="92"/>
      <c r="T83" s="92"/>
      <c r="U83" s="92"/>
      <c r="V83" s="92"/>
      <c r="AE83" s="89">
        <v>206</v>
      </c>
      <c r="AF83" s="89" t="s">
        <v>664</v>
      </c>
      <c r="AG83" s="89">
        <v>0</v>
      </c>
      <c r="AH83" s="89">
        <v>206</v>
      </c>
      <c r="AI83" s="89">
        <v>206</v>
      </c>
    </row>
    <row r="84" spans="1:35" x14ac:dyDescent="0.15">
      <c r="A84" s="45">
        <v>207</v>
      </c>
      <c r="B84" s="45" t="s">
        <v>538</v>
      </c>
      <c r="C84" s="45">
        <f>E84</f>
        <v>207</v>
      </c>
      <c r="D84" s="45">
        <v>0</v>
      </c>
      <c r="E84" s="45">
        <f>IF(VLOOKUP(A84,$AE$8:$AI$268,3,0)="1",VLOOKUP(A84,$AE$8:$AI$268,4,0),VLOOKUP(A84,$AE$8:$AI$268,5,0))</f>
        <v>207</v>
      </c>
      <c r="F84" s="45">
        <v>168</v>
      </c>
      <c r="G84" s="45">
        <v>168</v>
      </c>
      <c r="H84" s="45">
        <v>207</v>
      </c>
      <c r="I84" s="45">
        <v>0</v>
      </c>
      <c r="J84" s="45">
        <v>207</v>
      </c>
      <c r="K84" s="45">
        <f t="shared" si="15"/>
        <v>207</v>
      </c>
      <c r="L84" s="45" t="s">
        <v>545</v>
      </c>
      <c r="M84" s="45">
        <v>0</v>
      </c>
      <c r="N84" s="45"/>
      <c r="O84" s="45">
        <v>0</v>
      </c>
      <c r="P84" s="45" t="s">
        <v>586</v>
      </c>
      <c r="Q84" s="100"/>
      <c r="R84" s="108">
        <v>0</v>
      </c>
      <c r="S84" s="100"/>
      <c r="T84" s="100"/>
      <c r="U84" s="100"/>
      <c r="V84" s="100"/>
      <c r="AE84" s="6">
        <v>207</v>
      </c>
      <c r="AF84" s="6" t="s">
        <v>538</v>
      </c>
      <c r="AG84" s="6">
        <v>0</v>
      </c>
      <c r="AH84" s="6">
        <v>207</v>
      </c>
      <c r="AI84" s="6">
        <v>207</v>
      </c>
    </row>
    <row r="85" spans="1:35" x14ac:dyDescent="0.15">
      <c r="A85" s="81">
        <v>91207</v>
      </c>
      <c r="B85" s="81" t="s">
        <v>912</v>
      </c>
      <c r="C85" s="81">
        <v>91207</v>
      </c>
      <c r="D85" s="81">
        <v>0</v>
      </c>
      <c r="E85" s="81">
        <v>91207</v>
      </c>
      <c r="F85" s="81">
        <v>168</v>
      </c>
      <c r="G85" s="81">
        <v>168</v>
      </c>
      <c r="H85" s="81">
        <v>207</v>
      </c>
      <c r="I85" s="81">
        <v>0</v>
      </c>
      <c r="J85" s="81">
        <v>207</v>
      </c>
      <c r="K85" s="81">
        <f t="shared" ref="K85" si="21">A85</f>
        <v>91207</v>
      </c>
      <c r="L85" s="83" t="s">
        <v>718</v>
      </c>
      <c r="M85" s="81">
        <v>0</v>
      </c>
      <c r="N85" s="81"/>
      <c r="O85" s="81">
        <v>0</v>
      </c>
      <c r="P85" s="81" t="s">
        <v>586</v>
      </c>
      <c r="Q85" s="100"/>
      <c r="R85" s="108">
        <v>0</v>
      </c>
      <c r="S85" s="100"/>
      <c r="T85" s="100"/>
      <c r="U85" s="100"/>
      <c r="V85" s="100"/>
      <c r="AE85" s="6">
        <v>207</v>
      </c>
      <c r="AF85" s="6" t="s">
        <v>913</v>
      </c>
      <c r="AG85" s="6">
        <v>0</v>
      </c>
      <c r="AH85" s="6">
        <v>207</v>
      </c>
      <c r="AI85" s="6">
        <v>207</v>
      </c>
    </row>
    <row r="86" spans="1:35" x14ac:dyDescent="0.15">
      <c r="A86" s="45">
        <v>208</v>
      </c>
      <c r="B86" s="45" t="s">
        <v>533</v>
      </c>
      <c r="C86" s="45">
        <v>208</v>
      </c>
      <c r="D86" s="45">
        <v>0</v>
      </c>
      <c r="E86" s="45">
        <f>IF(VLOOKUP(A86,$AE$8:$AI$268,3,0)="1",VLOOKUP(A86,$AE$8:$AI$268,4,0),VLOOKUP(A86,$AE$8:$AI$268,5,0))</f>
        <v>208</v>
      </c>
      <c r="F86" s="45">
        <v>160</v>
      </c>
      <c r="G86" s="45">
        <v>160</v>
      </c>
      <c r="H86" s="45">
        <v>208</v>
      </c>
      <c r="I86" s="45">
        <v>0</v>
      </c>
      <c r="J86" s="45">
        <v>208</v>
      </c>
      <c r="K86" s="45">
        <f t="shared" si="15"/>
        <v>208</v>
      </c>
      <c r="L86" s="45" t="s">
        <v>545</v>
      </c>
      <c r="M86" s="45">
        <v>0</v>
      </c>
      <c r="N86" s="45"/>
      <c r="O86" s="45">
        <v>0</v>
      </c>
      <c r="P86" s="45" t="s">
        <v>587</v>
      </c>
      <c r="Q86" s="100"/>
      <c r="R86" s="108">
        <v>0</v>
      </c>
      <c r="S86" s="100"/>
      <c r="T86" s="100"/>
      <c r="U86" s="100"/>
      <c r="V86" s="100"/>
      <c r="AE86" s="6">
        <v>208</v>
      </c>
      <c r="AF86" s="6" t="s">
        <v>533</v>
      </c>
      <c r="AG86" s="6">
        <v>0</v>
      </c>
      <c r="AH86" s="6">
        <v>208</v>
      </c>
      <c r="AI86" s="6">
        <v>208</v>
      </c>
    </row>
    <row r="87" spans="1:35" x14ac:dyDescent="0.15">
      <c r="A87" s="81">
        <v>91208</v>
      </c>
      <c r="B87" s="81" t="s">
        <v>920</v>
      </c>
      <c r="C87" s="81">
        <v>91208</v>
      </c>
      <c r="D87" s="81">
        <v>0</v>
      </c>
      <c r="E87" s="81">
        <v>91208</v>
      </c>
      <c r="F87" s="81">
        <v>160</v>
      </c>
      <c r="G87" s="81">
        <v>160</v>
      </c>
      <c r="H87" s="81">
        <v>208</v>
      </c>
      <c r="I87" s="81">
        <v>0</v>
      </c>
      <c r="J87" s="81">
        <v>208</v>
      </c>
      <c r="K87" s="81">
        <v>91208</v>
      </c>
      <c r="L87" s="83" t="s">
        <v>921</v>
      </c>
      <c r="M87" s="81">
        <v>0</v>
      </c>
      <c r="N87" s="81"/>
      <c r="O87" s="81">
        <v>0</v>
      </c>
      <c r="P87" s="81" t="s">
        <v>587</v>
      </c>
      <c r="Q87" s="100"/>
      <c r="R87" s="108">
        <v>0</v>
      </c>
      <c r="S87" s="100"/>
      <c r="T87" s="100"/>
      <c r="U87" s="100"/>
      <c r="V87" s="100"/>
      <c r="AE87" s="6"/>
      <c r="AF87" s="6"/>
      <c r="AG87" s="6"/>
      <c r="AH87" s="6"/>
      <c r="AI87" s="6"/>
    </row>
    <row r="88" spans="1:35" x14ac:dyDescent="0.15">
      <c r="A88" s="45">
        <v>209</v>
      </c>
      <c r="B88" s="45" t="s">
        <v>165</v>
      </c>
      <c r="C88" s="45">
        <f t="shared" si="5"/>
        <v>209</v>
      </c>
      <c r="D88" s="45">
        <v>0</v>
      </c>
      <c r="E88" s="45">
        <f>IF(VLOOKUP(A88,$AE$8:$AI$268,3,0)="1",VLOOKUP(A88,$AE$8:$AI$268,4,0),VLOOKUP(A88,$AE$8:$AI$268,5,0))</f>
        <v>209</v>
      </c>
      <c r="F88" s="45">
        <v>168</v>
      </c>
      <c r="G88" s="45">
        <v>168</v>
      </c>
      <c r="H88" s="45">
        <v>209</v>
      </c>
      <c r="I88" s="45">
        <v>0</v>
      </c>
      <c r="J88" s="45">
        <v>209</v>
      </c>
      <c r="K88" s="45">
        <f t="shared" si="15"/>
        <v>209</v>
      </c>
      <c r="L88" s="45" t="s">
        <v>545</v>
      </c>
      <c r="M88" s="45">
        <v>0</v>
      </c>
      <c r="N88" s="45"/>
      <c r="O88" s="45">
        <v>0</v>
      </c>
      <c r="P88" s="45" t="s">
        <v>588</v>
      </c>
      <c r="Q88" s="100"/>
      <c r="R88" s="108">
        <v>0</v>
      </c>
      <c r="S88" s="100"/>
      <c r="T88" s="100"/>
      <c r="U88" s="100"/>
      <c r="V88" s="100"/>
      <c r="AE88" s="6">
        <v>209</v>
      </c>
      <c r="AF88" s="6" t="s">
        <v>165</v>
      </c>
      <c r="AG88" s="6">
        <v>0</v>
      </c>
      <c r="AH88" s="6">
        <v>209</v>
      </c>
      <c r="AI88" s="6">
        <v>209</v>
      </c>
    </row>
    <row r="89" spans="1:35" x14ac:dyDescent="0.15">
      <c r="A89" s="81">
        <v>91209</v>
      </c>
      <c r="B89" s="81" t="s">
        <v>944</v>
      </c>
      <c r="C89" s="81">
        <v>91209</v>
      </c>
      <c r="D89" s="81">
        <v>0</v>
      </c>
      <c r="E89" s="81">
        <v>91209</v>
      </c>
      <c r="F89" s="81">
        <v>168</v>
      </c>
      <c r="G89" s="81">
        <v>168</v>
      </c>
      <c r="H89" s="81">
        <v>209</v>
      </c>
      <c r="I89" s="81">
        <v>0</v>
      </c>
      <c r="J89" s="81">
        <v>209</v>
      </c>
      <c r="K89" s="81">
        <v>91209</v>
      </c>
      <c r="L89" s="83" t="s">
        <v>945</v>
      </c>
      <c r="M89" s="81">
        <v>0</v>
      </c>
      <c r="N89" s="81"/>
      <c r="O89" s="81">
        <v>0</v>
      </c>
      <c r="P89" s="81" t="s">
        <v>588</v>
      </c>
      <c r="Q89" s="100"/>
      <c r="R89" s="108">
        <v>0</v>
      </c>
      <c r="S89" s="100"/>
      <c r="T89" s="100"/>
      <c r="U89" s="100"/>
      <c r="V89" s="100"/>
      <c r="AE89" s="6">
        <v>209</v>
      </c>
      <c r="AF89" s="6" t="s">
        <v>165</v>
      </c>
      <c r="AG89" s="6">
        <v>0</v>
      </c>
      <c r="AH89" s="6">
        <v>209</v>
      </c>
      <c r="AI89" s="6">
        <v>209</v>
      </c>
    </row>
    <row r="90" spans="1:35" x14ac:dyDescent="0.15">
      <c r="A90" s="45">
        <v>210</v>
      </c>
      <c r="B90" s="45" t="s">
        <v>82</v>
      </c>
      <c r="C90" s="45">
        <f t="shared" si="5"/>
        <v>210</v>
      </c>
      <c r="D90" s="45">
        <v>0</v>
      </c>
      <c r="E90" s="45">
        <f>IF(VLOOKUP(A90,$AE$8:$AI$268,3,0)="1",VLOOKUP(A90,$AE$8:$AI$268,4,0),VLOOKUP(A90,$AE$8:$AI$268,5,0))</f>
        <v>210</v>
      </c>
      <c r="F90" s="45">
        <v>160</v>
      </c>
      <c r="G90" s="45">
        <v>160</v>
      </c>
      <c r="H90" s="45">
        <v>210</v>
      </c>
      <c r="I90" s="45">
        <v>0</v>
      </c>
      <c r="J90" s="45">
        <v>210</v>
      </c>
      <c r="K90" s="45">
        <f t="shared" si="15"/>
        <v>210</v>
      </c>
      <c r="L90" s="72" t="s">
        <v>902</v>
      </c>
      <c r="M90" s="45">
        <v>0</v>
      </c>
      <c r="N90" s="45"/>
      <c r="O90" s="45">
        <v>0</v>
      </c>
      <c r="P90" s="45" t="s">
        <v>589</v>
      </c>
      <c r="Q90" s="100"/>
      <c r="R90" s="108">
        <v>0</v>
      </c>
      <c r="S90" s="100"/>
      <c r="T90" s="100"/>
      <c r="U90" s="100"/>
      <c r="V90" s="100"/>
      <c r="AE90" s="6">
        <v>210</v>
      </c>
      <c r="AF90" s="6" t="s">
        <v>82</v>
      </c>
      <c r="AG90" s="6">
        <v>1</v>
      </c>
      <c r="AH90" s="6">
        <v>210</v>
      </c>
      <c r="AI90" s="6">
        <v>210</v>
      </c>
    </row>
    <row r="91" spans="1:35" s="88" customFormat="1" x14ac:dyDescent="0.15">
      <c r="A91" s="77">
        <v>91210</v>
      </c>
      <c r="B91" s="77" t="s">
        <v>82</v>
      </c>
      <c r="C91" s="77">
        <v>91210</v>
      </c>
      <c r="D91" s="77">
        <v>0</v>
      </c>
      <c r="E91" s="77">
        <v>91210</v>
      </c>
      <c r="F91" s="77">
        <v>160</v>
      </c>
      <c r="G91" s="77">
        <v>160</v>
      </c>
      <c r="H91" s="77">
        <v>210</v>
      </c>
      <c r="I91" s="77">
        <v>0</v>
      </c>
      <c r="J91" s="77">
        <v>210</v>
      </c>
      <c r="K91" s="77">
        <f t="shared" ref="K91" si="22">A91</f>
        <v>91210</v>
      </c>
      <c r="L91" s="93" t="s">
        <v>836</v>
      </c>
      <c r="M91" s="77">
        <v>0</v>
      </c>
      <c r="N91" s="77"/>
      <c r="O91" s="77">
        <v>0</v>
      </c>
      <c r="P91" s="77" t="s">
        <v>589</v>
      </c>
      <c r="Q91" s="92"/>
      <c r="R91" s="108">
        <v>0</v>
      </c>
      <c r="S91" s="92"/>
      <c r="T91" s="92"/>
      <c r="U91" s="92"/>
      <c r="V91" s="92"/>
      <c r="AE91" s="89">
        <v>210</v>
      </c>
      <c r="AF91" s="89" t="s">
        <v>82</v>
      </c>
      <c r="AG91" s="89">
        <v>1</v>
      </c>
      <c r="AH91" s="89">
        <v>210</v>
      </c>
      <c r="AI91" s="89">
        <v>210</v>
      </c>
    </row>
    <row r="92" spans="1:35" x14ac:dyDescent="0.15">
      <c r="A92" s="45">
        <v>211</v>
      </c>
      <c r="B92" s="45" t="s">
        <v>306</v>
      </c>
      <c r="C92" s="45">
        <f t="shared" si="5"/>
        <v>211</v>
      </c>
      <c r="D92" s="45">
        <v>0</v>
      </c>
      <c r="E92" s="45">
        <f>IF(VLOOKUP(A92,$AE$8:$AI$268,3,0)="1",VLOOKUP(A92,$AE$8:$AI$268,4,0),VLOOKUP(A92,$AE$8:$AI$268,5,0))</f>
        <v>211</v>
      </c>
      <c r="F92" s="45">
        <v>160</v>
      </c>
      <c r="G92" s="45">
        <v>160</v>
      </c>
      <c r="H92" s="45">
        <v>211</v>
      </c>
      <c r="I92" s="45">
        <v>0</v>
      </c>
      <c r="J92" s="45">
        <v>211</v>
      </c>
      <c r="K92" s="45">
        <f t="shared" si="15"/>
        <v>211</v>
      </c>
      <c r="L92" s="45" t="s">
        <v>545</v>
      </c>
      <c r="M92" s="45">
        <v>0</v>
      </c>
      <c r="N92" s="45"/>
      <c r="O92" s="45">
        <v>0</v>
      </c>
      <c r="P92" s="45" t="s">
        <v>590</v>
      </c>
      <c r="Q92" s="100"/>
      <c r="R92" s="108">
        <v>0</v>
      </c>
      <c r="S92" s="100"/>
      <c r="T92" s="100"/>
      <c r="U92" s="100"/>
      <c r="V92" s="100"/>
      <c r="AE92" s="6">
        <v>211</v>
      </c>
      <c r="AF92" s="6" t="s">
        <v>307</v>
      </c>
      <c r="AG92" s="6">
        <v>0</v>
      </c>
      <c r="AH92" s="6">
        <v>211</v>
      </c>
      <c r="AI92" s="6">
        <v>211</v>
      </c>
    </row>
    <row r="93" spans="1:35" x14ac:dyDescent="0.15">
      <c r="A93" s="81">
        <v>91211</v>
      </c>
      <c r="B93" s="81" t="s">
        <v>948</v>
      </c>
      <c r="C93" s="81">
        <v>91211</v>
      </c>
      <c r="D93" s="81">
        <v>0</v>
      </c>
      <c r="E93" s="81">
        <v>91211</v>
      </c>
      <c r="F93" s="81">
        <v>160</v>
      </c>
      <c r="G93" s="81">
        <v>160</v>
      </c>
      <c r="H93" s="81">
        <v>211</v>
      </c>
      <c r="I93" s="81">
        <v>0</v>
      </c>
      <c r="J93" s="81">
        <v>211</v>
      </c>
      <c r="K93" s="81">
        <v>211</v>
      </c>
      <c r="L93" s="83" t="s">
        <v>949</v>
      </c>
      <c r="M93" s="81">
        <v>0</v>
      </c>
      <c r="N93" s="81"/>
      <c r="O93" s="81">
        <v>0</v>
      </c>
      <c r="P93" s="81" t="s">
        <v>590</v>
      </c>
      <c r="Q93" s="100"/>
      <c r="R93" s="108">
        <v>0</v>
      </c>
      <c r="S93" s="100"/>
      <c r="T93" s="100"/>
      <c r="U93" s="100"/>
      <c r="V93" s="100"/>
      <c r="AE93" s="6">
        <v>211</v>
      </c>
      <c r="AF93" s="6" t="s">
        <v>948</v>
      </c>
      <c r="AG93" s="6">
        <v>0</v>
      </c>
      <c r="AH93" s="6">
        <v>211</v>
      </c>
      <c r="AI93" s="6">
        <v>211</v>
      </c>
    </row>
    <row r="94" spans="1:35" x14ac:dyDescent="0.15">
      <c r="A94" s="45">
        <v>212</v>
      </c>
      <c r="B94" s="45" t="s">
        <v>75</v>
      </c>
      <c r="C94" s="45">
        <f t="shared" si="5"/>
        <v>212</v>
      </c>
      <c r="D94" s="45">
        <v>0</v>
      </c>
      <c r="E94" s="45">
        <f>IF(VLOOKUP(A94,$AE$8:$AI$268,3,0)="1",VLOOKUP(A94,$AE$8:$AI$268,4,0),VLOOKUP(A94,$AE$8:$AI$268,5,0))</f>
        <v>212</v>
      </c>
      <c r="F94" s="45">
        <v>160</v>
      </c>
      <c r="G94" s="45">
        <v>160</v>
      </c>
      <c r="H94" s="45">
        <v>212</v>
      </c>
      <c r="I94" s="45">
        <v>0</v>
      </c>
      <c r="J94" s="45">
        <v>212</v>
      </c>
      <c r="K94" s="45">
        <f t="shared" si="15"/>
        <v>212</v>
      </c>
      <c r="L94" s="45" t="s">
        <v>545</v>
      </c>
      <c r="M94" s="45">
        <v>0</v>
      </c>
      <c r="N94" s="45"/>
      <c r="O94" s="45">
        <v>0</v>
      </c>
      <c r="P94" s="45" t="s">
        <v>591</v>
      </c>
      <c r="Q94" s="100"/>
      <c r="R94" s="108">
        <v>0</v>
      </c>
      <c r="S94" s="100"/>
      <c r="T94" s="100"/>
      <c r="U94" s="100"/>
      <c r="V94" s="100"/>
      <c r="AE94" s="6">
        <v>212</v>
      </c>
      <c r="AF94" s="6" t="s">
        <v>75</v>
      </c>
      <c r="AG94" s="6">
        <v>1</v>
      </c>
      <c r="AH94" s="6">
        <v>212</v>
      </c>
      <c r="AI94" s="6">
        <v>212</v>
      </c>
    </row>
    <row r="95" spans="1:35" x14ac:dyDescent="0.15">
      <c r="A95" s="81">
        <v>91212</v>
      </c>
      <c r="B95" s="81" t="s">
        <v>968</v>
      </c>
      <c r="C95" s="81">
        <v>91212</v>
      </c>
      <c r="D95" s="81">
        <v>0</v>
      </c>
      <c r="E95" s="81">
        <v>91212</v>
      </c>
      <c r="F95" s="81">
        <v>160</v>
      </c>
      <c r="G95" s="81">
        <v>160</v>
      </c>
      <c r="H95" s="81">
        <v>212</v>
      </c>
      <c r="I95" s="81">
        <v>0</v>
      </c>
      <c r="J95" s="81">
        <v>212</v>
      </c>
      <c r="K95" s="81">
        <f t="shared" ref="K95" si="23">A95</f>
        <v>91212</v>
      </c>
      <c r="L95" s="83" t="s">
        <v>969</v>
      </c>
      <c r="M95" s="81">
        <v>0</v>
      </c>
      <c r="N95" s="81"/>
      <c r="O95" s="81">
        <v>0</v>
      </c>
      <c r="P95" s="81" t="s">
        <v>591</v>
      </c>
      <c r="Q95" s="100"/>
      <c r="R95" s="108">
        <v>0</v>
      </c>
      <c r="S95" s="100"/>
      <c r="T95" s="100"/>
      <c r="U95" s="100"/>
      <c r="V95" s="100"/>
      <c r="AE95" s="6">
        <v>212</v>
      </c>
      <c r="AF95" s="6" t="s">
        <v>968</v>
      </c>
      <c r="AG95" s="6">
        <v>1</v>
      </c>
      <c r="AH95" s="6">
        <v>212</v>
      </c>
      <c r="AI95" s="6">
        <v>212</v>
      </c>
    </row>
    <row r="96" spans="1:35" x14ac:dyDescent="0.15">
      <c r="A96" s="47">
        <v>213</v>
      </c>
      <c r="B96" s="47" t="s">
        <v>717</v>
      </c>
      <c r="C96" s="47">
        <f t="shared" si="5"/>
        <v>213</v>
      </c>
      <c r="D96" s="47">
        <v>0</v>
      </c>
      <c r="E96" s="47">
        <f>IF(VLOOKUP(A96,$AE$8:$AI$268,3,0)="1",VLOOKUP(A96,$AE$8:$AI$268,4,0),VLOOKUP(A96,$AE$8:$AI$268,5,0))</f>
        <v>213</v>
      </c>
      <c r="F96" s="47">
        <v>160</v>
      </c>
      <c r="G96" s="47">
        <v>160</v>
      </c>
      <c r="H96" s="47">
        <v>213</v>
      </c>
      <c r="I96" s="47">
        <v>0</v>
      </c>
      <c r="J96" s="47">
        <v>213</v>
      </c>
      <c r="K96" s="47">
        <f t="shared" si="15"/>
        <v>213</v>
      </c>
      <c r="L96" s="47" t="s">
        <v>718</v>
      </c>
      <c r="M96" s="47">
        <v>0</v>
      </c>
      <c r="N96" s="47"/>
      <c r="O96" s="47">
        <v>0</v>
      </c>
      <c r="P96" s="47" t="s">
        <v>592</v>
      </c>
      <c r="Q96" s="100"/>
      <c r="R96" s="108">
        <v>0</v>
      </c>
      <c r="S96" s="100"/>
      <c r="T96" s="100"/>
      <c r="U96" s="100"/>
      <c r="V96" s="100"/>
      <c r="AE96" s="6">
        <v>213</v>
      </c>
      <c r="AF96" s="6" t="s">
        <v>161</v>
      </c>
      <c r="AG96" s="6">
        <v>1</v>
      </c>
      <c r="AH96" s="6">
        <v>213</v>
      </c>
      <c r="AI96" s="6">
        <v>213</v>
      </c>
    </row>
    <row r="97" spans="1:35" x14ac:dyDescent="0.15">
      <c r="A97" s="47">
        <v>214</v>
      </c>
      <c r="B97" s="47" t="s">
        <v>322</v>
      </c>
      <c r="C97" s="47">
        <f t="shared" si="5"/>
        <v>214</v>
      </c>
      <c r="D97" s="47">
        <v>0</v>
      </c>
      <c r="E97" s="47">
        <f>IF(VLOOKUP(A97,$AE$8:$AI$268,3,0)="1",VLOOKUP(A97,$AE$8:$AI$268,4,0),VLOOKUP(A97,$AE$8:$AI$268,5,0))</f>
        <v>214</v>
      </c>
      <c r="F97" s="47">
        <v>164</v>
      </c>
      <c r="G97" s="47">
        <v>164</v>
      </c>
      <c r="H97" s="47">
        <v>214</v>
      </c>
      <c r="I97" s="47">
        <v>0</v>
      </c>
      <c r="J97" s="47">
        <v>214</v>
      </c>
      <c r="K97" s="47">
        <f t="shared" si="15"/>
        <v>214</v>
      </c>
      <c r="L97" s="47" t="s">
        <v>545</v>
      </c>
      <c r="M97" s="47">
        <v>0</v>
      </c>
      <c r="N97" s="47"/>
      <c r="O97" s="47">
        <v>0</v>
      </c>
      <c r="P97" s="47" t="s">
        <v>593</v>
      </c>
      <c r="Q97" s="100"/>
      <c r="R97" s="108">
        <v>0</v>
      </c>
      <c r="S97" s="100"/>
      <c r="T97" s="100"/>
      <c r="U97" s="100"/>
      <c r="V97" s="100"/>
      <c r="AE97" s="6">
        <v>214</v>
      </c>
      <c r="AF97" s="6" t="s">
        <v>322</v>
      </c>
      <c r="AG97" s="6">
        <v>0</v>
      </c>
      <c r="AH97" s="6">
        <v>214</v>
      </c>
      <c r="AI97" s="6">
        <v>214</v>
      </c>
    </row>
    <row r="98" spans="1:35" x14ac:dyDescent="0.15">
      <c r="A98" s="47">
        <v>215</v>
      </c>
      <c r="B98" s="47" t="s">
        <v>534</v>
      </c>
      <c r="C98" s="47">
        <f>E98</f>
        <v>215</v>
      </c>
      <c r="D98" s="47">
        <v>0</v>
      </c>
      <c r="E98" s="47">
        <f>IF(VLOOKUP(A98,$AE$8:$AI$268,3,0)="1",VLOOKUP(A98,$AE$8:$AI$268,4,0),VLOOKUP(A98,$AE$8:$AI$268,5,0))</f>
        <v>215</v>
      </c>
      <c r="F98" s="47">
        <v>146</v>
      </c>
      <c r="G98" s="47">
        <v>146</v>
      </c>
      <c r="H98" s="47">
        <v>777</v>
      </c>
      <c r="I98" s="47">
        <v>0</v>
      </c>
      <c r="J98" s="47">
        <v>215</v>
      </c>
      <c r="K98" s="47">
        <f t="shared" si="15"/>
        <v>215</v>
      </c>
      <c r="L98" s="47" t="s">
        <v>545</v>
      </c>
      <c r="M98" s="47">
        <v>0</v>
      </c>
      <c r="N98" s="47"/>
      <c r="O98" s="47">
        <v>0</v>
      </c>
      <c r="P98" s="47" t="s">
        <v>594</v>
      </c>
      <c r="Q98" s="100"/>
      <c r="R98" s="108">
        <v>0</v>
      </c>
      <c r="S98" s="100"/>
      <c r="T98" s="100"/>
      <c r="U98" s="100"/>
      <c r="V98" s="100"/>
      <c r="AE98" s="6">
        <v>215</v>
      </c>
      <c r="AF98" s="6" t="s">
        <v>534</v>
      </c>
      <c r="AG98" s="6">
        <v>0</v>
      </c>
      <c r="AH98" s="6">
        <v>215</v>
      </c>
      <c r="AI98" s="6">
        <v>215</v>
      </c>
    </row>
    <row r="99" spans="1:35" x14ac:dyDescent="0.15">
      <c r="A99" s="47">
        <v>216</v>
      </c>
      <c r="B99" s="47" t="s">
        <v>719</v>
      </c>
      <c r="C99" s="47">
        <f t="shared" si="5"/>
        <v>216</v>
      </c>
      <c r="D99" s="47">
        <v>0</v>
      </c>
      <c r="E99" s="47">
        <f>IF(VLOOKUP(A99,$AE$8:$AI$268,3,0)="1",VLOOKUP(A99,$AE$8:$AI$268,4,0),VLOOKUP(A99,$AE$8:$AI$268,5,0))</f>
        <v>216</v>
      </c>
      <c r="F99" s="47">
        <v>164</v>
      </c>
      <c r="G99" s="47">
        <v>164</v>
      </c>
      <c r="H99" s="47">
        <v>216</v>
      </c>
      <c r="I99" s="47">
        <v>0</v>
      </c>
      <c r="J99" s="47">
        <v>216</v>
      </c>
      <c r="K99" s="47">
        <f t="shared" si="15"/>
        <v>216</v>
      </c>
      <c r="L99" s="47" t="s">
        <v>544</v>
      </c>
      <c r="M99" s="47">
        <v>0</v>
      </c>
      <c r="N99" s="47"/>
      <c r="O99" s="47">
        <v>0</v>
      </c>
      <c r="P99" s="47" t="s">
        <v>595</v>
      </c>
      <c r="Q99" s="100"/>
      <c r="R99" s="108">
        <v>0</v>
      </c>
      <c r="S99" s="100"/>
      <c r="T99" s="100"/>
      <c r="U99" s="100"/>
      <c r="V99" s="100"/>
      <c r="AE99" s="6">
        <v>216</v>
      </c>
      <c r="AF99" s="6" t="s">
        <v>271</v>
      </c>
      <c r="AG99" s="6">
        <v>1</v>
      </c>
      <c r="AH99" s="6">
        <v>216</v>
      </c>
      <c r="AI99" s="6">
        <v>216</v>
      </c>
    </row>
    <row r="100" spans="1:35" x14ac:dyDescent="0.15">
      <c r="A100" s="47">
        <v>217</v>
      </c>
      <c r="B100" s="47" t="s">
        <v>720</v>
      </c>
      <c r="C100" s="47">
        <f t="shared" si="5"/>
        <v>217</v>
      </c>
      <c r="D100" s="47">
        <v>0</v>
      </c>
      <c r="E100" s="47">
        <f t="shared" ref="E100:E131" si="24">IF(VLOOKUP(A100,$AE$8:$AI$268,3,0)="1",VLOOKUP(A100,$AE$8:$AI$268,4,0),VLOOKUP(A100,$AE$8:$AI$268,5,0))</f>
        <v>217</v>
      </c>
      <c r="F100" s="47">
        <v>164</v>
      </c>
      <c r="G100" s="47">
        <v>164</v>
      </c>
      <c r="H100" s="47">
        <v>217</v>
      </c>
      <c r="I100" s="47">
        <v>0</v>
      </c>
      <c r="J100" s="47">
        <v>217</v>
      </c>
      <c r="K100" s="47">
        <f t="shared" si="15"/>
        <v>217</v>
      </c>
      <c r="L100" s="47" t="s">
        <v>544</v>
      </c>
      <c r="M100" s="47">
        <v>0</v>
      </c>
      <c r="N100" s="47"/>
      <c r="O100" s="47">
        <v>0</v>
      </c>
      <c r="P100" s="47" t="s">
        <v>596</v>
      </c>
      <c r="Q100" s="100"/>
      <c r="R100" s="108">
        <v>0</v>
      </c>
      <c r="S100" s="100"/>
      <c r="T100" s="100"/>
      <c r="U100" s="100"/>
      <c r="V100" s="100"/>
      <c r="AE100" s="6">
        <v>217</v>
      </c>
      <c r="AF100" s="6" t="s">
        <v>272</v>
      </c>
      <c r="AG100" s="6">
        <v>1</v>
      </c>
      <c r="AH100" s="6">
        <v>217</v>
      </c>
      <c r="AI100" s="6">
        <v>217</v>
      </c>
    </row>
    <row r="101" spans="1:35" x14ac:dyDescent="0.15">
      <c r="A101" s="47">
        <v>218</v>
      </c>
      <c r="B101" s="47" t="s">
        <v>721</v>
      </c>
      <c r="C101" s="47">
        <f t="shared" ref="C101:C180" si="25">E101</f>
        <v>218</v>
      </c>
      <c r="D101" s="47">
        <v>0</v>
      </c>
      <c r="E101" s="47">
        <f t="shared" si="24"/>
        <v>218</v>
      </c>
      <c r="F101" s="47">
        <v>168</v>
      </c>
      <c r="G101" s="47">
        <v>168</v>
      </c>
      <c r="H101" s="47">
        <v>218</v>
      </c>
      <c r="I101" s="47">
        <v>0</v>
      </c>
      <c r="J101" s="47">
        <v>218</v>
      </c>
      <c r="K101" s="47">
        <f t="shared" si="15"/>
        <v>218</v>
      </c>
      <c r="L101" s="47" t="s">
        <v>545</v>
      </c>
      <c r="M101" s="47">
        <v>0</v>
      </c>
      <c r="N101" s="47"/>
      <c r="O101" s="47">
        <v>0</v>
      </c>
      <c r="P101" s="47" t="s">
        <v>597</v>
      </c>
      <c r="Q101" s="100"/>
      <c r="R101" s="108">
        <v>0</v>
      </c>
      <c r="S101" s="100"/>
      <c r="T101" s="100"/>
      <c r="U101" s="100"/>
      <c r="V101" s="100"/>
      <c r="AE101" s="6">
        <v>218</v>
      </c>
      <c r="AF101" s="6" t="s">
        <v>155</v>
      </c>
      <c r="AG101" s="6">
        <v>1</v>
      </c>
      <c r="AH101" s="6">
        <v>218</v>
      </c>
      <c r="AI101" s="6">
        <v>218</v>
      </c>
    </row>
    <row r="102" spans="1:35" x14ac:dyDescent="0.15">
      <c r="A102" s="47">
        <v>219</v>
      </c>
      <c r="B102" s="47" t="s">
        <v>722</v>
      </c>
      <c r="C102" s="47">
        <f>E102</f>
        <v>219</v>
      </c>
      <c r="D102" s="47">
        <v>0</v>
      </c>
      <c r="E102" s="47">
        <f t="shared" si="24"/>
        <v>219</v>
      </c>
      <c r="F102" s="47">
        <v>160</v>
      </c>
      <c r="G102" s="47">
        <v>160</v>
      </c>
      <c r="H102" s="47">
        <v>219</v>
      </c>
      <c r="I102" s="47">
        <v>0</v>
      </c>
      <c r="J102" s="47">
        <v>219</v>
      </c>
      <c r="K102" s="47">
        <f t="shared" si="15"/>
        <v>219</v>
      </c>
      <c r="L102" s="47" t="s">
        <v>545</v>
      </c>
      <c r="M102" s="47">
        <v>0</v>
      </c>
      <c r="N102" s="47"/>
      <c r="O102" s="47">
        <v>0</v>
      </c>
      <c r="P102" s="47" t="s">
        <v>598</v>
      </c>
      <c r="Q102" s="100"/>
      <c r="R102" s="108">
        <v>0</v>
      </c>
      <c r="S102" s="100"/>
      <c r="T102" s="100"/>
      <c r="U102" s="100"/>
      <c r="V102" s="100"/>
      <c r="AE102" s="6">
        <v>219</v>
      </c>
      <c r="AF102" s="6" t="s">
        <v>541</v>
      </c>
      <c r="AG102" s="6">
        <v>0</v>
      </c>
      <c r="AH102" s="6">
        <v>219</v>
      </c>
      <c r="AI102" s="6">
        <v>219</v>
      </c>
    </row>
    <row r="103" spans="1:35" x14ac:dyDescent="0.15">
      <c r="A103" s="49">
        <v>220</v>
      </c>
      <c r="B103" s="49" t="s">
        <v>723</v>
      </c>
      <c r="C103" s="49">
        <f t="shared" si="25"/>
        <v>517</v>
      </c>
      <c r="D103" s="49">
        <v>0</v>
      </c>
      <c r="E103" s="49">
        <f t="shared" si="24"/>
        <v>517</v>
      </c>
      <c r="F103" s="49">
        <v>160</v>
      </c>
      <c r="G103" s="49">
        <v>160</v>
      </c>
      <c r="H103" s="49">
        <v>517</v>
      </c>
      <c r="I103" s="49">
        <v>0</v>
      </c>
      <c r="J103" s="49">
        <v>517</v>
      </c>
      <c r="K103" s="49">
        <v>0</v>
      </c>
      <c r="L103" s="49" t="s">
        <v>724</v>
      </c>
      <c r="M103" s="49">
        <v>0</v>
      </c>
      <c r="N103" s="49"/>
      <c r="O103" s="49">
        <v>0</v>
      </c>
      <c r="P103" s="71" t="s">
        <v>901</v>
      </c>
      <c r="Q103" s="100"/>
      <c r="R103" s="108">
        <v>0</v>
      </c>
      <c r="S103" s="100"/>
      <c r="T103" s="100"/>
      <c r="U103" s="100"/>
      <c r="V103" s="100"/>
      <c r="AE103" s="6">
        <v>220</v>
      </c>
      <c r="AF103" s="6" t="s">
        <v>273</v>
      </c>
      <c r="AG103" s="6">
        <v>0</v>
      </c>
      <c r="AH103" s="6">
        <v>517</v>
      </c>
      <c r="AI103" s="6">
        <v>517</v>
      </c>
    </row>
    <row r="104" spans="1:35" x14ac:dyDescent="0.15">
      <c r="A104" s="49">
        <v>221</v>
      </c>
      <c r="B104" s="49" t="s">
        <v>725</v>
      </c>
      <c r="C104" s="49">
        <f t="shared" si="25"/>
        <v>520</v>
      </c>
      <c r="D104" s="49">
        <v>0</v>
      </c>
      <c r="E104" s="49">
        <f t="shared" si="24"/>
        <v>520</v>
      </c>
      <c r="F104" s="49">
        <v>160</v>
      </c>
      <c r="G104" s="49">
        <v>160</v>
      </c>
      <c r="H104" s="49">
        <f t="shared" ref="H104:H179" si="26">IF(J104=0,777,J104)</f>
        <v>520</v>
      </c>
      <c r="I104" s="49">
        <v>0</v>
      </c>
      <c r="J104" s="49">
        <v>520</v>
      </c>
      <c r="K104" s="49">
        <v>0</v>
      </c>
      <c r="L104" s="49" t="s">
        <v>726</v>
      </c>
      <c r="M104" s="49">
        <v>0</v>
      </c>
      <c r="N104" s="49"/>
      <c r="O104" s="49">
        <v>0</v>
      </c>
      <c r="P104" s="68" t="s">
        <v>887</v>
      </c>
      <c r="Q104" s="100"/>
      <c r="R104" s="108">
        <v>0</v>
      </c>
      <c r="S104" s="100"/>
      <c r="T104" s="100"/>
      <c r="U104" s="100"/>
      <c r="V104" s="100"/>
      <c r="AE104" s="6">
        <v>221</v>
      </c>
      <c r="AF104" s="6" t="s">
        <v>274</v>
      </c>
      <c r="AG104" s="6">
        <v>0</v>
      </c>
      <c r="AH104" s="6">
        <v>520</v>
      </c>
      <c r="AI104" s="6">
        <v>520</v>
      </c>
    </row>
    <row r="105" spans="1:35" x14ac:dyDescent="0.15">
      <c r="A105" s="49">
        <v>222</v>
      </c>
      <c r="B105" s="49" t="s">
        <v>727</v>
      </c>
      <c r="C105" s="49">
        <f t="shared" si="25"/>
        <v>516</v>
      </c>
      <c r="D105" s="49">
        <v>0</v>
      </c>
      <c r="E105" s="49">
        <f t="shared" si="24"/>
        <v>516</v>
      </c>
      <c r="F105" s="49">
        <v>160</v>
      </c>
      <c r="G105" s="49">
        <v>160</v>
      </c>
      <c r="H105" s="49">
        <v>516</v>
      </c>
      <c r="I105" s="49">
        <v>0</v>
      </c>
      <c r="J105" s="49">
        <v>516</v>
      </c>
      <c r="K105" s="49">
        <v>0</v>
      </c>
      <c r="L105" s="49" t="s">
        <v>728</v>
      </c>
      <c r="M105" s="49">
        <v>0</v>
      </c>
      <c r="N105" s="49"/>
      <c r="O105" s="49">
        <v>0</v>
      </c>
      <c r="P105" s="57" t="s">
        <v>848</v>
      </c>
      <c r="Q105" s="100"/>
      <c r="R105" s="108">
        <v>0</v>
      </c>
      <c r="S105" s="100"/>
      <c r="T105" s="100"/>
      <c r="U105" s="100"/>
      <c r="V105" s="100"/>
      <c r="AE105" s="6">
        <v>222</v>
      </c>
      <c r="AF105" s="6" t="s">
        <v>325</v>
      </c>
      <c r="AG105" s="6">
        <v>0</v>
      </c>
      <c r="AH105" s="6">
        <v>516</v>
      </c>
      <c r="AI105" s="6">
        <v>516</v>
      </c>
    </row>
    <row r="106" spans="1:35" x14ac:dyDescent="0.15">
      <c r="A106" s="49">
        <v>223</v>
      </c>
      <c r="B106" s="49" t="s">
        <v>729</v>
      </c>
      <c r="C106" s="49">
        <f t="shared" si="25"/>
        <v>514</v>
      </c>
      <c r="D106" s="49">
        <v>0</v>
      </c>
      <c r="E106" s="49">
        <f t="shared" si="24"/>
        <v>514</v>
      </c>
      <c r="F106" s="49">
        <v>160</v>
      </c>
      <c r="G106" s="49">
        <v>160</v>
      </c>
      <c r="H106" s="49">
        <f t="shared" si="26"/>
        <v>514</v>
      </c>
      <c r="I106" s="49">
        <v>0</v>
      </c>
      <c r="J106" s="49">
        <v>514</v>
      </c>
      <c r="K106" s="49">
        <v>0</v>
      </c>
      <c r="L106" s="49" t="s">
        <v>728</v>
      </c>
      <c r="M106" s="49">
        <v>0</v>
      </c>
      <c r="N106" s="49"/>
      <c r="O106" s="49">
        <v>0</v>
      </c>
      <c r="P106" s="49" t="s">
        <v>573</v>
      </c>
      <c r="Q106" s="100"/>
      <c r="R106" s="108">
        <v>0</v>
      </c>
      <c r="S106" s="100"/>
      <c r="T106" s="100"/>
      <c r="U106" s="100"/>
      <c r="V106" s="100"/>
      <c r="AE106" s="6">
        <v>223</v>
      </c>
      <c r="AF106" s="6" t="s">
        <v>326</v>
      </c>
      <c r="AG106" s="6">
        <v>0</v>
      </c>
      <c r="AH106" s="6">
        <v>514</v>
      </c>
      <c r="AI106" s="6">
        <v>514</v>
      </c>
    </row>
    <row r="107" spans="1:35" x14ac:dyDescent="0.15">
      <c r="A107" s="49">
        <v>224</v>
      </c>
      <c r="B107" s="49" t="s">
        <v>730</v>
      </c>
      <c r="C107" s="49">
        <f t="shared" si="25"/>
        <v>515</v>
      </c>
      <c r="D107" s="49">
        <v>0</v>
      </c>
      <c r="E107" s="49">
        <f t="shared" si="24"/>
        <v>515</v>
      </c>
      <c r="F107" s="49">
        <v>160</v>
      </c>
      <c r="G107" s="49">
        <v>160</v>
      </c>
      <c r="H107" s="49">
        <v>515</v>
      </c>
      <c r="I107" s="49">
        <v>0</v>
      </c>
      <c r="J107" s="49">
        <v>515</v>
      </c>
      <c r="K107" s="49">
        <v>0</v>
      </c>
      <c r="L107" s="49" t="s">
        <v>731</v>
      </c>
      <c r="M107" s="49">
        <v>0</v>
      </c>
      <c r="N107" s="49"/>
      <c r="O107" s="49">
        <v>0</v>
      </c>
      <c r="P107" s="57" t="s">
        <v>849</v>
      </c>
      <c r="Q107" s="100"/>
      <c r="R107" s="108">
        <v>0</v>
      </c>
      <c r="S107" s="100"/>
      <c r="T107" s="100"/>
      <c r="U107" s="100"/>
      <c r="V107" s="100"/>
      <c r="AE107" s="6">
        <v>224</v>
      </c>
      <c r="AF107" s="6" t="s">
        <v>327</v>
      </c>
      <c r="AG107" s="6">
        <v>0</v>
      </c>
      <c r="AH107" s="6">
        <v>515</v>
      </c>
      <c r="AI107" s="6">
        <v>515</v>
      </c>
    </row>
    <row r="108" spans="1:35" x14ac:dyDescent="0.15">
      <c r="A108" s="49">
        <v>225</v>
      </c>
      <c r="B108" s="49" t="s">
        <v>730</v>
      </c>
      <c r="C108" s="49">
        <f t="shared" si="25"/>
        <v>514</v>
      </c>
      <c r="D108" s="49">
        <v>0</v>
      </c>
      <c r="E108" s="49">
        <f t="shared" si="24"/>
        <v>514</v>
      </c>
      <c r="F108" s="49">
        <v>160</v>
      </c>
      <c r="G108" s="49">
        <v>160</v>
      </c>
      <c r="H108" s="49">
        <f t="shared" si="26"/>
        <v>514</v>
      </c>
      <c r="I108" s="49">
        <v>0</v>
      </c>
      <c r="J108" s="49">
        <v>514</v>
      </c>
      <c r="K108" s="49">
        <v>0</v>
      </c>
      <c r="L108" s="49" t="s">
        <v>728</v>
      </c>
      <c r="M108" s="49">
        <v>0</v>
      </c>
      <c r="N108" s="49"/>
      <c r="O108" s="49">
        <v>0</v>
      </c>
      <c r="P108" s="49" t="s">
        <v>573</v>
      </c>
      <c r="Q108" s="100"/>
      <c r="R108" s="108">
        <v>0</v>
      </c>
      <c r="S108" s="100"/>
      <c r="T108" s="100"/>
      <c r="U108" s="100"/>
      <c r="V108" s="100"/>
      <c r="AE108" s="6">
        <v>225</v>
      </c>
      <c r="AF108" s="6" t="s">
        <v>328</v>
      </c>
      <c r="AG108" s="6">
        <v>0</v>
      </c>
      <c r="AH108" s="6">
        <v>514</v>
      </c>
      <c r="AI108" s="6">
        <v>514</v>
      </c>
    </row>
    <row r="109" spans="1:35" x14ac:dyDescent="0.15">
      <c r="A109" s="49">
        <v>226</v>
      </c>
      <c r="B109" s="49" t="s">
        <v>732</v>
      </c>
      <c r="C109" s="49">
        <f t="shared" si="25"/>
        <v>502</v>
      </c>
      <c r="D109" s="49">
        <v>0</v>
      </c>
      <c r="E109" s="49">
        <f t="shared" si="24"/>
        <v>502</v>
      </c>
      <c r="F109" s="49">
        <v>160</v>
      </c>
      <c r="G109" s="49">
        <v>160</v>
      </c>
      <c r="H109" s="49">
        <v>502</v>
      </c>
      <c r="I109" s="49">
        <v>0</v>
      </c>
      <c r="J109" s="49">
        <v>502</v>
      </c>
      <c r="K109" s="49">
        <v>0</v>
      </c>
      <c r="L109" s="49" t="s">
        <v>728</v>
      </c>
      <c r="M109" s="49">
        <v>0</v>
      </c>
      <c r="N109" s="49"/>
      <c r="O109" s="49">
        <v>0</v>
      </c>
      <c r="P109" s="49" t="s">
        <v>581</v>
      </c>
      <c r="Q109" s="100"/>
      <c r="R109" s="108">
        <v>0</v>
      </c>
      <c r="S109" s="100"/>
      <c r="T109" s="100"/>
      <c r="U109" s="100"/>
      <c r="V109" s="100"/>
      <c r="AE109" s="6">
        <v>226</v>
      </c>
      <c r="AF109" s="6" t="s">
        <v>275</v>
      </c>
      <c r="AG109" s="6">
        <v>0</v>
      </c>
      <c r="AH109" s="6">
        <v>502</v>
      </c>
      <c r="AI109" s="6">
        <v>502</v>
      </c>
    </row>
    <row r="110" spans="1:35" x14ac:dyDescent="0.15">
      <c r="A110" s="49">
        <v>227</v>
      </c>
      <c r="B110" s="49" t="s">
        <v>733</v>
      </c>
      <c r="C110" s="49">
        <f>E110</f>
        <v>510</v>
      </c>
      <c r="D110" s="49">
        <v>0</v>
      </c>
      <c r="E110" s="49">
        <f t="shared" si="24"/>
        <v>510</v>
      </c>
      <c r="F110" s="49">
        <v>164</v>
      </c>
      <c r="G110" s="49">
        <v>164</v>
      </c>
      <c r="H110" s="49">
        <f t="shared" si="26"/>
        <v>510</v>
      </c>
      <c r="I110" s="49">
        <v>0</v>
      </c>
      <c r="J110" s="49">
        <f>VLOOKUP(B110,武将索引!$K$2:$M$117,3,0)</f>
        <v>510</v>
      </c>
      <c r="K110" s="49">
        <v>0</v>
      </c>
      <c r="L110" s="49" t="s">
        <v>728</v>
      </c>
      <c r="M110" s="49">
        <v>0</v>
      </c>
      <c r="N110" s="49"/>
      <c r="O110" s="49">
        <v>0</v>
      </c>
      <c r="P110" s="49" t="s">
        <v>599</v>
      </c>
      <c r="Q110" s="100"/>
      <c r="R110" s="108">
        <v>0</v>
      </c>
      <c r="S110" s="100"/>
      <c r="T110" s="100"/>
      <c r="U110" s="100"/>
      <c r="V110" s="100"/>
      <c r="AE110" s="6">
        <v>227</v>
      </c>
      <c r="AF110" s="7" t="s">
        <v>530</v>
      </c>
      <c r="AG110" s="6">
        <v>0</v>
      </c>
      <c r="AH110" s="6">
        <v>510</v>
      </c>
      <c r="AI110" s="6">
        <v>510</v>
      </c>
    </row>
    <row r="111" spans="1:35" x14ac:dyDescent="0.15">
      <c r="A111" s="49">
        <v>228</v>
      </c>
      <c r="B111" s="49" t="s">
        <v>734</v>
      </c>
      <c r="C111" s="49">
        <f t="shared" si="25"/>
        <v>504</v>
      </c>
      <c r="D111" s="49">
        <v>0</v>
      </c>
      <c r="E111" s="49">
        <f t="shared" si="24"/>
        <v>504</v>
      </c>
      <c r="F111" s="49">
        <v>164</v>
      </c>
      <c r="G111" s="49">
        <v>164</v>
      </c>
      <c r="H111" s="49">
        <f t="shared" si="26"/>
        <v>504</v>
      </c>
      <c r="I111" s="49">
        <v>0</v>
      </c>
      <c r="J111" s="49">
        <v>504</v>
      </c>
      <c r="K111" s="49">
        <v>0</v>
      </c>
      <c r="L111" s="49" t="s">
        <v>728</v>
      </c>
      <c r="M111" s="49">
        <v>0</v>
      </c>
      <c r="N111" s="49"/>
      <c r="O111" s="49">
        <v>0</v>
      </c>
      <c r="P111" s="49" t="s">
        <v>575</v>
      </c>
      <c r="Q111" s="100"/>
      <c r="R111" s="108">
        <v>0</v>
      </c>
      <c r="S111" s="100"/>
      <c r="T111" s="100"/>
      <c r="U111" s="100"/>
      <c r="V111" s="100"/>
      <c r="AE111" s="6">
        <v>228</v>
      </c>
      <c r="AF111" s="7" t="s">
        <v>361</v>
      </c>
      <c r="AG111" s="6">
        <v>0</v>
      </c>
      <c r="AH111" s="6">
        <v>504</v>
      </c>
      <c r="AI111" s="6">
        <v>504</v>
      </c>
    </row>
    <row r="112" spans="1:35" x14ac:dyDescent="0.15">
      <c r="A112" s="49">
        <v>229</v>
      </c>
      <c r="B112" s="49" t="s">
        <v>735</v>
      </c>
      <c r="C112" s="49">
        <f t="shared" si="25"/>
        <v>507</v>
      </c>
      <c r="D112" s="49">
        <v>0</v>
      </c>
      <c r="E112" s="49">
        <f t="shared" si="24"/>
        <v>507</v>
      </c>
      <c r="F112" s="49">
        <v>164</v>
      </c>
      <c r="G112" s="49">
        <v>164</v>
      </c>
      <c r="H112" s="49">
        <v>507</v>
      </c>
      <c r="I112" s="49">
        <v>0</v>
      </c>
      <c r="J112" s="49">
        <v>507</v>
      </c>
      <c r="K112" s="49">
        <v>0</v>
      </c>
      <c r="L112" s="49" t="s">
        <v>726</v>
      </c>
      <c r="M112" s="49">
        <v>0</v>
      </c>
      <c r="N112" s="49"/>
      <c r="O112" s="49">
        <v>0</v>
      </c>
      <c r="P112" s="57" t="s">
        <v>850</v>
      </c>
      <c r="Q112" s="100"/>
      <c r="R112" s="108">
        <v>0</v>
      </c>
      <c r="S112" s="100"/>
      <c r="T112" s="100"/>
      <c r="U112" s="100"/>
      <c r="V112" s="100"/>
      <c r="AE112" s="6">
        <v>229</v>
      </c>
      <c r="AF112" s="7" t="s">
        <v>362</v>
      </c>
      <c r="AG112" s="6">
        <v>0</v>
      </c>
      <c r="AH112" s="6">
        <v>507</v>
      </c>
      <c r="AI112" s="6">
        <v>507</v>
      </c>
    </row>
    <row r="113" spans="1:35" x14ac:dyDescent="0.15">
      <c r="A113" s="49">
        <v>230</v>
      </c>
      <c r="B113" s="49" t="s">
        <v>736</v>
      </c>
      <c r="C113" s="49">
        <f>E113</f>
        <v>518</v>
      </c>
      <c r="D113" s="49">
        <v>0</v>
      </c>
      <c r="E113" s="49">
        <f t="shared" si="24"/>
        <v>518</v>
      </c>
      <c r="F113" s="49">
        <v>164</v>
      </c>
      <c r="G113" s="49">
        <v>164</v>
      </c>
      <c r="H113" s="49">
        <v>518</v>
      </c>
      <c r="I113" s="49">
        <v>0</v>
      </c>
      <c r="J113" s="49">
        <v>518</v>
      </c>
      <c r="K113" s="49">
        <v>0</v>
      </c>
      <c r="L113" s="49" t="s">
        <v>726</v>
      </c>
      <c r="M113" s="49">
        <v>0</v>
      </c>
      <c r="N113" s="49"/>
      <c r="O113" s="49">
        <v>0</v>
      </c>
      <c r="P113" s="49" t="s">
        <v>571</v>
      </c>
      <c r="Q113" s="100"/>
      <c r="R113" s="108">
        <v>0</v>
      </c>
      <c r="S113" s="100"/>
      <c r="T113" s="100"/>
      <c r="U113" s="100"/>
      <c r="V113" s="100"/>
      <c r="AE113" s="6">
        <v>230</v>
      </c>
      <c r="AF113" s="7" t="s">
        <v>519</v>
      </c>
      <c r="AG113" s="6">
        <v>0</v>
      </c>
      <c r="AH113" s="6">
        <v>518</v>
      </c>
      <c r="AI113" s="6">
        <v>518</v>
      </c>
    </row>
    <row r="114" spans="1:35" x14ac:dyDescent="0.15">
      <c r="A114" s="49">
        <v>231</v>
      </c>
      <c r="B114" s="49" t="s">
        <v>737</v>
      </c>
      <c r="C114" s="49">
        <f t="shared" si="25"/>
        <v>506</v>
      </c>
      <c r="D114" s="49">
        <v>0</v>
      </c>
      <c r="E114" s="49">
        <f t="shared" si="24"/>
        <v>506</v>
      </c>
      <c r="F114" s="49">
        <v>160</v>
      </c>
      <c r="G114" s="49">
        <v>160</v>
      </c>
      <c r="H114" s="49">
        <v>506</v>
      </c>
      <c r="I114" s="49">
        <v>0</v>
      </c>
      <c r="J114" s="49">
        <v>506</v>
      </c>
      <c r="K114" s="49">
        <v>0</v>
      </c>
      <c r="L114" s="49" t="s">
        <v>728</v>
      </c>
      <c r="M114" s="49">
        <v>0</v>
      </c>
      <c r="N114" s="49"/>
      <c r="O114" s="49">
        <v>0</v>
      </c>
      <c r="P114" s="49" t="s">
        <v>578</v>
      </c>
      <c r="Q114" s="100"/>
      <c r="R114" s="108">
        <v>0</v>
      </c>
      <c r="S114" s="100"/>
      <c r="T114" s="100"/>
      <c r="U114" s="100"/>
      <c r="V114" s="100"/>
      <c r="AE114" s="6">
        <v>231</v>
      </c>
      <c r="AF114" s="6" t="s">
        <v>235</v>
      </c>
      <c r="AG114" s="6">
        <v>1</v>
      </c>
      <c r="AH114" s="6">
        <v>506</v>
      </c>
      <c r="AI114" s="6">
        <v>506</v>
      </c>
    </row>
    <row r="115" spans="1:35" x14ac:dyDescent="0.15">
      <c r="A115" s="48">
        <v>232</v>
      </c>
      <c r="B115" s="48" t="s">
        <v>738</v>
      </c>
      <c r="C115" s="48">
        <f t="shared" si="25"/>
        <v>520</v>
      </c>
      <c r="D115" s="48">
        <v>0</v>
      </c>
      <c r="E115" s="48">
        <f t="shared" si="24"/>
        <v>520</v>
      </c>
      <c r="F115" s="48">
        <v>160</v>
      </c>
      <c r="G115" s="48">
        <v>160</v>
      </c>
      <c r="H115" s="48">
        <f>IF(J115=0,777,J115)</f>
        <v>520</v>
      </c>
      <c r="I115" s="48">
        <v>0</v>
      </c>
      <c r="J115" s="48">
        <v>520</v>
      </c>
      <c r="K115" s="48">
        <v>0</v>
      </c>
      <c r="L115" s="48" t="s">
        <v>739</v>
      </c>
      <c r="M115" s="48">
        <v>0</v>
      </c>
      <c r="N115" s="48"/>
      <c r="O115" s="48">
        <v>0</v>
      </c>
      <c r="P115" s="69" t="s">
        <v>887</v>
      </c>
      <c r="Q115" s="100"/>
      <c r="R115" s="108">
        <v>0</v>
      </c>
      <c r="S115" s="100"/>
      <c r="T115" s="100"/>
      <c r="U115" s="100"/>
      <c r="V115" s="100"/>
      <c r="AE115" s="6">
        <v>232</v>
      </c>
      <c r="AF115" s="6" t="s">
        <v>348</v>
      </c>
      <c r="AG115" s="6">
        <v>0</v>
      </c>
      <c r="AH115" s="6">
        <v>520</v>
      </c>
      <c r="AI115" s="6">
        <v>520</v>
      </c>
    </row>
    <row r="116" spans="1:35" x14ac:dyDescent="0.15">
      <c r="A116" s="48">
        <v>233</v>
      </c>
      <c r="B116" s="48" t="s">
        <v>740</v>
      </c>
      <c r="C116" s="48">
        <f t="shared" si="25"/>
        <v>521</v>
      </c>
      <c r="D116" s="48">
        <v>0</v>
      </c>
      <c r="E116" s="48">
        <f t="shared" si="24"/>
        <v>521</v>
      </c>
      <c r="F116" s="48">
        <v>160</v>
      </c>
      <c r="G116" s="48">
        <v>160</v>
      </c>
      <c r="H116" s="48">
        <f t="shared" si="26"/>
        <v>521</v>
      </c>
      <c r="I116" s="48">
        <v>0</v>
      </c>
      <c r="J116" s="49">
        <v>521</v>
      </c>
      <c r="K116" s="48">
        <v>0</v>
      </c>
      <c r="L116" s="48" t="s">
        <v>726</v>
      </c>
      <c r="M116" s="48">
        <v>0</v>
      </c>
      <c r="N116" s="48"/>
      <c r="O116" s="48">
        <v>0</v>
      </c>
      <c r="P116" s="69" t="s">
        <v>886</v>
      </c>
      <c r="Q116" s="100"/>
      <c r="R116" s="108">
        <v>0</v>
      </c>
      <c r="S116" s="100"/>
      <c r="T116" s="100"/>
      <c r="U116" s="100"/>
      <c r="V116" s="100"/>
      <c r="AE116" s="6">
        <v>233</v>
      </c>
      <c r="AF116" s="6" t="s">
        <v>276</v>
      </c>
      <c r="AG116" s="6">
        <v>1</v>
      </c>
      <c r="AH116" s="6">
        <v>521</v>
      </c>
      <c r="AI116" s="6">
        <v>521</v>
      </c>
    </row>
    <row r="117" spans="1:35" x14ac:dyDescent="0.15">
      <c r="A117" s="48">
        <v>234</v>
      </c>
      <c r="B117" s="48" t="s">
        <v>741</v>
      </c>
      <c r="C117" s="48">
        <f t="shared" si="25"/>
        <v>522</v>
      </c>
      <c r="D117" s="48">
        <v>0</v>
      </c>
      <c r="E117" s="48">
        <f t="shared" si="24"/>
        <v>522</v>
      </c>
      <c r="F117" s="48">
        <v>160</v>
      </c>
      <c r="G117" s="48">
        <v>160</v>
      </c>
      <c r="H117" s="48">
        <v>522</v>
      </c>
      <c r="I117" s="48">
        <v>0</v>
      </c>
      <c r="J117" s="48">
        <v>522</v>
      </c>
      <c r="K117" s="48">
        <v>0</v>
      </c>
      <c r="L117" s="48" t="s">
        <v>728</v>
      </c>
      <c r="M117" s="48">
        <v>0</v>
      </c>
      <c r="N117" s="48"/>
      <c r="O117" s="48">
        <v>0</v>
      </c>
      <c r="P117" s="69" t="s">
        <v>885</v>
      </c>
      <c r="Q117" s="100"/>
      <c r="R117" s="108">
        <v>0</v>
      </c>
      <c r="S117" s="100"/>
      <c r="T117" s="100"/>
      <c r="U117" s="100"/>
      <c r="V117" s="100"/>
      <c r="AE117" s="6">
        <v>234</v>
      </c>
      <c r="AF117" s="6" t="s">
        <v>309</v>
      </c>
      <c r="AG117" s="6">
        <v>0</v>
      </c>
      <c r="AH117" s="6">
        <v>522</v>
      </c>
      <c r="AI117" s="6">
        <v>522</v>
      </c>
    </row>
    <row r="118" spans="1:35" x14ac:dyDescent="0.15">
      <c r="A118" s="48">
        <v>235</v>
      </c>
      <c r="B118" s="48" t="s">
        <v>742</v>
      </c>
      <c r="C118" s="48">
        <f t="shared" si="25"/>
        <v>521</v>
      </c>
      <c r="D118" s="48">
        <v>0</v>
      </c>
      <c r="E118" s="48">
        <f t="shared" si="24"/>
        <v>521</v>
      </c>
      <c r="F118" s="48">
        <v>160</v>
      </c>
      <c r="G118" s="48">
        <v>160</v>
      </c>
      <c r="H118" s="48">
        <v>777</v>
      </c>
      <c r="I118" s="48">
        <v>0</v>
      </c>
      <c r="J118" s="48">
        <v>521</v>
      </c>
      <c r="K118" s="48">
        <v>0</v>
      </c>
      <c r="L118" s="48" t="s">
        <v>726</v>
      </c>
      <c r="M118" s="48">
        <v>0</v>
      </c>
      <c r="N118" s="48"/>
      <c r="O118" s="48">
        <v>0</v>
      </c>
      <c r="P118" s="69" t="s">
        <v>886</v>
      </c>
      <c r="Q118" s="100"/>
      <c r="R118" s="108">
        <v>0</v>
      </c>
      <c r="S118" s="100"/>
      <c r="T118" s="100"/>
      <c r="U118" s="100"/>
      <c r="V118" s="100"/>
      <c r="AE118" s="6">
        <v>235</v>
      </c>
      <c r="AF118" s="6" t="s">
        <v>277</v>
      </c>
      <c r="AG118" s="6">
        <v>1</v>
      </c>
      <c r="AH118" s="6">
        <v>521</v>
      </c>
      <c r="AI118" s="6">
        <v>521</v>
      </c>
    </row>
    <row r="119" spans="1:35" x14ac:dyDescent="0.15">
      <c r="A119" s="48">
        <v>236</v>
      </c>
      <c r="B119" s="48" t="s">
        <v>743</v>
      </c>
      <c r="C119" s="48">
        <f t="shared" si="25"/>
        <v>519</v>
      </c>
      <c r="D119" s="48">
        <v>0</v>
      </c>
      <c r="E119" s="48">
        <f t="shared" si="24"/>
        <v>519</v>
      </c>
      <c r="F119" s="48">
        <v>160</v>
      </c>
      <c r="G119" s="48">
        <v>160</v>
      </c>
      <c r="H119" s="48">
        <f t="shared" si="26"/>
        <v>519</v>
      </c>
      <c r="I119" s="48">
        <v>0</v>
      </c>
      <c r="J119" s="48">
        <v>519</v>
      </c>
      <c r="K119" s="48">
        <v>0</v>
      </c>
      <c r="L119" s="48" t="s">
        <v>728</v>
      </c>
      <c r="M119" s="48">
        <v>0</v>
      </c>
      <c r="N119" s="48"/>
      <c r="O119" s="48">
        <v>0</v>
      </c>
      <c r="P119" s="69" t="s">
        <v>889</v>
      </c>
      <c r="Q119" s="100"/>
      <c r="R119" s="108">
        <v>0</v>
      </c>
      <c r="S119" s="100"/>
      <c r="T119" s="100"/>
      <c r="U119" s="100"/>
      <c r="V119" s="100"/>
      <c r="AE119" s="6">
        <v>236</v>
      </c>
      <c r="AF119" s="6" t="s">
        <v>278</v>
      </c>
      <c r="AG119" s="6">
        <v>1</v>
      </c>
      <c r="AH119" s="6">
        <v>519</v>
      </c>
      <c r="AI119" s="6">
        <v>519</v>
      </c>
    </row>
    <row r="120" spans="1:35" x14ac:dyDescent="0.15">
      <c r="A120" s="48">
        <v>237</v>
      </c>
      <c r="B120" s="48" t="s">
        <v>744</v>
      </c>
      <c r="C120" s="48">
        <f t="shared" si="25"/>
        <v>502</v>
      </c>
      <c r="D120" s="48">
        <v>0</v>
      </c>
      <c r="E120" s="48">
        <f t="shared" si="24"/>
        <v>502</v>
      </c>
      <c r="F120" s="48">
        <v>160</v>
      </c>
      <c r="G120" s="48">
        <v>160</v>
      </c>
      <c r="H120" s="48">
        <v>502</v>
      </c>
      <c r="I120" s="48">
        <v>0</v>
      </c>
      <c r="J120" s="48">
        <v>502</v>
      </c>
      <c r="K120" s="48">
        <v>0</v>
      </c>
      <c r="L120" s="48" t="s">
        <v>728</v>
      </c>
      <c r="M120" s="48">
        <v>0</v>
      </c>
      <c r="N120" s="48"/>
      <c r="O120" s="48">
        <v>0</v>
      </c>
      <c r="P120" s="58" t="s">
        <v>851</v>
      </c>
      <c r="Q120" s="100"/>
      <c r="R120" s="108">
        <v>0</v>
      </c>
      <c r="S120" s="100"/>
      <c r="T120" s="100"/>
      <c r="U120" s="100"/>
      <c r="V120" s="100"/>
      <c r="AE120" s="6">
        <v>237</v>
      </c>
      <c r="AF120" s="6" t="s">
        <v>279</v>
      </c>
      <c r="AG120" s="6">
        <v>1</v>
      </c>
      <c r="AH120" s="6">
        <v>502</v>
      </c>
      <c r="AI120" s="6">
        <v>502</v>
      </c>
    </row>
    <row r="121" spans="1:35" x14ac:dyDescent="0.15">
      <c r="A121" s="48">
        <v>238</v>
      </c>
      <c r="B121" s="48" t="s">
        <v>745</v>
      </c>
      <c r="C121" s="48">
        <f t="shared" si="25"/>
        <v>513</v>
      </c>
      <c r="D121" s="48">
        <v>0</v>
      </c>
      <c r="E121" s="48">
        <f t="shared" si="24"/>
        <v>513</v>
      </c>
      <c r="F121" s="48">
        <v>160</v>
      </c>
      <c r="G121" s="48">
        <v>160</v>
      </c>
      <c r="H121" s="48">
        <f t="shared" si="26"/>
        <v>513</v>
      </c>
      <c r="I121" s="48">
        <v>0</v>
      </c>
      <c r="J121" s="48">
        <f>VLOOKUP(B121,武将索引!$K$2:$M$117,3,0)</f>
        <v>513</v>
      </c>
      <c r="K121" s="48">
        <v>0</v>
      </c>
      <c r="L121" s="48" t="s">
        <v>728</v>
      </c>
      <c r="M121" s="48">
        <v>0</v>
      </c>
      <c r="N121" s="48"/>
      <c r="O121" s="48">
        <v>0</v>
      </c>
      <c r="P121" s="58" t="s">
        <v>852</v>
      </c>
      <c r="Q121" s="100"/>
      <c r="R121" s="108">
        <v>0</v>
      </c>
      <c r="S121" s="100"/>
      <c r="T121" s="100"/>
      <c r="U121" s="100"/>
      <c r="V121" s="100"/>
      <c r="AE121" s="6">
        <v>238</v>
      </c>
      <c r="AF121" s="6" t="s">
        <v>319</v>
      </c>
      <c r="AG121" s="6">
        <v>0</v>
      </c>
      <c r="AH121" s="6">
        <v>513</v>
      </c>
      <c r="AI121" s="6">
        <v>513</v>
      </c>
    </row>
    <row r="122" spans="1:35" x14ac:dyDescent="0.15">
      <c r="A122" s="48">
        <v>239</v>
      </c>
      <c r="B122" s="48" t="s">
        <v>746</v>
      </c>
      <c r="C122" s="48">
        <f t="shared" si="25"/>
        <v>514</v>
      </c>
      <c r="D122" s="48">
        <v>0</v>
      </c>
      <c r="E122" s="48">
        <f t="shared" si="24"/>
        <v>514</v>
      </c>
      <c r="F122" s="48">
        <v>160</v>
      </c>
      <c r="G122" s="48">
        <v>160</v>
      </c>
      <c r="H122" s="48">
        <f t="shared" si="26"/>
        <v>514</v>
      </c>
      <c r="I122" s="48">
        <v>0</v>
      </c>
      <c r="J122" s="48">
        <v>514</v>
      </c>
      <c r="K122" s="48">
        <v>0</v>
      </c>
      <c r="L122" s="48" t="s">
        <v>728</v>
      </c>
      <c r="M122" s="48">
        <v>0</v>
      </c>
      <c r="N122" s="48"/>
      <c r="O122" s="48">
        <v>0</v>
      </c>
      <c r="P122" s="70" t="s">
        <v>900</v>
      </c>
      <c r="Q122" s="100"/>
      <c r="R122" s="108">
        <v>0</v>
      </c>
      <c r="S122" s="100"/>
      <c r="T122" s="100"/>
      <c r="U122" s="100"/>
      <c r="V122" s="100"/>
      <c r="AE122" s="6">
        <v>239</v>
      </c>
      <c r="AF122" s="6" t="s">
        <v>349</v>
      </c>
      <c r="AG122" s="6">
        <v>0</v>
      </c>
      <c r="AH122" s="6">
        <v>514</v>
      </c>
      <c r="AI122" s="6">
        <v>514</v>
      </c>
    </row>
    <row r="123" spans="1:35" x14ac:dyDescent="0.15">
      <c r="A123" s="48">
        <v>240</v>
      </c>
      <c r="B123" s="48" t="s">
        <v>747</v>
      </c>
      <c r="C123" s="48">
        <f t="shared" si="25"/>
        <v>522</v>
      </c>
      <c r="D123" s="48">
        <v>0</v>
      </c>
      <c r="E123" s="48">
        <f t="shared" si="24"/>
        <v>522</v>
      </c>
      <c r="F123" s="48">
        <v>160</v>
      </c>
      <c r="G123" s="48">
        <v>160</v>
      </c>
      <c r="H123" s="48">
        <v>522</v>
      </c>
      <c r="I123" s="48">
        <v>0</v>
      </c>
      <c r="J123" s="48">
        <v>522</v>
      </c>
      <c r="K123" s="48">
        <v>0</v>
      </c>
      <c r="L123" s="48" t="s">
        <v>728</v>
      </c>
      <c r="M123" s="48">
        <v>0</v>
      </c>
      <c r="N123" s="48"/>
      <c r="O123" s="48">
        <v>0</v>
      </c>
      <c r="P123" s="62" t="s">
        <v>869</v>
      </c>
      <c r="Q123" s="100"/>
      <c r="R123" s="108">
        <v>0</v>
      </c>
      <c r="S123" s="100"/>
      <c r="T123" s="100"/>
      <c r="U123" s="100"/>
      <c r="V123" s="100"/>
      <c r="AE123" s="6">
        <v>240</v>
      </c>
      <c r="AF123" s="6" t="s">
        <v>280</v>
      </c>
      <c r="AG123" s="6">
        <v>1</v>
      </c>
      <c r="AH123" s="6">
        <v>522</v>
      </c>
      <c r="AI123" s="6">
        <v>522</v>
      </c>
    </row>
    <row r="124" spans="1:35" x14ac:dyDescent="0.15">
      <c r="A124" s="48">
        <v>241</v>
      </c>
      <c r="B124" s="48" t="s">
        <v>748</v>
      </c>
      <c r="C124" s="48">
        <f t="shared" si="25"/>
        <v>518</v>
      </c>
      <c r="D124" s="48">
        <v>0</v>
      </c>
      <c r="E124" s="48">
        <f t="shared" si="24"/>
        <v>518</v>
      </c>
      <c r="F124" s="48">
        <v>164</v>
      </c>
      <c r="G124" s="48">
        <v>164</v>
      </c>
      <c r="H124" s="48">
        <f t="shared" si="26"/>
        <v>518</v>
      </c>
      <c r="I124" s="48">
        <v>0</v>
      </c>
      <c r="J124" s="48">
        <v>518</v>
      </c>
      <c r="K124" s="48">
        <v>0</v>
      </c>
      <c r="L124" s="48" t="s">
        <v>728</v>
      </c>
      <c r="M124" s="48">
        <v>0</v>
      </c>
      <c r="N124" s="48"/>
      <c r="O124" s="48">
        <v>0</v>
      </c>
      <c r="P124" s="63" t="s">
        <v>874</v>
      </c>
      <c r="Q124" s="100"/>
      <c r="R124" s="108">
        <v>0</v>
      </c>
      <c r="S124" s="100"/>
      <c r="T124" s="100"/>
      <c r="U124" s="100"/>
      <c r="V124" s="100"/>
      <c r="AE124" s="6">
        <v>241</v>
      </c>
      <c r="AF124" s="6" t="s">
        <v>315</v>
      </c>
      <c r="AG124" s="6">
        <v>0</v>
      </c>
      <c r="AH124" s="6">
        <v>518</v>
      </c>
      <c r="AI124" s="6">
        <v>518</v>
      </c>
    </row>
    <row r="125" spans="1:35" x14ac:dyDescent="0.15">
      <c r="A125" s="48">
        <v>242</v>
      </c>
      <c r="B125" s="48" t="s">
        <v>749</v>
      </c>
      <c r="C125" s="48">
        <f t="shared" si="25"/>
        <v>508</v>
      </c>
      <c r="D125" s="48">
        <v>0</v>
      </c>
      <c r="E125" s="48">
        <f t="shared" si="24"/>
        <v>508</v>
      </c>
      <c r="F125" s="48">
        <v>160</v>
      </c>
      <c r="G125" s="48">
        <v>160</v>
      </c>
      <c r="H125" s="48">
        <v>508</v>
      </c>
      <c r="I125" s="48">
        <v>0</v>
      </c>
      <c r="J125" s="49">
        <v>508</v>
      </c>
      <c r="K125" s="48">
        <v>0</v>
      </c>
      <c r="L125" s="48" t="s">
        <v>728</v>
      </c>
      <c r="M125" s="48">
        <v>0</v>
      </c>
      <c r="N125" s="48"/>
      <c r="O125" s="48">
        <v>0</v>
      </c>
      <c r="P125" s="48" t="s">
        <v>600</v>
      </c>
      <c r="Q125" s="100"/>
      <c r="R125" s="108">
        <v>0</v>
      </c>
      <c r="S125" s="100"/>
      <c r="T125" s="100"/>
      <c r="U125" s="100"/>
      <c r="V125" s="100"/>
      <c r="AE125" s="6">
        <v>242</v>
      </c>
      <c r="AF125" s="6" t="s">
        <v>321</v>
      </c>
      <c r="AG125" s="6">
        <v>0</v>
      </c>
      <c r="AH125" s="6">
        <v>508</v>
      </c>
      <c r="AI125" s="6">
        <v>508</v>
      </c>
    </row>
    <row r="126" spans="1:35" x14ac:dyDescent="0.15">
      <c r="A126" s="48">
        <v>243</v>
      </c>
      <c r="B126" s="48" t="s">
        <v>750</v>
      </c>
      <c r="C126" s="48">
        <f t="shared" si="25"/>
        <v>503</v>
      </c>
      <c r="D126" s="48">
        <v>0</v>
      </c>
      <c r="E126" s="48">
        <f t="shared" si="24"/>
        <v>503</v>
      </c>
      <c r="F126" s="48">
        <v>160</v>
      </c>
      <c r="G126" s="48">
        <v>160</v>
      </c>
      <c r="H126" s="48">
        <f t="shared" si="26"/>
        <v>503</v>
      </c>
      <c r="I126" s="48">
        <v>0</v>
      </c>
      <c r="J126" s="48">
        <v>503</v>
      </c>
      <c r="K126" s="48">
        <v>0</v>
      </c>
      <c r="L126" s="48" t="s">
        <v>726</v>
      </c>
      <c r="M126" s="48">
        <v>0</v>
      </c>
      <c r="N126" s="48"/>
      <c r="O126" s="48">
        <v>0</v>
      </c>
      <c r="P126" s="48" t="s">
        <v>567</v>
      </c>
      <c r="Q126" s="100"/>
      <c r="R126" s="108">
        <v>0</v>
      </c>
      <c r="S126" s="100"/>
      <c r="T126" s="100"/>
      <c r="U126" s="100"/>
      <c r="V126" s="100"/>
      <c r="AE126" s="6">
        <v>243</v>
      </c>
      <c r="AF126" s="6" t="s">
        <v>281</v>
      </c>
      <c r="AG126" s="6">
        <v>1</v>
      </c>
      <c r="AH126" s="6">
        <v>503</v>
      </c>
      <c r="AI126" s="6">
        <v>503</v>
      </c>
    </row>
    <row r="127" spans="1:35" x14ac:dyDescent="0.15">
      <c r="A127" s="48">
        <v>244</v>
      </c>
      <c r="B127" s="48" t="s">
        <v>751</v>
      </c>
      <c r="C127" s="48">
        <f t="shared" si="25"/>
        <v>517</v>
      </c>
      <c r="D127" s="48">
        <v>0</v>
      </c>
      <c r="E127" s="48">
        <f t="shared" si="24"/>
        <v>517</v>
      </c>
      <c r="F127" s="48">
        <v>160</v>
      </c>
      <c r="G127" s="48">
        <v>160</v>
      </c>
      <c r="H127" s="48">
        <v>517</v>
      </c>
      <c r="I127" s="48">
        <v>0</v>
      </c>
      <c r="J127" s="48">
        <v>517</v>
      </c>
      <c r="K127" s="48">
        <v>0</v>
      </c>
      <c r="L127" s="48" t="s">
        <v>728</v>
      </c>
      <c r="M127" s="48">
        <v>0</v>
      </c>
      <c r="N127" s="48"/>
      <c r="O127" s="48">
        <v>0</v>
      </c>
      <c r="P127" s="48" t="s">
        <v>574</v>
      </c>
      <c r="Q127" s="100"/>
      <c r="R127" s="108">
        <v>0</v>
      </c>
      <c r="S127" s="100"/>
      <c r="T127" s="100"/>
      <c r="U127" s="100"/>
      <c r="V127" s="100"/>
      <c r="AE127" s="6">
        <v>244</v>
      </c>
      <c r="AF127" s="6" t="s">
        <v>282</v>
      </c>
      <c r="AG127" s="6">
        <v>1</v>
      </c>
      <c r="AH127" s="6">
        <v>517</v>
      </c>
      <c r="AI127" s="6">
        <v>517</v>
      </c>
    </row>
    <row r="128" spans="1:35" x14ac:dyDescent="0.15">
      <c r="A128" s="48">
        <v>245</v>
      </c>
      <c r="B128" s="48" t="s">
        <v>752</v>
      </c>
      <c r="C128" s="48">
        <f t="shared" si="25"/>
        <v>508</v>
      </c>
      <c r="D128" s="48">
        <v>0</v>
      </c>
      <c r="E128" s="48">
        <f t="shared" si="24"/>
        <v>508</v>
      </c>
      <c r="F128" s="48">
        <v>160</v>
      </c>
      <c r="G128" s="48">
        <v>160</v>
      </c>
      <c r="H128" s="48">
        <v>508</v>
      </c>
      <c r="I128" s="48">
        <v>0</v>
      </c>
      <c r="J128" s="49">
        <v>508</v>
      </c>
      <c r="K128" s="48">
        <v>0</v>
      </c>
      <c r="L128" s="48" t="s">
        <v>728</v>
      </c>
      <c r="M128" s="48">
        <v>0</v>
      </c>
      <c r="N128" s="48"/>
      <c r="O128" s="48">
        <v>0</v>
      </c>
      <c r="P128" s="48" t="s">
        <v>600</v>
      </c>
      <c r="Q128" s="100"/>
      <c r="R128" s="108">
        <v>0</v>
      </c>
      <c r="S128" s="100"/>
      <c r="T128" s="100"/>
      <c r="U128" s="100"/>
      <c r="V128" s="100"/>
      <c r="AE128" s="6">
        <v>245</v>
      </c>
      <c r="AF128" s="6" t="s">
        <v>320</v>
      </c>
      <c r="AG128" s="6">
        <v>0</v>
      </c>
      <c r="AH128" s="6">
        <v>508</v>
      </c>
      <c r="AI128" s="6">
        <v>508</v>
      </c>
    </row>
    <row r="129" spans="1:35" x14ac:dyDescent="0.15">
      <c r="A129" s="48">
        <v>246</v>
      </c>
      <c r="B129" s="48" t="s">
        <v>753</v>
      </c>
      <c r="C129" s="48">
        <f t="shared" si="25"/>
        <v>505</v>
      </c>
      <c r="D129" s="48">
        <v>0</v>
      </c>
      <c r="E129" s="48">
        <f t="shared" si="24"/>
        <v>505</v>
      </c>
      <c r="F129" s="48">
        <v>160</v>
      </c>
      <c r="G129" s="48">
        <v>160</v>
      </c>
      <c r="H129" s="48">
        <v>505</v>
      </c>
      <c r="I129" s="48">
        <v>0</v>
      </c>
      <c r="J129" s="48">
        <v>505</v>
      </c>
      <c r="K129" s="48">
        <v>0</v>
      </c>
      <c r="L129" s="48" t="s">
        <v>726</v>
      </c>
      <c r="M129" s="48">
        <v>0</v>
      </c>
      <c r="N129" s="48"/>
      <c r="O129" s="48">
        <v>0</v>
      </c>
      <c r="P129" s="48" t="s">
        <v>579</v>
      </c>
      <c r="Q129" s="100"/>
      <c r="R129" s="108">
        <v>0</v>
      </c>
      <c r="S129" s="100"/>
      <c r="T129" s="100"/>
      <c r="U129" s="100"/>
      <c r="V129" s="100"/>
      <c r="AE129" s="6">
        <v>246</v>
      </c>
      <c r="AF129" s="6" t="s">
        <v>283</v>
      </c>
      <c r="AG129" s="6">
        <v>1</v>
      </c>
      <c r="AH129" s="6">
        <v>505</v>
      </c>
      <c r="AI129" s="6">
        <v>505</v>
      </c>
    </row>
    <row r="130" spans="1:35" x14ac:dyDescent="0.15">
      <c r="A130" s="48">
        <v>247</v>
      </c>
      <c r="B130" s="48" t="s">
        <v>754</v>
      </c>
      <c r="C130" s="48">
        <f t="shared" si="25"/>
        <v>511</v>
      </c>
      <c r="D130" s="48">
        <v>0</v>
      </c>
      <c r="E130" s="48">
        <f t="shared" si="24"/>
        <v>511</v>
      </c>
      <c r="F130" s="48">
        <v>160</v>
      </c>
      <c r="G130" s="48">
        <v>160</v>
      </c>
      <c r="H130" s="48">
        <f t="shared" si="26"/>
        <v>511</v>
      </c>
      <c r="I130" s="48">
        <v>0</v>
      </c>
      <c r="J130" s="48">
        <f>VLOOKUP(B130,武将索引!$K$2:$M$117,3,0)</f>
        <v>511</v>
      </c>
      <c r="K130" s="48">
        <v>0</v>
      </c>
      <c r="L130" s="48" t="s">
        <v>728</v>
      </c>
      <c r="M130" s="48">
        <v>0</v>
      </c>
      <c r="N130" s="48"/>
      <c r="O130" s="48">
        <v>0</v>
      </c>
      <c r="P130" s="58" t="s">
        <v>853</v>
      </c>
      <c r="Q130" s="100"/>
      <c r="R130" s="108">
        <v>0</v>
      </c>
      <c r="S130" s="100"/>
      <c r="T130" s="100"/>
      <c r="U130" s="100"/>
      <c r="V130" s="100"/>
      <c r="AE130" s="6">
        <v>247</v>
      </c>
      <c r="AF130" s="6" t="s">
        <v>284</v>
      </c>
      <c r="AG130" s="6">
        <v>1</v>
      </c>
      <c r="AH130" s="6">
        <v>511</v>
      </c>
      <c r="AI130" s="6">
        <v>511</v>
      </c>
    </row>
    <row r="131" spans="1:35" x14ac:dyDescent="0.15">
      <c r="A131" s="48">
        <v>248</v>
      </c>
      <c r="B131" s="48" t="s">
        <v>755</v>
      </c>
      <c r="C131" s="48">
        <f t="shared" si="25"/>
        <v>509</v>
      </c>
      <c r="D131" s="48">
        <v>0</v>
      </c>
      <c r="E131" s="48">
        <f t="shared" si="24"/>
        <v>509</v>
      </c>
      <c r="F131" s="48">
        <v>160</v>
      </c>
      <c r="G131" s="48">
        <v>160</v>
      </c>
      <c r="H131" s="48">
        <f t="shared" si="26"/>
        <v>509</v>
      </c>
      <c r="I131" s="48">
        <v>0</v>
      </c>
      <c r="J131" s="48">
        <f>VLOOKUP(B131,武将索引!$K$2:$M$117,3,0)</f>
        <v>509</v>
      </c>
      <c r="K131" s="48">
        <v>0</v>
      </c>
      <c r="L131" s="48" t="s">
        <v>728</v>
      </c>
      <c r="M131" s="48">
        <v>0</v>
      </c>
      <c r="N131" s="48"/>
      <c r="O131" s="48">
        <v>0</v>
      </c>
      <c r="P131" s="48" t="s">
        <v>572</v>
      </c>
      <c r="Q131" s="100"/>
      <c r="R131" s="108">
        <v>0</v>
      </c>
      <c r="S131" s="100"/>
      <c r="T131" s="100"/>
      <c r="U131" s="100"/>
      <c r="V131" s="100"/>
      <c r="AE131" s="6">
        <v>248</v>
      </c>
      <c r="AF131" s="6" t="s">
        <v>350</v>
      </c>
      <c r="AG131" s="6">
        <v>0</v>
      </c>
      <c r="AH131" s="6">
        <v>509</v>
      </c>
      <c r="AI131" s="6">
        <v>509</v>
      </c>
    </row>
    <row r="132" spans="1:35" s="95" customFormat="1" x14ac:dyDescent="0.15">
      <c r="A132" s="94">
        <v>250</v>
      </c>
      <c r="B132" s="97" t="s">
        <v>987</v>
      </c>
      <c r="C132" s="94">
        <v>250</v>
      </c>
      <c r="D132" s="94">
        <v>0</v>
      </c>
      <c r="E132" s="94">
        <v>250</v>
      </c>
      <c r="F132" s="94">
        <v>220</v>
      </c>
      <c r="G132" s="94">
        <v>170</v>
      </c>
      <c r="H132" s="94">
        <v>250</v>
      </c>
      <c r="I132" s="94">
        <v>0</v>
      </c>
      <c r="J132" s="94">
        <v>250</v>
      </c>
      <c r="K132" s="94">
        <v>250</v>
      </c>
      <c r="L132" s="97" t="s">
        <v>979</v>
      </c>
      <c r="M132" s="94">
        <v>0</v>
      </c>
      <c r="N132" s="94"/>
      <c r="O132" s="94">
        <v>0</v>
      </c>
      <c r="P132" s="97" t="s">
        <v>984</v>
      </c>
      <c r="Q132" s="101"/>
      <c r="R132" s="109">
        <v>4026</v>
      </c>
      <c r="S132" s="104" t="s">
        <v>1024</v>
      </c>
      <c r="T132" s="104" t="s">
        <v>1012</v>
      </c>
      <c r="U132" s="104" t="s">
        <v>1031</v>
      </c>
      <c r="V132" s="104" t="s">
        <v>1041</v>
      </c>
      <c r="AE132" s="96">
        <v>219</v>
      </c>
      <c r="AF132" s="96" t="s">
        <v>154</v>
      </c>
      <c r="AG132" s="96">
        <v>0</v>
      </c>
      <c r="AH132" s="96">
        <v>219</v>
      </c>
      <c r="AI132" s="96">
        <v>219</v>
      </c>
    </row>
    <row r="133" spans="1:35" s="95" customFormat="1" x14ac:dyDescent="0.15">
      <c r="A133" s="94">
        <v>251</v>
      </c>
      <c r="B133" s="97" t="s">
        <v>1002</v>
      </c>
      <c r="C133" s="94">
        <v>251</v>
      </c>
      <c r="D133" s="94">
        <v>0</v>
      </c>
      <c r="E133" s="94">
        <v>251</v>
      </c>
      <c r="F133" s="94">
        <v>220</v>
      </c>
      <c r="G133" s="94">
        <v>170</v>
      </c>
      <c r="H133" s="94">
        <v>251</v>
      </c>
      <c r="I133" s="94">
        <v>0</v>
      </c>
      <c r="J133" s="94">
        <v>251</v>
      </c>
      <c r="K133" s="94">
        <v>251</v>
      </c>
      <c r="L133" s="97" t="s">
        <v>836</v>
      </c>
      <c r="M133" s="94">
        <v>0</v>
      </c>
      <c r="N133" s="94"/>
      <c r="O133" s="94">
        <v>0</v>
      </c>
      <c r="P133" s="97" t="s">
        <v>1003</v>
      </c>
      <c r="Q133" s="101"/>
      <c r="R133" s="109">
        <v>3267</v>
      </c>
      <c r="S133" s="104" t="s">
        <v>1025</v>
      </c>
      <c r="T133" s="104" t="s">
        <v>1013</v>
      </c>
      <c r="U133" s="104" t="s">
        <v>1030</v>
      </c>
      <c r="V133" s="104" t="s">
        <v>1042</v>
      </c>
      <c r="AE133" s="96">
        <v>219</v>
      </c>
      <c r="AF133" s="96" t="s">
        <v>154</v>
      </c>
      <c r="AG133" s="96">
        <v>0</v>
      </c>
      <c r="AH133" s="96">
        <v>219</v>
      </c>
      <c r="AI133" s="96">
        <v>219</v>
      </c>
    </row>
    <row r="134" spans="1:35" s="95" customFormat="1" x14ac:dyDescent="0.15">
      <c r="A134" s="94">
        <v>252</v>
      </c>
      <c r="B134" s="97" t="s">
        <v>1057</v>
      </c>
      <c r="C134" s="94">
        <v>252</v>
      </c>
      <c r="D134" s="94">
        <v>0</v>
      </c>
      <c r="E134" s="94">
        <v>252</v>
      </c>
      <c r="F134" s="94">
        <v>220</v>
      </c>
      <c r="G134" s="94">
        <v>170</v>
      </c>
      <c r="H134" s="94">
        <v>252</v>
      </c>
      <c r="I134" s="94">
        <v>0</v>
      </c>
      <c r="J134" s="94">
        <v>252</v>
      </c>
      <c r="K134" s="94">
        <v>252</v>
      </c>
      <c r="L134" s="97" t="s">
        <v>836</v>
      </c>
      <c r="M134" s="94">
        <v>0</v>
      </c>
      <c r="N134" s="94"/>
      <c r="O134" s="94">
        <v>0</v>
      </c>
      <c r="P134" s="97" t="s">
        <v>1058</v>
      </c>
      <c r="Q134" s="101"/>
      <c r="R134" s="109">
        <v>2310</v>
      </c>
      <c r="S134" s="104" t="s">
        <v>1059</v>
      </c>
      <c r="T134" s="104" t="s">
        <v>1062</v>
      </c>
      <c r="U134" s="104" t="s">
        <v>1060</v>
      </c>
      <c r="V134" s="104" t="s">
        <v>1061</v>
      </c>
      <c r="AE134" s="96"/>
      <c r="AF134" s="96"/>
      <c r="AG134" s="96"/>
      <c r="AH134" s="96"/>
      <c r="AI134" s="96"/>
    </row>
    <row r="135" spans="1:35" s="95" customFormat="1" x14ac:dyDescent="0.15">
      <c r="A135" s="94">
        <v>253</v>
      </c>
      <c r="B135" s="97" t="s">
        <v>1081</v>
      </c>
      <c r="C135" s="94">
        <v>253</v>
      </c>
      <c r="D135" s="94">
        <v>0</v>
      </c>
      <c r="E135" s="94">
        <v>253</v>
      </c>
      <c r="F135" s="94">
        <v>220</v>
      </c>
      <c r="G135" s="94">
        <v>170</v>
      </c>
      <c r="H135" s="94">
        <v>253</v>
      </c>
      <c r="I135" s="94">
        <v>0</v>
      </c>
      <c r="J135" s="94">
        <v>253</v>
      </c>
      <c r="K135" s="94">
        <v>253</v>
      </c>
      <c r="L135" s="97" t="s">
        <v>836</v>
      </c>
      <c r="M135" s="94">
        <v>0</v>
      </c>
      <c r="N135" s="94"/>
      <c r="O135" s="94">
        <v>0</v>
      </c>
      <c r="P135" s="97" t="s">
        <v>1090</v>
      </c>
      <c r="Q135" s="101"/>
      <c r="R135" s="109">
        <v>1815</v>
      </c>
      <c r="S135" s="104" t="s">
        <v>1091</v>
      </c>
      <c r="T135" s="104" t="s">
        <v>1092</v>
      </c>
      <c r="U135" s="104" t="s">
        <v>1093</v>
      </c>
      <c r="V135" s="104" t="s">
        <v>1094</v>
      </c>
      <c r="AE135" s="96"/>
      <c r="AF135" s="96"/>
      <c r="AG135" s="96"/>
      <c r="AH135" s="96"/>
      <c r="AI135" s="96"/>
    </row>
    <row r="136" spans="1:35" x14ac:dyDescent="0.15">
      <c r="A136" s="45">
        <v>301</v>
      </c>
      <c r="B136" s="45" t="s">
        <v>24</v>
      </c>
      <c r="C136" s="45">
        <f t="shared" si="25"/>
        <v>301</v>
      </c>
      <c r="D136" s="45">
        <v>0</v>
      </c>
      <c r="E136" s="45">
        <f t="shared" ref="E136:E179" si="27">IF(VLOOKUP(A136,$AE$8:$AI$268,3,0)="1",VLOOKUP(A136,$AE$8:$AI$268,4,0),VLOOKUP(A136,$AE$8:$AI$268,5,0))</f>
        <v>301</v>
      </c>
      <c r="F136" s="45">
        <v>168</v>
      </c>
      <c r="G136" s="45">
        <v>168</v>
      </c>
      <c r="H136" s="45">
        <v>301</v>
      </c>
      <c r="I136" s="45">
        <v>0</v>
      </c>
      <c r="J136" s="45">
        <v>301</v>
      </c>
      <c r="K136" s="45">
        <f t="shared" ref="K136:K166" si="28">A136</f>
        <v>301</v>
      </c>
      <c r="L136" s="45" t="s">
        <v>545</v>
      </c>
      <c r="M136" s="45">
        <v>0</v>
      </c>
      <c r="N136" s="45"/>
      <c r="O136" s="45">
        <v>0</v>
      </c>
      <c r="P136" s="45" t="s">
        <v>601</v>
      </c>
      <c r="Q136" s="100"/>
      <c r="R136" s="108">
        <v>0</v>
      </c>
      <c r="S136" s="100"/>
      <c r="T136" s="100"/>
      <c r="U136" s="100"/>
      <c r="V136" s="100"/>
      <c r="AE136" s="6">
        <v>301</v>
      </c>
      <c r="AF136" s="6" t="s">
        <v>24</v>
      </c>
      <c r="AG136" s="6">
        <v>1</v>
      </c>
      <c r="AH136" s="6">
        <v>301</v>
      </c>
      <c r="AI136" s="6">
        <v>301</v>
      </c>
    </row>
    <row r="137" spans="1:35" s="95" customFormat="1" x14ac:dyDescent="0.15">
      <c r="A137" s="94">
        <v>94301</v>
      </c>
      <c r="B137" s="94" t="s">
        <v>24</v>
      </c>
      <c r="C137" s="94">
        <v>94301</v>
      </c>
      <c r="D137" s="94">
        <v>0</v>
      </c>
      <c r="E137" s="94">
        <v>94301</v>
      </c>
      <c r="F137" s="94">
        <v>168</v>
      </c>
      <c r="G137" s="94">
        <v>168</v>
      </c>
      <c r="H137" s="94">
        <v>94301</v>
      </c>
      <c r="I137" s="94">
        <v>0</v>
      </c>
      <c r="J137" s="94">
        <v>94301</v>
      </c>
      <c r="K137" s="94">
        <f t="shared" ref="K137" si="29">A137</f>
        <v>94301</v>
      </c>
      <c r="L137" s="94" t="s">
        <v>545</v>
      </c>
      <c r="M137" s="94">
        <v>0</v>
      </c>
      <c r="N137" s="94"/>
      <c r="O137" s="94">
        <v>0</v>
      </c>
      <c r="P137" s="94" t="s">
        <v>601</v>
      </c>
      <c r="Q137" s="101"/>
      <c r="R137" s="109">
        <v>0</v>
      </c>
      <c r="S137" s="101"/>
      <c r="T137" s="101"/>
      <c r="U137" s="101"/>
      <c r="V137" s="101"/>
      <c r="AE137" s="96">
        <v>301</v>
      </c>
      <c r="AF137" s="96" t="s">
        <v>24</v>
      </c>
      <c r="AG137" s="96">
        <v>1</v>
      </c>
      <c r="AH137" s="96">
        <v>301</v>
      </c>
      <c r="AI137" s="96">
        <v>301</v>
      </c>
    </row>
    <row r="138" spans="1:35" x14ac:dyDescent="0.15">
      <c r="A138" s="45">
        <v>302</v>
      </c>
      <c r="B138" s="45" t="s">
        <v>536</v>
      </c>
      <c r="C138" s="45">
        <f t="shared" si="25"/>
        <v>302</v>
      </c>
      <c r="D138" s="45">
        <v>0</v>
      </c>
      <c r="E138" s="45">
        <f t="shared" si="27"/>
        <v>302</v>
      </c>
      <c r="F138" s="45">
        <v>164</v>
      </c>
      <c r="G138" s="45">
        <v>164</v>
      </c>
      <c r="H138" s="45">
        <v>302</v>
      </c>
      <c r="I138" s="45">
        <v>0</v>
      </c>
      <c r="J138" s="45">
        <v>302</v>
      </c>
      <c r="K138" s="45">
        <f t="shared" si="28"/>
        <v>302</v>
      </c>
      <c r="L138" s="45" t="s">
        <v>545</v>
      </c>
      <c r="M138" s="45">
        <v>0</v>
      </c>
      <c r="N138" s="45"/>
      <c r="O138" s="45">
        <v>0</v>
      </c>
      <c r="P138" s="45" t="s">
        <v>602</v>
      </c>
      <c r="Q138" s="100"/>
      <c r="R138" s="108">
        <v>0</v>
      </c>
      <c r="S138" s="100"/>
      <c r="T138" s="100"/>
      <c r="U138" s="100"/>
      <c r="V138" s="100"/>
      <c r="AE138" s="6">
        <v>302</v>
      </c>
      <c r="AF138" s="6" t="s">
        <v>214</v>
      </c>
      <c r="AG138" s="6">
        <v>1</v>
      </c>
      <c r="AH138" s="6">
        <v>302</v>
      </c>
      <c r="AI138" s="6">
        <v>302</v>
      </c>
    </row>
    <row r="139" spans="1:35" x14ac:dyDescent="0.15">
      <c r="A139" s="77">
        <v>91302</v>
      </c>
      <c r="B139" s="77" t="s">
        <v>930</v>
      </c>
      <c r="C139" s="77">
        <v>91302</v>
      </c>
      <c r="D139" s="77">
        <v>0</v>
      </c>
      <c r="E139" s="77">
        <v>91302</v>
      </c>
      <c r="F139" s="77">
        <v>164</v>
      </c>
      <c r="G139" s="77">
        <v>164</v>
      </c>
      <c r="H139" s="77">
        <v>302</v>
      </c>
      <c r="I139" s="77">
        <v>0</v>
      </c>
      <c r="J139" s="77">
        <v>302</v>
      </c>
      <c r="K139" s="77">
        <v>302</v>
      </c>
      <c r="L139" s="83" t="s">
        <v>931</v>
      </c>
      <c r="M139" s="77">
        <v>0</v>
      </c>
      <c r="N139" s="77"/>
      <c r="O139" s="77">
        <v>0</v>
      </c>
      <c r="P139" s="77" t="s">
        <v>602</v>
      </c>
      <c r="Q139" s="100"/>
      <c r="R139" s="108">
        <v>0</v>
      </c>
      <c r="S139" s="100"/>
      <c r="T139" s="100"/>
      <c r="U139" s="100"/>
      <c r="V139" s="100"/>
      <c r="AE139" s="6">
        <v>302</v>
      </c>
      <c r="AF139" s="6" t="s">
        <v>214</v>
      </c>
      <c r="AG139" s="6">
        <v>1</v>
      </c>
      <c r="AH139" s="6">
        <v>302</v>
      </c>
      <c r="AI139" s="6">
        <v>302</v>
      </c>
    </row>
    <row r="140" spans="1:35" x14ac:dyDescent="0.15">
      <c r="A140" s="45">
        <v>303</v>
      </c>
      <c r="B140" s="45" t="s">
        <v>877</v>
      </c>
      <c r="C140" s="45">
        <f>E140</f>
        <v>303</v>
      </c>
      <c r="D140" s="45">
        <v>0</v>
      </c>
      <c r="E140" s="45">
        <f t="shared" si="27"/>
        <v>303</v>
      </c>
      <c r="F140" s="45">
        <v>168</v>
      </c>
      <c r="G140" s="45">
        <v>168</v>
      </c>
      <c r="H140" s="45">
        <v>303</v>
      </c>
      <c r="I140" s="45">
        <v>0</v>
      </c>
      <c r="J140" s="45">
        <v>303</v>
      </c>
      <c r="K140" s="45">
        <f t="shared" si="28"/>
        <v>303</v>
      </c>
      <c r="L140" s="65" t="s">
        <v>875</v>
      </c>
      <c r="M140" s="65">
        <v>0</v>
      </c>
      <c r="N140" s="65"/>
      <c r="O140" s="65">
        <v>0</v>
      </c>
      <c r="P140" s="45" t="s">
        <v>642</v>
      </c>
      <c r="Q140" s="100"/>
      <c r="R140" s="108">
        <v>0</v>
      </c>
      <c r="S140" s="100"/>
      <c r="T140" s="100"/>
      <c r="U140" s="100"/>
      <c r="V140" s="100"/>
      <c r="AE140" s="7">
        <v>303</v>
      </c>
      <c r="AF140" s="7" t="s">
        <v>25</v>
      </c>
      <c r="AG140" s="7">
        <v>0</v>
      </c>
      <c r="AH140" s="7">
        <v>303</v>
      </c>
      <c r="AI140" s="29">
        <v>303</v>
      </c>
    </row>
    <row r="141" spans="1:35" s="88" customFormat="1" x14ac:dyDescent="0.15">
      <c r="A141" s="77">
        <v>94303</v>
      </c>
      <c r="B141" s="77" t="s">
        <v>25</v>
      </c>
      <c r="C141" s="77">
        <v>94303</v>
      </c>
      <c r="D141" s="77">
        <v>0</v>
      </c>
      <c r="E141" s="77">
        <v>94303</v>
      </c>
      <c r="F141" s="77">
        <v>168</v>
      </c>
      <c r="G141" s="77">
        <v>168</v>
      </c>
      <c r="H141" s="77">
        <v>94303</v>
      </c>
      <c r="I141" s="77">
        <v>0</v>
      </c>
      <c r="J141" s="77">
        <v>94303</v>
      </c>
      <c r="K141" s="77">
        <f t="shared" ref="K141" si="30">A141</f>
        <v>94303</v>
      </c>
      <c r="L141" s="114" t="s">
        <v>875</v>
      </c>
      <c r="M141" s="114">
        <v>0</v>
      </c>
      <c r="N141" s="114"/>
      <c r="O141" s="114">
        <v>0</v>
      </c>
      <c r="P141" s="77" t="s">
        <v>642</v>
      </c>
      <c r="Q141" s="92"/>
      <c r="R141" s="110">
        <v>0</v>
      </c>
      <c r="S141" s="92"/>
      <c r="T141" s="92"/>
      <c r="U141" s="92"/>
      <c r="V141" s="92"/>
      <c r="AE141" s="92">
        <v>303</v>
      </c>
      <c r="AF141" s="92" t="s">
        <v>25</v>
      </c>
      <c r="AG141" s="92">
        <v>0</v>
      </c>
      <c r="AH141" s="92">
        <v>303</v>
      </c>
      <c r="AI141" s="115">
        <v>303</v>
      </c>
    </row>
    <row r="142" spans="1:35" x14ac:dyDescent="0.15">
      <c r="A142" s="45">
        <v>304</v>
      </c>
      <c r="B142" s="45" t="s">
        <v>537</v>
      </c>
      <c r="C142" s="45">
        <f>E142</f>
        <v>304</v>
      </c>
      <c r="D142" s="45">
        <v>0</v>
      </c>
      <c r="E142" s="45">
        <f t="shared" si="27"/>
        <v>304</v>
      </c>
      <c r="F142" s="45">
        <v>164</v>
      </c>
      <c r="G142" s="45">
        <v>164</v>
      </c>
      <c r="H142" s="45">
        <v>304</v>
      </c>
      <c r="I142" s="45">
        <v>0</v>
      </c>
      <c r="J142" s="45">
        <v>304</v>
      </c>
      <c r="K142" s="45">
        <f t="shared" si="28"/>
        <v>304</v>
      </c>
      <c r="L142" s="45" t="s">
        <v>545</v>
      </c>
      <c r="M142" s="45">
        <v>0</v>
      </c>
      <c r="N142" s="45"/>
      <c r="O142" s="45">
        <v>0</v>
      </c>
      <c r="P142" s="45" t="s">
        <v>604</v>
      </c>
      <c r="Q142" s="100"/>
      <c r="R142" s="108">
        <v>0</v>
      </c>
      <c r="S142" s="100"/>
      <c r="T142" s="100"/>
      <c r="U142" s="100"/>
      <c r="V142" s="100"/>
      <c r="AE142" s="6">
        <v>304</v>
      </c>
      <c r="AF142" s="6" t="s">
        <v>26</v>
      </c>
      <c r="AG142" s="6">
        <v>0</v>
      </c>
      <c r="AH142" s="6">
        <v>304</v>
      </c>
      <c r="AI142" s="6">
        <v>304</v>
      </c>
    </row>
    <row r="143" spans="1:35" x14ac:dyDescent="0.15">
      <c r="A143" s="77">
        <v>91304</v>
      </c>
      <c r="B143" s="77" t="s">
        <v>950</v>
      </c>
      <c r="C143" s="77">
        <v>91304</v>
      </c>
      <c r="D143" s="77">
        <v>0</v>
      </c>
      <c r="E143" s="77">
        <v>91304</v>
      </c>
      <c r="F143" s="77">
        <v>164</v>
      </c>
      <c r="G143" s="77">
        <v>164</v>
      </c>
      <c r="H143" s="77">
        <v>304</v>
      </c>
      <c r="I143" s="77">
        <v>0</v>
      </c>
      <c r="J143" s="77">
        <v>304</v>
      </c>
      <c r="K143" s="77">
        <v>304</v>
      </c>
      <c r="L143" s="83" t="s">
        <v>951</v>
      </c>
      <c r="M143" s="77">
        <v>0</v>
      </c>
      <c r="N143" s="77"/>
      <c r="O143" s="77">
        <v>0</v>
      </c>
      <c r="P143" s="77" t="s">
        <v>604</v>
      </c>
      <c r="Q143" s="100"/>
      <c r="R143" s="108">
        <v>0</v>
      </c>
      <c r="S143" s="100"/>
      <c r="T143" s="100"/>
      <c r="U143" s="100"/>
      <c r="V143" s="100"/>
      <c r="AE143" s="6">
        <v>304</v>
      </c>
      <c r="AF143" s="6" t="s">
        <v>952</v>
      </c>
      <c r="AG143" s="6">
        <v>0</v>
      </c>
      <c r="AH143" s="6">
        <v>304</v>
      </c>
      <c r="AI143" s="6">
        <v>304</v>
      </c>
    </row>
    <row r="144" spans="1:35" x14ac:dyDescent="0.15">
      <c r="A144" s="45">
        <v>305</v>
      </c>
      <c r="B144" s="45" t="s">
        <v>27</v>
      </c>
      <c r="C144" s="45">
        <f t="shared" si="25"/>
        <v>305</v>
      </c>
      <c r="D144" s="45">
        <v>0</v>
      </c>
      <c r="E144" s="45">
        <f t="shared" si="27"/>
        <v>305</v>
      </c>
      <c r="F144" s="45">
        <v>160</v>
      </c>
      <c r="G144" s="45">
        <v>160</v>
      </c>
      <c r="H144" s="45">
        <v>305</v>
      </c>
      <c r="I144" s="45">
        <v>0</v>
      </c>
      <c r="J144" s="45">
        <v>305</v>
      </c>
      <c r="K144" s="45">
        <f t="shared" si="28"/>
        <v>305</v>
      </c>
      <c r="L144" s="45" t="s">
        <v>545</v>
      </c>
      <c r="M144" s="45">
        <v>0</v>
      </c>
      <c r="N144" s="45"/>
      <c r="O144" s="45">
        <v>0</v>
      </c>
      <c r="P144" s="45" t="s">
        <v>605</v>
      </c>
      <c r="Q144" s="100"/>
      <c r="R144" s="108">
        <v>0</v>
      </c>
      <c r="S144" s="100"/>
      <c r="T144" s="100"/>
      <c r="U144" s="100"/>
      <c r="V144" s="100"/>
      <c r="AE144" s="6">
        <v>305</v>
      </c>
      <c r="AF144" s="6" t="s">
        <v>27</v>
      </c>
      <c r="AG144" s="6">
        <v>1</v>
      </c>
      <c r="AH144" s="6">
        <v>305</v>
      </c>
      <c r="AI144" s="6">
        <v>305</v>
      </c>
    </row>
    <row r="145" spans="1:35" x14ac:dyDescent="0.15">
      <c r="A145" s="77">
        <v>91305</v>
      </c>
      <c r="B145" s="77" t="s">
        <v>27</v>
      </c>
      <c r="C145" s="77">
        <v>91305</v>
      </c>
      <c r="D145" s="77">
        <v>0</v>
      </c>
      <c r="E145" s="77">
        <v>91305</v>
      </c>
      <c r="F145" s="77">
        <v>160</v>
      </c>
      <c r="G145" s="77">
        <v>160</v>
      </c>
      <c r="H145" s="77">
        <v>305</v>
      </c>
      <c r="I145" s="77">
        <v>0</v>
      </c>
      <c r="J145" s="77">
        <v>305</v>
      </c>
      <c r="K145" s="77">
        <f t="shared" ref="K145" si="31">A145</f>
        <v>91305</v>
      </c>
      <c r="L145" s="77" t="s">
        <v>545</v>
      </c>
      <c r="M145" s="77">
        <v>0</v>
      </c>
      <c r="N145" s="77"/>
      <c r="O145" s="77">
        <v>0</v>
      </c>
      <c r="P145" s="77" t="s">
        <v>605</v>
      </c>
      <c r="Q145" s="100"/>
      <c r="R145" s="108">
        <v>0</v>
      </c>
      <c r="S145" s="100"/>
      <c r="T145" s="100"/>
      <c r="U145" s="100"/>
      <c r="V145" s="100"/>
      <c r="AE145" s="6">
        <v>305</v>
      </c>
      <c r="AF145" s="6" t="s">
        <v>27</v>
      </c>
      <c r="AG145" s="6">
        <v>1</v>
      </c>
      <c r="AH145" s="6">
        <v>305</v>
      </c>
      <c r="AI145" s="6">
        <v>305</v>
      </c>
    </row>
    <row r="146" spans="1:35" x14ac:dyDescent="0.15">
      <c r="A146" s="45">
        <v>306</v>
      </c>
      <c r="B146" s="45" t="s">
        <v>28</v>
      </c>
      <c r="C146" s="45">
        <f t="shared" si="25"/>
        <v>306</v>
      </c>
      <c r="D146" s="45">
        <v>0</v>
      </c>
      <c r="E146" s="45">
        <f t="shared" si="27"/>
        <v>306</v>
      </c>
      <c r="F146" s="45">
        <v>160</v>
      </c>
      <c r="G146" s="45">
        <v>160</v>
      </c>
      <c r="H146" s="45">
        <v>306</v>
      </c>
      <c r="I146" s="45">
        <v>0</v>
      </c>
      <c r="J146" s="45">
        <v>306</v>
      </c>
      <c r="K146" s="45">
        <f t="shared" si="28"/>
        <v>306</v>
      </c>
      <c r="L146" s="65" t="s">
        <v>836</v>
      </c>
      <c r="M146" s="45">
        <v>0</v>
      </c>
      <c r="N146" s="45"/>
      <c r="O146" s="45">
        <v>0</v>
      </c>
      <c r="P146" s="45" t="s">
        <v>606</v>
      </c>
      <c r="Q146" s="100"/>
      <c r="R146" s="108">
        <v>0</v>
      </c>
      <c r="S146" s="100"/>
      <c r="T146" s="100"/>
      <c r="U146" s="100"/>
      <c r="V146" s="100"/>
      <c r="AE146" s="6">
        <v>306</v>
      </c>
      <c r="AF146" s="6" t="s">
        <v>28</v>
      </c>
      <c r="AG146" s="6">
        <v>1</v>
      </c>
      <c r="AH146" s="6">
        <v>306</v>
      </c>
      <c r="AI146" s="6">
        <v>306</v>
      </c>
    </row>
    <row r="147" spans="1:35" x14ac:dyDescent="0.15">
      <c r="A147" s="77">
        <v>91306</v>
      </c>
      <c r="B147" s="77" t="s">
        <v>941</v>
      </c>
      <c r="C147" s="77">
        <v>91306</v>
      </c>
      <c r="D147" s="77">
        <v>0</v>
      </c>
      <c r="E147" s="77">
        <v>91306</v>
      </c>
      <c r="F147" s="77">
        <v>160</v>
      </c>
      <c r="G147" s="77">
        <v>160</v>
      </c>
      <c r="H147" s="77">
        <v>306</v>
      </c>
      <c r="I147" s="77">
        <v>0</v>
      </c>
      <c r="J147" s="77">
        <v>306</v>
      </c>
      <c r="K147" s="77">
        <f t="shared" ref="K147" si="32">A147</f>
        <v>91306</v>
      </c>
      <c r="L147" s="83" t="s">
        <v>942</v>
      </c>
      <c r="M147" s="77">
        <v>0</v>
      </c>
      <c r="N147" s="77"/>
      <c r="O147" s="77">
        <v>0</v>
      </c>
      <c r="P147" s="77" t="s">
        <v>606</v>
      </c>
      <c r="Q147" s="100"/>
      <c r="R147" s="108">
        <v>0</v>
      </c>
      <c r="S147" s="100"/>
      <c r="T147" s="100"/>
      <c r="U147" s="100"/>
      <c r="V147" s="100"/>
      <c r="AE147" s="6">
        <v>306</v>
      </c>
      <c r="AF147" s="6" t="s">
        <v>943</v>
      </c>
      <c r="AG147" s="6">
        <v>1</v>
      </c>
      <c r="AH147" s="6">
        <v>306</v>
      </c>
      <c r="AI147" s="6">
        <v>306</v>
      </c>
    </row>
    <row r="148" spans="1:35" x14ac:dyDescent="0.15">
      <c r="A148" s="45">
        <v>307</v>
      </c>
      <c r="B148" s="45" t="s">
        <v>212</v>
      </c>
      <c r="C148" s="45">
        <f t="shared" si="25"/>
        <v>307</v>
      </c>
      <c r="D148" s="45">
        <v>0</v>
      </c>
      <c r="E148" s="45">
        <f t="shared" si="27"/>
        <v>307</v>
      </c>
      <c r="F148" s="45">
        <v>168</v>
      </c>
      <c r="G148" s="45">
        <v>168</v>
      </c>
      <c r="H148" s="45">
        <v>307</v>
      </c>
      <c r="I148" s="45">
        <v>0</v>
      </c>
      <c r="J148" s="45">
        <v>307</v>
      </c>
      <c r="K148" s="45">
        <f t="shared" si="28"/>
        <v>307</v>
      </c>
      <c r="L148" s="45" t="s">
        <v>545</v>
      </c>
      <c r="M148" s="45">
        <v>0</v>
      </c>
      <c r="N148" s="45"/>
      <c r="O148" s="45">
        <v>0</v>
      </c>
      <c r="P148" s="45" t="s">
        <v>607</v>
      </c>
      <c r="Q148" s="100"/>
      <c r="R148" s="108">
        <v>0</v>
      </c>
      <c r="S148" s="100"/>
      <c r="T148" s="100"/>
      <c r="U148" s="100"/>
      <c r="V148" s="100"/>
      <c r="AE148" s="6">
        <v>307</v>
      </c>
      <c r="AF148" s="6" t="s">
        <v>212</v>
      </c>
      <c r="AG148" s="6">
        <v>1</v>
      </c>
      <c r="AH148" s="6">
        <v>307</v>
      </c>
      <c r="AI148" s="6">
        <v>307</v>
      </c>
    </row>
    <row r="149" spans="1:35" x14ac:dyDescent="0.15">
      <c r="A149" s="77">
        <v>91307</v>
      </c>
      <c r="B149" s="77" t="s">
        <v>911</v>
      </c>
      <c r="C149" s="77">
        <v>91307</v>
      </c>
      <c r="D149" s="77">
        <v>0</v>
      </c>
      <c r="E149" s="77">
        <v>91307</v>
      </c>
      <c r="F149" s="77">
        <v>168</v>
      </c>
      <c r="G149" s="77">
        <v>168</v>
      </c>
      <c r="H149" s="77">
        <v>307</v>
      </c>
      <c r="I149" s="77">
        <v>0</v>
      </c>
      <c r="J149" s="77">
        <v>307</v>
      </c>
      <c r="K149" s="77">
        <f t="shared" ref="K149" si="33">A149</f>
        <v>91307</v>
      </c>
      <c r="L149" s="83" t="s">
        <v>718</v>
      </c>
      <c r="M149" s="77">
        <v>0</v>
      </c>
      <c r="N149" s="77"/>
      <c r="O149" s="77">
        <v>0</v>
      </c>
      <c r="P149" s="77" t="s">
        <v>607</v>
      </c>
      <c r="Q149" s="100"/>
      <c r="R149" s="108">
        <v>0</v>
      </c>
      <c r="S149" s="100"/>
      <c r="T149" s="100"/>
      <c r="U149" s="100"/>
      <c r="V149" s="100"/>
      <c r="AE149" s="6"/>
      <c r="AF149" s="6"/>
      <c r="AG149" s="6"/>
      <c r="AH149" s="6"/>
      <c r="AI149" s="6"/>
    </row>
    <row r="150" spans="1:35" x14ac:dyDescent="0.15">
      <c r="A150" s="45">
        <v>308</v>
      </c>
      <c r="B150" s="45" t="s">
        <v>220</v>
      </c>
      <c r="C150" s="45">
        <f t="shared" si="25"/>
        <v>308</v>
      </c>
      <c r="D150" s="45">
        <v>0</v>
      </c>
      <c r="E150" s="45">
        <f t="shared" si="27"/>
        <v>308</v>
      </c>
      <c r="F150" s="45">
        <v>160</v>
      </c>
      <c r="G150" s="45">
        <v>160</v>
      </c>
      <c r="H150" s="45">
        <v>308</v>
      </c>
      <c r="I150" s="45">
        <v>0</v>
      </c>
      <c r="J150" s="45">
        <v>308</v>
      </c>
      <c r="K150" s="45">
        <f t="shared" si="28"/>
        <v>308</v>
      </c>
      <c r="L150" s="45" t="s">
        <v>545</v>
      </c>
      <c r="M150" s="45">
        <v>0</v>
      </c>
      <c r="N150" s="45"/>
      <c r="O150" s="45">
        <v>0</v>
      </c>
      <c r="P150" s="45" t="s">
        <v>608</v>
      </c>
      <c r="Q150" s="100"/>
      <c r="R150" s="108">
        <v>0</v>
      </c>
      <c r="S150" s="100"/>
      <c r="T150" s="100"/>
      <c r="U150" s="100"/>
      <c r="V150" s="100"/>
      <c r="AE150" s="6">
        <v>308</v>
      </c>
      <c r="AF150" s="6" t="s">
        <v>220</v>
      </c>
      <c r="AG150" s="6">
        <v>1</v>
      </c>
      <c r="AH150" s="6">
        <v>308</v>
      </c>
      <c r="AI150" s="6">
        <v>308</v>
      </c>
    </row>
    <row r="151" spans="1:35" x14ac:dyDescent="0.15">
      <c r="A151" s="77">
        <v>91308</v>
      </c>
      <c r="B151" s="77" t="s">
        <v>220</v>
      </c>
      <c r="C151" s="77">
        <v>91308</v>
      </c>
      <c r="D151" s="77">
        <v>0</v>
      </c>
      <c r="E151" s="77">
        <v>91308</v>
      </c>
      <c r="F151" s="77">
        <v>160</v>
      </c>
      <c r="G151" s="77">
        <v>160</v>
      </c>
      <c r="H151" s="77">
        <v>308</v>
      </c>
      <c r="I151" s="77">
        <v>0</v>
      </c>
      <c r="J151" s="77">
        <v>308</v>
      </c>
      <c r="K151" s="77">
        <f t="shared" ref="K151" si="34">A151</f>
        <v>91308</v>
      </c>
      <c r="L151" s="83" t="s">
        <v>910</v>
      </c>
      <c r="M151" s="77">
        <v>0</v>
      </c>
      <c r="N151" s="77"/>
      <c r="O151" s="77">
        <v>0</v>
      </c>
      <c r="P151" s="77" t="s">
        <v>608</v>
      </c>
      <c r="Q151" s="100"/>
      <c r="R151" s="108">
        <v>0</v>
      </c>
      <c r="S151" s="100"/>
      <c r="T151" s="100"/>
      <c r="U151" s="100"/>
      <c r="V151" s="100"/>
      <c r="AE151" s="6">
        <v>308</v>
      </c>
      <c r="AF151" s="6" t="s">
        <v>220</v>
      </c>
      <c r="AG151" s="6">
        <v>1</v>
      </c>
      <c r="AH151" s="6">
        <v>308</v>
      </c>
      <c r="AI151" s="6">
        <v>308</v>
      </c>
    </row>
    <row r="152" spans="1:35" x14ac:dyDescent="0.15">
      <c r="A152" s="45">
        <v>309</v>
      </c>
      <c r="B152" s="45" t="s">
        <v>29</v>
      </c>
      <c r="C152" s="45">
        <f t="shared" si="25"/>
        <v>309</v>
      </c>
      <c r="D152" s="45">
        <v>0</v>
      </c>
      <c r="E152" s="45">
        <f t="shared" si="27"/>
        <v>309</v>
      </c>
      <c r="F152" s="45">
        <v>160</v>
      </c>
      <c r="G152" s="45">
        <v>160</v>
      </c>
      <c r="H152" s="45">
        <v>309</v>
      </c>
      <c r="I152" s="45">
        <v>0</v>
      </c>
      <c r="J152" s="45">
        <v>309</v>
      </c>
      <c r="K152" s="45">
        <f t="shared" si="28"/>
        <v>309</v>
      </c>
      <c r="L152" s="45" t="s">
        <v>545</v>
      </c>
      <c r="M152" s="45">
        <v>0</v>
      </c>
      <c r="N152" s="45"/>
      <c r="O152" s="45">
        <v>0</v>
      </c>
      <c r="P152" s="45" t="s">
        <v>609</v>
      </c>
      <c r="Q152" s="100"/>
      <c r="R152" s="108">
        <v>0</v>
      </c>
      <c r="S152" s="100"/>
      <c r="T152" s="100"/>
      <c r="U152" s="100"/>
      <c r="V152" s="100"/>
      <c r="AE152" s="6">
        <v>309</v>
      </c>
      <c r="AF152" s="6" t="s">
        <v>29</v>
      </c>
      <c r="AG152" s="6">
        <v>1</v>
      </c>
      <c r="AH152" s="6">
        <v>309</v>
      </c>
      <c r="AI152" s="6">
        <v>309</v>
      </c>
    </row>
    <row r="153" spans="1:35" s="88" customFormat="1" x14ac:dyDescent="0.15">
      <c r="A153" s="77">
        <v>91309</v>
      </c>
      <c r="B153" s="77" t="s">
        <v>684</v>
      </c>
      <c r="C153" s="77">
        <v>91309</v>
      </c>
      <c r="D153" s="77">
        <v>0</v>
      </c>
      <c r="E153" s="77">
        <v>91309</v>
      </c>
      <c r="F153" s="77">
        <v>160</v>
      </c>
      <c r="G153" s="77">
        <v>160</v>
      </c>
      <c r="H153" s="77">
        <v>309</v>
      </c>
      <c r="I153" s="77">
        <v>0</v>
      </c>
      <c r="J153" s="77">
        <v>309</v>
      </c>
      <c r="K153" s="77">
        <v>309</v>
      </c>
      <c r="L153" s="77" t="s">
        <v>919</v>
      </c>
      <c r="M153" s="77">
        <v>0</v>
      </c>
      <c r="N153" s="77"/>
      <c r="O153" s="77">
        <v>0</v>
      </c>
      <c r="P153" s="77" t="s">
        <v>609</v>
      </c>
      <c r="Q153" s="92"/>
      <c r="R153" s="110">
        <v>0</v>
      </c>
      <c r="S153" s="92"/>
      <c r="T153" s="92"/>
      <c r="U153" s="92"/>
      <c r="V153" s="92"/>
      <c r="AE153" s="89">
        <v>309</v>
      </c>
      <c r="AF153" s="89" t="s">
        <v>684</v>
      </c>
      <c r="AG153" s="89">
        <v>1</v>
      </c>
      <c r="AH153" s="89">
        <v>309</v>
      </c>
      <c r="AI153" s="89">
        <v>309</v>
      </c>
    </row>
    <row r="154" spans="1:35" x14ac:dyDescent="0.15">
      <c r="A154" s="45">
        <v>310</v>
      </c>
      <c r="B154" s="45" t="s">
        <v>876</v>
      </c>
      <c r="C154" s="45">
        <f>E154</f>
        <v>310</v>
      </c>
      <c r="D154" s="45">
        <v>0</v>
      </c>
      <c r="E154" s="45">
        <f t="shared" si="27"/>
        <v>310</v>
      </c>
      <c r="F154" s="45">
        <v>164</v>
      </c>
      <c r="G154" s="45">
        <v>164</v>
      </c>
      <c r="H154" s="45">
        <v>777</v>
      </c>
      <c r="I154" s="45">
        <v>0</v>
      </c>
      <c r="J154" s="45">
        <v>310</v>
      </c>
      <c r="K154" s="45">
        <f t="shared" si="28"/>
        <v>310</v>
      </c>
      <c r="L154" s="65" t="s">
        <v>875</v>
      </c>
      <c r="M154" s="65">
        <v>0</v>
      </c>
      <c r="N154" s="65"/>
      <c r="O154" s="65">
        <v>0</v>
      </c>
      <c r="P154" s="45" t="s">
        <v>643</v>
      </c>
      <c r="Q154" s="100"/>
      <c r="R154" s="108">
        <v>0</v>
      </c>
      <c r="S154" s="100"/>
      <c r="T154" s="100"/>
      <c r="U154" s="100"/>
      <c r="V154" s="100"/>
      <c r="AE154" s="6">
        <v>310</v>
      </c>
      <c r="AF154" s="6" t="s">
        <v>876</v>
      </c>
      <c r="AG154" s="6">
        <v>0</v>
      </c>
      <c r="AH154" s="6">
        <v>310</v>
      </c>
      <c r="AI154" s="6">
        <v>310</v>
      </c>
    </row>
    <row r="155" spans="1:35" x14ac:dyDescent="0.15">
      <c r="A155" s="77">
        <v>91310</v>
      </c>
      <c r="B155" s="77" t="s">
        <v>922</v>
      </c>
      <c r="C155" s="77">
        <v>91310</v>
      </c>
      <c r="D155" s="77">
        <v>0</v>
      </c>
      <c r="E155" s="77">
        <v>91310</v>
      </c>
      <c r="F155" s="77">
        <v>164</v>
      </c>
      <c r="G155" s="77">
        <v>164</v>
      </c>
      <c r="H155" s="77">
        <v>777</v>
      </c>
      <c r="I155" s="77">
        <v>0</v>
      </c>
      <c r="J155" s="77">
        <v>310</v>
      </c>
      <c r="K155" s="77">
        <f t="shared" ref="K155" si="35">A155</f>
        <v>91310</v>
      </c>
      <c r="L155" s="83" t="s">
        <v>923</v>
      </c>
      <c r="M155" s="77">
        <v>0</v>
      </c>
      <c r="N155" s="77"/>
      <c r="O155" s="77">
        <v>0</v>
      </c>
      <c r="P155" s="77" t="s">
        <v>643</v>
      </c>
      <c r="Q155" s="100"/>
      <c r="R155" s="108">
        <v>0</v>
      </c>
      <c r="S155" s="100"/>
      <c r="T155" s="100"/>
      <c r="U155" s="100"/>
      <c r="V155" s="100"/>
      <c r="AE155" s="6"/>
      <c r="AF155" s="6"/>
      <c r="AG155" s="6"/>
      <c r="AH155" s="6"/>
      <c r="AI155" s="6"/>
    </row>
    <row r="156" spans="1:35" x14ac:dyDescent="0.15">
      <c r="A156" s="45">
        <v>311</v>
      </c>
      <c r="B156" s="45" t="s">
        <v>878</v>
      </c>
      <c r="C156" s="45">
        <f t="shared" si="25"/>
        <v>311</v>
      </c>
      <c r="D156" s="45">
        <v>0</v>
      </c>
      <c r="E156" s="45">
        <f t="shared" si="27"/>
        <v>311</v>
      </c>
      <c r="F156" s="45">
        <v>168</v>
      </c>
      <c r="G156" s="45">
        <v>168</v>
      </c>
      <c r="H156" s="45">
        <v>311</v>
      </c>
      <c r="I156" s="45">
        <v>0</v>
      </c>
      <c r="J156" s="45">
        <v>311</v>
      </c>
      <c r="K156" s="45">
        <f t="shared" si="28"/>
        <v>311</v>
      </c>
      <c r="L156" s="45" t="s">
        <v>545</v>
      </c>
      <c r="M156" s="45">
        <v>0</v>
      </c>
      <c r="N156" s="45"/>
      <c r="O156" s="45">
        <v>0</v>
      </c>
      <c r="P156" s="45" t="s">
        <v>610</v>
      </c>
      <c r="Q156" s="100"/>
      <c r="R156" s="108">
        <v>0</v>
      </c>
      <c r="S156" s="100"/>
      <c r="T156" s="100"/>
      <c r="U156" s="100"/>
      <c r="V156" s="100"/>
      <c r="AE156" s="6">
        <v>311</v>
      </c>
      <c r="AF156" s="6" t="s">
        <v>71</v>
      </c>
      <c r="AG156" s="6">
        <v>1</v>
      </c>
      <c r="AH156" s="6">
        <v>311</v>
      </c>
      <c r="AI156" s="6">
        <v>311</v>
      </c>
    </row>
    <row r="157" spans="1:35" s="88" customFormat="1" x14ac:dyDescent="0.15">
      <c r="A157" s="77">
        <v>91311</v>
      </c>
      <c r="B157" s="77" t="s">
        <v>878</v>
      </c>
      <c r="C157" s="77">
        <v>91311</v>
      </c>
      <c r="D157" s="77">
        <v>0</v>
      </c>
      <c r="E157" s="77">
        <v>91311</v>
      </c>
      <c r="F157" s="77">
        <v>168</v>
      </c>
      <c r="G157" s="77">
        <v>168</v>
      </c>
      <c r="H157" s="77">
        <v>311</v>
      </c>
      <c r="I157" s="77">
        <v>0</v>
      </c>
      <c r="J157" s="77">
        <v>311</v>
      </c>
      <c r="K157" s="77">
        <v>91311</v>
      </c>
      <c r="L157" s="77" t="s">
        <v>545</v>
      </c>
      <c r="M157" s="77">
        <v>0</v>
      </c>
      <c r="N157" s="77"/>
      <c r="O157" s="77">
        <v>0</v>
      </c>
      <c r="P157" s="77" t="s">
        <v>610</v>
      </c>
      <c r="Q157" s="92"/>
      <c r="R157" s="110">
        <v>0</v>
      </c>
      <c r="S157" s="92"/>
      <c r="T157" s="92"/>
      <c r="U157" s="92"/>
      <c r="V157" s="92"/>
      <c r="AE157" s="89">
        <v>311</v>
      </c>
      <c r="AF157" s="89" t="s">
        <v>71</v>
      </c>
      <c r="AG157" s="89">
        <v>1</v>
      </c>
      <c r="AH157" s="89">
        <v>311</v>
      </c>
      <c r="AI157" s="89">
        <v>311</v>
      </c>
    </row>
    <row r="158" spans="1:35" x14ac:dyDescent="0.15">
      <c r="A158" s="45">
        <v>312</v>
      </c>
      <c r="B158" s="45" t="s">
        <v>210</v>
      </c>
      <c r="C158" s="45">
        <f t="shared" si="25"/>
        <v>312</v>
      </c>
      <c r="D158" s="45">
        <v>0</v>
      </c>
      <c r="E158" s="45">
        <f t="shared" si="27"/>
        <v>312</v>
      </c>
      <c r="F158" s="45">
        <v>160</v>
      </c>
      <c r="G158" s="45">
        <v>160</v>
      </c>
      <c r="H158" s="45">
        <v>777</v>
      </c>
      <c r="I158" s="45">
        <v>0</v>
      </c>
      <c r="J158" s="45">
        <v>312</v>
      </c>
      <c r="K158" s="45">
        <f t="shared" si="28"/>
        <v>312</v>
      </c>
      <c r="L158" s="45" t="s">
        <v>545</v>
      </c>
      <c r="M158" s="45">
        <v>0</v>
      </c>
      <c r="N158" s="45"/>
      <c r="O158" s="45">
        <v>0</v>
      </c>
      <c r="P158" s="45" t="s">
        <v>611</v>
      </c>
      <c r="Q158" s="102"/>
      <c r="R158" s="108">
        <v>0</v>
      </c>
      <c r="S158" s="100"/>
      <c r="T158" s="100"/>
      <c r="U158" s="100"/>
      <c r="V158" s="100"/>
      <c r="AE158" s="6">
        <v>312</v>
      </c>
      <c r="AF158" s="6" t="s">
        <v>210</v>
      </c>
      <c r="AG158" s="6">
        <v>1</v>
      </c>
      <c r="AH158" s="6">
        <v>312</v>
      </c>
      <c r="AI158" s="6">
        <v>312</v>
      </c>
    </row>
    <row r="159" spans="1:35" x14ac:dyDescent="0.15">
      <c r="A159" s="77">
        <v>91312</v>
      </c>
      <c r="B159" s="77" t="s">
        <v>970</v>
      </c>
      <c r="C159" s="77">
        <v>91312</v>
      </c>
      <c r="D159" s="77">
        <v>0</v>
      </c>
      <c r="E159" s="77">
        <v>91312</v>
      </c>
      <c r="F159" s="77">
        <v>160</v>
      </c>
      <c r="G159" s="77">
        <v>160</v>
      </c>
      <c r="H159" s="77">
        <v>777</v>
      </c>
      <c r="I159" s="77">
        <v>0</v>
      </c>
      <c r="J159" s="77">
        <v>312</v>
      </c>
      <c r="K159" s="77">
        <f t="shared" ref="K159" si="36">A159</f>
        <v>91312</v>
      </c>
      <c r="L159" s="83" t="s">
        <v>971</v>
      </c>
      <c r="M159" s="77">
        <v>0</v>
      </c>
      <c r="N159" s="77"/>
      <c r="O159" s="77">
        <v>0</v>
      </c>
      <c r="P159" s="77" t="s">
        <v>611</v>
      </c>
      <c r="Q159" s="100"/>
      <c r="R159" s="108">
        <v>0</v>
      </c>
      <c r="S159" s="100"/>
      <c r="T159" s="100"/>
      <c r="U159" s="100"/>
      <c r="V159" s="100"/>
      <c r="AE159" s="6">
        <v>312</v>
      </c>
      <c r="AF159" s="6" t="s">
        <v>210</v>
      </c>
      <c r="AG159" s="6">
        <v>1</v>
      </c>
      <c r="AH159" s="6">
        <v>312</v>
      </c>
      <c r="AI159" s="6">
        <v>312</v>
      </c>
    </row>
    <row r="160" spans="1:35" x14ac:dyDescent="0.15">
      <c r="A160" s="47">
        <v>313</v>
      </c>
      <c r="B160" s="47" t="s">
        <v>756</v>
      </c>
      <c r="C160" s="47">
        <f t="shared" si="25"/>
        <v>313</v>
      </c>
      <c r="D160" s="47">
        <v>0</v>
      </c>
      <c r="E160" s="47">
        <f t="shared" si="27"/>
        <v>313</v>
      </c>
      <c r="F160" s="47">
        <v>168</v>
      </c>
      <c r="G160" s="47">
        <v>168</v>
      </c>
      <c r="H160" s="47">
        <v>777</v>
      </c>
      <c r="I160" s="47">
        <v>0</v>
      </c>
      <c r="J160" s="47">
        <v>313</v>
      </c>
      <c r="K160" s="47">
        <f t="shared" si="28"/>
        <v>313</v>
      </c>
      <c r="L160" s="47" t="s">
        <v>545</v>
      </c>
      <c r="M160" s="47">
        <v>0</v>
      </c>
      <c r="N160" s="47"/>
      <c r="O160" s="47">
        <v>0</v>
      </c>
      <c r="P160" s="47" t="s">
        <v>612</v>
      </c>
      <c r="Q160" s="102"/>
      <c r="R160" s="108">
        <v>0</v>
      </c>
      <c r="S160" s="100"/>
      <c r="T160" s="100"/>
      <c r="U160" s="100"/>
      <c r="V160" s="100"/>
      <c r="AE160" s="6">
        <v>313</v>
      </c>
      <c r="AF160" s="6" t="s">
        <v>31</v>
      </c>
      <c r="AG160" s="6">
        <v>1</v>
      </c>
      <c r="AH160" s="6">
        <v>313</v>
      </c>
      <c r="AI160" s="6">
        <v>313</v>
      </c>
    </row>
    <row r="161" spans="1:35" x14ac:dyDescent="0.15">
      <c r="A161" s="47">
        <v>314</v>
      </c>
      <c r="B161" s="47" t="s">
        <v>757</v>
      </c>
      <c r="C161" s="47">
        <f t="shared" si="25"/>
        <v>314</v>
      </c>
      <c r="D161" s="47">
        <v>0</v>
      </c>
      <c r="E161" s="47">
        <f t="shared" si="27"/>
        <v>314</v>
      </c>
      <c r="F161" s="47">
        <v>160</v>
      </c>
      <c r="G161" s="47">
        <v>160</v>
      </c>
      <c r="H161" s="47">
        <v>314</v>
      </c>
      <c r="I161" s="47">
        <v>0</v>
      </c>
      <c r="J161" s="47">
        <v>314</v>
      </c>
      <c r="K161" s="47">
        <f t="shared" si="28"/>
        <v>314</v>
      </c>
      <c r="L161" s="47" t="s">
        <v>545</v>
      </c>
      <c r="M161" s="47">
        <v>0</v>
      </c>
      <c r="N161" s="47"/>
      <c r="O161" s="47">
        <v>0</v>
      </c>
      <c r="P161" s="47" t="s">
        <v>613</v>
      </c>
      <c r="Q161" s="100"/>
      <c r="R161" s="108">
        <v>0</v>
      </c>
      <c r="S161" s="100"/>
      <c r="T161" s="100"/>
      <c r="U161" s="100"/>
      <c r="V161" s="100"/>
      <c r="AE161" s="6">
        <v>314</v>
      </c>
      <c r="AF161" s="6" t="s">
        <v>32</v>
      </c>
      <c r="AG161" s="6">
        <v>1</v>
      </c>
      <c r="AH161" s="6">
        <v>314</v>
      </c>
      <c r="AI161" s="6">
        <v>314</v>
      </c>
    </row>
    <row r="162" spans="1:35" x14ac:dyDescent="0.15">
      <c r="A162" s="47">
        <v>315</v>
      </c>
      <c r="B162" s="47" t="s">
        <v>758</v>
      </c>
      <c r="C162" s="47">
        <f t="shared" si="25"/>
        <v>315</v>
      </c>
      <c r="D162" s="47">
        <v>0</v>
      </c>
      <c r="E162" s="47">
        <f t="shared" si="27"/>
        <v>315</v>
      </c>
      <c r="F162" s="47">
        <v>155</v>
      </c>
      <c r="G162" s="47">
        <v>155</v>
      </c>
      <c r="H162" s="47">
        <v>315</v>
      </c>
      <c r="I162" s="47">
        <v>0</v>
      </c>
      <c r="J162" s="47">
        <v>315</v>
      </c>
      <c r="K162" s="47">
        <f t="shared" si="28"/>
        <v>315</v>
      </c>
      <c r="L162" s="47" t="s">
        <v>545</v>
      </c>
      <c r="M162" s="47">
        <v>0</v>
      </c>
      <c r="N162" s="47"/>
      <c r="O162" s="47">
        <v>0</v>
      </c>
      <c r="P162" s="47" t="s">
        <v>614</v>
      </c>
      <c r="Q162" s="100"/>
      <c r="R162" s="108">
        <v>0</v>
      </c>
      <c r="S162" s="100"/>
      <c r="T162" s="100"/>
      <c r="U162" s="100"/>
      <c r="V162" s="100"/>
      <c r="AE162" s="6">
        <v>315</v>
      </c>
      <c r="AF162" s="6" t="s">
        <v>72</v>
      </c>
      <c r="AG162" s="6">
        <v>1</v>
      </c>
      <c r="AH162" s="6">
        <v>315</v>
      </c>
      <c r="AI162" s="6">
        <v>315</v>
      </c>
    </row>
    <row r="163" spans="1:35" x14ac:dyDescent="0.15">
      <c r="A163" s="47">
        <v>316</v>
      </c>
      <c r="B163" s="47" t="s">
        <v>759</v>
      </c>
      <c r="C163" s="47">
        <f t="shared" si="25"/>
        <v>316</v>
      </c>
      <c r="D163" s="47">
        <v>0</v>
      </c>
      <c r="E163" s="47">
        <f t="shared" si="27"/>
        <v>316</v>
      </c>
      <c r="F163" s="47">
        <v>160</v>
      </c>
      <c r="G163" s="47">
        <v>160</v>
      </c>
      <c r="H163" s="47">
        <v>316</v>
      </c>
      <c r="I163" s="47">
        <v>0</v>
      </c>
      <c r="J163" s="47">
        <v>316</v>
      </c>
      <c r="K163" s="47">
        <f t="shared" si="28"/>
        <v>316</v>
      </c>
      <c r="L163" s="47" t="s">
        <v>545</v>
      </c>
      <c r="M163" s="47">
        <v>0</v>
      </c>
      <c r="N163" s="47"/>
      <c r="O163" s="47">
        <v>0</v>
      </c>
      <c r="P163" s="47" t="s">
        <v>615</v>
      </c>
      <c r="Q163" s="100"/>
      <c r="R163" s="108">
        <v>0</v>
      </c>
      <c r="S163" s="100"/>
      <c r="T163" s="100"/>
      <c r="U163" s="100"/>
      <c r="V163" s="100"/>
      <c r="AE163" s="6">
        <v>316</v>
      </c>
      <c r="AF163" s="6" t="s">
        <v>33</v>
      </c>
      <c r="AG163" s="6">
        <v>1</v>
      </c>
      <c r="AH163" s="6">
        <v>316</v>
      </c>
      <c r="AI163" s="6">
        <v>316</v>
      </c>
    </row>
    <row r="164" spans="1:35" x14ac:dyDescent="0.15">
      <c r="A164" s="47">
        <v>317</v>
      </c>
      <c r="B164" s="47" t="s">
        <v>760</v>
      </c>
      <c r="C164" s="47">
        <f>E164</f>
        <v>317</v>
      </c>
      <c r="D164" s="47">
        <v>0</v>
      </c>
      <c r="E164" s="47">
        <f t="shared" si="27"/>
        <v>317</v>
      </c>
      <c r="F164" s="47">
        <v>164</v>
      </c>
      <c r="G164" s="47">
        <v>164</v>
      </c>
      <c r="H164" s="47">
        <v>317</v>
      </c>
      <c r="I164" s="47">
        <v>0</v>
      </c>
      <c r="J164" s="47">
        <v>317</v>
      </c>
      <c r="K164" s="47">
        <f t="shared" si="28"/>
        <v>317</v>
      </c>
      <c r="L164" s="47" t="s">
        <v>545</v>
      </c>
      <c r="M164" s="47">
        <v>0</v>
      </c>
      <c r="N164" s="47"/>
      <c r="O164" s="47">
        <v>0</v>
      </c>
      <c r="P164" s="47" t="s">
        <v>616</v>
      </c>
      <c r="Q164" s="100"/>
      <c r="R164" s="108">
        <v>0</v>
      </c>
      <c r="S164" s="100"/>
      <c r="T164" s="100"/>
      <c r="U164" s="100"/>
      <c r="V164" s="100"/>
      <c r="AE164" s="6">
        <v>317</v>
      </c>
      <c r="AF164" s="6" t="s">
        <v>517</v>
      </c>
      <c r="AG164" s="6">
        <v>0</v>
      </c>
      <c r="AH164" s="6">
        <v>317</v>
      </c>
      <c r="AI164" s="6">
        <v>317</v>
      </c>
    </row>
    <row r="165" spans="1:35" x14ac:dyDescent="0.15">
      <c r="A165" s="47">
        <v>318</v>
      </c>
      <c r="B165" s="47" t="s">
        <v>761</v>
      </c>
      <c r="C165" s="47">
        <f t="shared" si="25"/>
        <v>318</v>
      </c>
      <c r="D165" s="47">
        <v>0</v>
      </c>
      <c r="E165" s="47">
        <f t="shared" si="27"/>
        <v>318</v>
      </c>
      <c r="F165" s="47">
        <v>160</v>
      </c>
      <c r="G165" s="47">
        <v>160</v>
      </c>
      <c r="H165" s="47">
        <v>777</v>
      </c>
      <c r="I165" s="47">
        <v>0</v>
      </c>
      <c r="J165" s="47">
        <v>318</v>
      </c>
      <c r="K165" s="47">
        <f t="shared" si="28"/>
        <v>318</v>
      </c>
      <c r="L165" s="47" t="s">
        <v>545</v>
      </c>
      <c r="M165" s="47">
        <v>0</v>
      </c>
      <c r="N165" s="47"/>
      <c r="O165" s="47">
        <v>0</v>
      </c>
      <c r="P165" s="47" t="s">
        <v>617</v>
      </c>
      <c r="Q165" s="100"/>
      <c r="R165" s="108">
        <v>0</v>
      </c>
      <c r="S165" s="100"/>
      <c r="T165" s="100"/>
      <c r="U165" s="100"/>
      <c r="V165" s="100"/>
      <c r="AE165" s="6">
        <v>318</v>
      </c>
      <c r="AF165" s="6" t="s">
        <v>34</v>
      </c>
      <c r="AG165" s="6">
        <v>1</v>
      </c>
      <c r="AH165" s="6">
        <v>318</v>
      </c>
      <c r="AI165" s="6">
        <v>318</v>
      </c>
    </row>
    <row r="166" spans="1:35" x14ac:dyDescent="0.15">
      <c r="A166" s="47">
        <v>319</v>
      </c>
      <c r="B166" s="47" t="s">
        <v>73</v>
      </c>
      <c r="C166" s="47">
        <f t="shared" si="25"/>
        <v>319</v>
      </c>
      <c r="D166" s="47">
        <v>0</v>
      </c>
      <c r="E166" s="47">
        <f t="shared" si="27"/>
        <v>319</v>
      </c>
      <c r="F166" s="47">
        <v>160</v>
      </c>
      <c r="G166" s="47">
        <v>160</v>
      </c>
      <c r="H166" s="47">
        <v>777</v>
      </c>
      <c r="I166" s="47">
        <v>0</v>
      </c>
      <c r="J166" s="47">
        <v>319</v>
      </c>
      <c r="K166" s="47">
        <f t="shared" si="28"/>
        <v>319</v>
      </c>
      <c r="L166" s="47" t="s">
        <v>545</v>
      </c>
      <c r="M166" s="47">
        <v>0</v>
      </c>
      <c r="N166" s="47"/>
      <c r="O166" s="47">
        <v>0</v>
      </c>
      <c r="P166" s="47" t="s">
        <v>618</v>
      </c>
      <c r="Q166" s="100"/>
      <c r="R166" s="108">
        <v>0</v>
      </c>
      <c r="S166" s="100"/>
      <c r="T166" s="100"/>
      <c r="U166" s="100"/>
      <c r="V166" s="100"/>
      <c r="AE166" s="6">
        <v>319</v>
      </c>
      <c r="AF166" s="6" t="s">
        <v>73</v>
      </c>
      <c r="AG166" s="6">
        <v>1</v>
      </c>
      <c r="AH166" s="6">
        <v>319</v>
      </c>
      <c r="AI166" s="6">
        <v>319</v>
      </c>
    </row>
    <row r="167" spans="1:35" x14ac:dyDescent="0.15">
      <c r="A167" s="49">
        <v>320</v>
      </c>
      <c r="B167" s="49" t="s">
        <v>236</v>
      </c>
      <c r="C167" s="49">
        <f t="shared" si="25"/>
        <v>516</v>
      </c>
      <c r="D167" s="49">
        <v>0</v>
      </c>
      <c r="E167" s="49">
        <f t="shared" si="27"/>
        <v>516</v>
      </c>
      <c r="F167" s="49">
        <v>160</v>
      </c>
      <c r="G167" s="49">
        <v>160</v>
      </c>
      <c r="H167" s="49">
        <v>516</v>
      </c>
      <c r="I167" s="49">
        <v>0</v>
      </c>
      <c r="J167" s="49">
        <v>516</v>
      </c>
      <c r="K167" s="49">
        <v>0</v>
      </c>
      <c r="L167" s="49" t="s">
        <v>724</v>
      </c>
      <c r="M167" s="49">
        <v>0</v>
      </c>
      <c r="N167" s="49"/>
      <c r="O167" s="49">
        <v>0</v>
      </c>
      <c r="P167" s="57" t="s">
        <v>854</v>
      </c>
      <c r="Q167" s="100"/>
      <c r="R167" s="108">
        <v>0</v>
      </c>
      <c r="S167" s="100"/>
      <c r="T167" s="100"/>
      <c r="U167" s="100"/>
      <c r="V167" s="100"/>
      <c r="AE167" s="6">
        <v>320</v>
      </c>
      <c r="AF167" s="6" t="s">
        <v>236</v>
      </c>
      <c r="AG167" s="6">
        <v>0</v>
      </c>
      <c r="AH167" s="6">
        <v>516</v>
      </c>
      <c r="AI167" s="6">
        <v>516</v>
      </c>
    </row>
    <row r="168" spans="1:35" x14ac:dyDescent="0.15">
      <c r="A168" s="49">
        <v>321</v>
      </c>
      <c r="B168" s="49" t="s">
        <v>762</v>
      </c>
      <c r="C168" s="49">
        <f t="shared" si="25"/>
        <v>503</v>
      </c>
      <c r="D168" s="49">
        <v>0</v>
      </c>
      <c r="E168" s="49">
        <f t="shared" si="27"/>
        <v>503</v>
      </c>
      <c r="F168" s="49">
        <v>160</v>
      </c>
      <c r="G168" s="49">
        <v>160</v>
      </c>
      <c r="H168" s="49">
        <f t="shared" si="26"/>
        <v>503</v>
      </c>
      <c r="I168" s="49">
        <v>0</v>
      </c>
      <c r="J168" s="49">
        <v>503</v>
      </c>
      <c r="K168" s="49">
        <v>0</v>
      </c>
      <c r="L168" s="49" t="s">
        <v>763</v>
      </c>
      <c r="M168" s="49">
        <v>0</v>
      </c>
      <c r="N168" s="49"/>
      <c r="O168" s="49">
        <v>0</v>
      </c>
      <c r="P168" s="57" t="s">
        <v>855</v>
      </c>
      <c r="Q168" s="100"/>
      <c r="R168" s="108">
        <v>0</v>
      </c>
      <c r="S168" s="100"/>
      <c r="T168" s="100"/>
      <c r="U168" s="100"/>
      <c r="V168" s="100"/>
      <c r="AE168" s="6">
        <v>321</v>
      </c>
      <c r="AF168" s="6" t="s">
        <v>318</v>
      </c>
      <c r="AG168" s="6">
        <v>0</v>
      </c>
      <c r="AH168" s="6">
        <v>503</v>
      </c>
      <c r="AI168" s="6">
        <v>503</v>
      </c>
    </row>
    <row r="169" spans="1:35" x14ac:dyDescent="0.15">
      <c r="A169" s="49">
        <v>322</v>
      </c>
      <c r="B169" s="49" t="s">
        <v>764</v>
      </c>
      <c r="C169" s="49">
        <f t="shared" si="25"/>
        <v>510</v>
      </c>
      <c r="D169" s="49">
        <v>0</v>
      </c>
      <c r="E169" s="49">
        <f t="shared" si="27"/>
        <v>510</v>
      </c>
      <c r="F169" s="49">
        <v>164</v>
      </c>
      <c r="G169" s="49">
        <v>164</v>
      </c>
      <c r="H169" s="49">
        <f t="shared" si="26"/>
        <v>510</v>
      </c>
      <c r="I169" s="49">
        <v>0</v>
      </c>
      <c r="J169" s="49">
        <f>VLOOKUP(B169,武将索引!$K$2:$M$117,3,0)</f>
        <v>510</v>
      </c>
      <c r="K169" s="49">
        <v>0</v>
      </c>
      <c r="L169" s="49" t="s">
        <v>728</v>
      </c>
      <c r="M169" s="49">
        <v>0</v>
      </c>
      <c r="N169" s="49"/>
      <c r="O169" s="49">
        <v>0</v>
      </c>
      <c r="P169" s="49" t="s">
        <v>599</v>
      </c>
      <c r="Q169" s="100"/>
      <c r="R169" s="108">
        <v>0</v>
      </c>
      <c r="S169" s="100"/>
      <c r="T169" s="100"/>
      <c r="U169" s="100"/>
      <c r="V169" s="100"/>
      <c r="AE169" s="6">
        <v>322</v>
      </c>
      <c r="AF169" s="7" t="s">
        <v>237</v>
      </c>
      <c r="AG169" s="6">
        <v>0</v>
      </c>
      <c r="AH169" s="6">
        <v>510</v>
      </c>
      <c r="AI169" s="6">
        <v>510</v>
      </c>
    </row>
    <row r="170" spans="1:35" x14ac:dyDescent="0.15">
      <c r="A170" s="49">
        <v>323</v>
      </c>
      <c r="B170" s="49" t="s">
        <v>765</v>
      </c>
      <c r="C170" s="49">
        <f>E170</f>
        <v>518</v>
      </c>
      <c r="D170" s="49">
        <v>0</v>
      </c>
      <c r="E170" s="49">
        <f t="shared" si="27"/>
        <v>518</v>
      </c>
      <c r="F170" s="49">
        <v>164</v>
      </c>
      <c r="G170" s="49">
        <v>164</v>
      </c>
      <c r="H170" s="49">
        <f t="shared" si="26"/>
        <v>518</v>
      </c>
      <c r="I170" s="49">
        <v>0</v>
      </c>
      <c r="J170" s="49">
        <v>518</v>
      </c>
      <c r="K170" s="49">
        <v>0</v>
      </c>
      <c r="L170" s="49" t="s">
        <v>728</v>
      </c>
      <c r="M170" s="49">
        <v>0</v>
      </c>
      <c r="N170" s="49"/>
      <c r="O170" s="49">
        <v>0</v>
      </c>
      <c r="P170" s="49" t="s">
        <v>571</v>
      </c>
      <c r="Q170" s="100"/>
      <c r="R170" s="108">
        <v>0</v>
      </c>
      <c r="S170" s="100"/>
      <c r="T170" s="100"/>
      <c r="U170" s="100"/>
      <c r="V170" s="100"/>
      <c r="AE170" s="6">
        <v>323</v>
      </c>
      <c r="AF170" s="7" t="s">
        <v>525</v>
      </c>
      <c r="AG170" s="6">
        <v>0</v>
      </c>
      <c r="AH170" s="6">
        <v>518</v>
      </c>
      <c r="AI170" s="6">
        <v>518</v>
      </c>
    </row>
    <row r="171" spans="1:35" x14ac:dyDescent="0.15">
      <c r="A171" s="49">
        <v>324</v>
      </c>
      <c r="B171" s="49" t="s">
        <v>766</v>
      </c>
      <c r="C171" s="49">
        <f t="shared" si="25"/>
        <v>507</v>
      </c>
      <c r="D171" s="49">
        <v>0</v>
      </c>
      <c r="E171" s="49">
        <f t="shared" si="27"/>
        <v>507</v>
      </c>
      <c r="F171" s="49">
        <v>164</v>
      </c>
      <c r="G171" s="49">
        <v>164</v>
      </c>
      <c r="H171" s="49">
        <f t="shared" si="26"/>
        <v>507</v>
      </c>
      <c r="I171" s="49">
        <v>0</v>
      </c>
      <c r="J171" s="49">
        <v>507</v>
      </c>
      <c r="K171" s="49">
        <v>0</v>
      </c>
      <c r="L171" s="49" t="s">
        <v>728</v>
      </c>
      <c r="M171" s="49">
        <v>0</v>
      </c>
      <c r="N171" s="49"/>
      <c r="O171" s="49">
        <v>0</v>
      </c>
      <c r="P171" s="57" t="s">
        <v>856</v>
      </c>
      <c r="Q171" s="100"/>
      <c r="R171" s="108">
        <v>0</v>
      </c>
      <c r="S171" s="100"/>
      <c r="T171" s="100"/>
      <c r="U171" s="100"/>
      <c r="V171" s="100"/>
      <c r="AE171" s="6">
        <v>324</v>
      </c>
      <c r="AF171" s="7" t="s">
        <v>238</v>
      </c>
      <c r="AG171" s="6">
        <v>0</v>
      </c>
      <c r="AH171" s="6">
        <v>507</v>
      </c>
      <c r="AI171" s="6">
        <v>507</v>
      </c>
    </row>
    <row r="172" spans="1:35" x14ac:dyDescent="0.15">
      <c r="A172" s="49">
        <v>325</v>
      </c>
      <c r="B172" s="49" t="s">
        <v>767</v>
      </c>
      <c r="C172" s="49">
        <f t="shared" si="25"/>
        <v>505</v>
      </c>
      <c r="D172" s="49">
        <v>0</v>
      </c>
      <c r="E172" s="49">
        <f t="shared" si="27"/>
        <v>505</v>
      </c>
      <c r="F172" s="49">
        <v>160</v>
      </c>
      <c r="G172" s="49">
        <v>160</v>
      </c>
      <c r="H172" s="49">
        <v>505</v>
      </c>
      <c r="I172" s="49">
        <v>0</v>
      </c>
      <c r="J172" s="49">
        <v>505</v>
      </c>
      <c r="K172" s="49">
        <v>0</v>
      </c>
      <c r="L172" s="49" t="s">
        <v>726</v>
      </c>
      <c r="M172" s="49">
        <v>0</v>
      </c>
      <c r="N172" s="49"/>
      <c r="O172" s="49">
        <v>0</v>
      </c>
      <c r="P172" s="57" t="s">
        <v>857</v>
      </c>
      <c r="Q172" s="100"/>
      <c r="R172" s="108">
        <v>0</v>
      </c>
      <c r="S172" s="100"/>
      <c r="T172" s="100"/>
      <c r="U172" s="100"/>
      <c r="V172" s="100"/>
      <c r="AE172" s="6">
        <v>325</v>
      </c>
      <c r="AF172" s="6" t="s">
        <v>310</v>
      </c>
      <c r="AG172" s="6">
        <v>0</v>
      </c>
      <c r="AH172" s="6">
        <v>505</v>
      </c>
      <c r="AI172" s="6">
        <v>505</v>
      </c>
    </row>
    <row r="173" spans="1:35" x14ac:dyDescent="0.15">
      <c r="A173" s="49">
        <v>326</v>
      </c>
      <c r="B173" s="49" t="s">
        <v>768</v>
      </c>
      <c r="C173" s="49">
        <f t="shared" si="25"/>
        <v>517</v>
      </c>
      <c r="D173" s="49">
        <v>0</v>
      </c>
      <c r="E173" s="49">
        <f t="shared" si="27"/>
        <v>517</v>
      </c>
      <c r="F173" s="49">
        <v>160</v>
      </c>
      <c r="G173" s="49">
        <v>160</v>
      </c>
      <c r="H173" s="49">
        <v>517</v>
      </c>
      <c r="I173" s="49">
        <v>0</v>
      </c>
      <c r="J173" s="49">
        <v>517</v>
      </c>
      <c r="K173" s="49">
        <v>0</v>
      </c>
      <c r="L173" s="49" t="s">
        <v>728</v>
      </c>
      <c r="M173" s="49">
        <v>0</v>
      </c>
      <c r="N173" s="49"/>
      <c r="O173" s="49">
        <v>0</v>
      </c>
      <c r="P173" s="57" t="s">
        <v>858</v>
      </c>
      <c r="Q173" s="100"/>
      <c r="R173" s="108">
        <v>0</v>
      </c>
      <c r="S173" s="100"/>
      <c r="T173" s="100"/>
      <c r="U173" s="100"/>
      <c r="V173" s="100"/>
      <c r="AE173" s="6">
        <v>326</v>
      </c>
      <c r="AF173" s="6" t="s">
        <v>285</v>
      </c>
      <c r="AG173" s="6">
        <v>1</v>
      </c>
      <c r="AH173" s="6">
        <v>517</v>
      </c>
      <c r="AI173" s="6">
        <v>517</v>
      </c>
    </row>
    <row r="174" spans="1:35" x14ac:dyDescent="0.15">
      <c r="A174" s="49">
        <v>327</v>
      </c>
      <c r="B174" s="49" t="s">
        <v>769</v>
      </c>
      <c r="C174" s="49">
        <f t="shared" si="25"/>
        <v>520</v>
      </c>
      <c r="D174" s="49">
        <v>0</v>
      </c>
      <c r="E174" s="49">
        <f t="shared" si="27"/>
        <v>520</v>
      </c>
      <c r="F174" s="49">
        <v>160</v>
      </c>
      <c r="G174" s="49">
        <v>160</v>
      </c>
      <c r="H174" s="49">
        <f t="shared" si="26"/>
        <v>520</v>
      </c>
      <c r="I174" s="49">
        <v>0</v>
      </c>
      <c r="J174" s="49">
        <v>520</v>
      </c>
      <c r="K174" s="49">
        <v>0</v>
      </c>
      <c r="L174" s="49" t="s">
        <v>728</v>
      </c>
      <c r="M174" s="49">
        <v>0</v>
      </c>
      <c r="N174" s="49"/>
      <c r="O174" s="49">
        <v>0</v>
      </c>
      <c r="P174" s="68" t="s">
        <v>887</v>
      </c>
      <c r="Q174" s="100"/>
      <c r="R174" s="108">
        <v>0</v>
      </c>
      <c r="S174" s="100"/>
      <c r="T174" s="100"/>
      <c r="U174" s="100"/>
      <c r="V174" s="100"/>
      <c r="AE174" s="6">
        <v>327</v>
      </c>
      <c r="AF174" s="6" t="s">
        <v>286</v>
      </c>
      <c r="AG174" s="6">
        <v>1</v>
      </c>
      <c r="AH174" s="6">
        <v>520</v>
      </c>
      <c r="AI174" s="6">
        <v>520</v>
      </c>
    </row>
    <row r="175" spans="1:35" x14ac:dyDescent="0.15">
      <c r="A175" s="49">
        <v>328</v>
      </c>
      <c r="B175" s="49" t="s">
        <v>770</v>
      </c>
      <c r="C175" s="49">
        <f t="shared" si="25"/>
        <v>521</v>
      </c>
      <c r="D175" s="49">
        <v>0</v>
      </c>
      <c r="E175" s="49">
        <f t="shared" si="27"/>
        <v>521</v>
      </c>
      <c r="F175" s="49">
        <v>160</v>
      </c>
      <c r="G175" s="49">
        <v>160</v>
      </c>
      <c r="H175" s="49">
        <v>777</v>
      </c>
      <c r="I175" s="49">
        <v>0</v>
      </c>
      <c r="J175" s="49">
        <v>521</v>
      </c>
      <c r="K175" s="49">
        <v>0</v>
      </c>
      <c r="L175" s="49" t="s">
        <v>728</v>
      </c>
      <c r="M175" s="49">
        <v>0</v>
      </c>
      <c r="N175" s="49"/>
      <c r="O175" s="49">
        <v>0</v>
      </c>
      <c r="P175" s="68" t="s">
        <v>890</v>
      </c>
      <c r="Q175" s="100"/>
      <c r="R175" s="108">
        <v>0</v>
      </c>
      <c r="S175" s="100"/>
      <c r="T175" s="100"/>
      <c r="U175" s="100"/>
      <c r="V175" s="100"/>
      <c r="AE175" s="6">
        <v>328</v>
      </c>
      <c r="AF175" s="6" t="s">
        <v>339</v>
      </c>
      <c r="AG175" s="6">
        <v>0</v>
      </c>
      <c r="AH175" s="6">
        <v>521</v>
      </c>
      <c r="AI175" s="6">
        <v>521</v>
      </c>
    </row>
    <row r="176" spans="1:35" x14ac:dyDescent="0.15">
      <c r="A176" s="49">
        <v>329</v>
      </c>
      <c r="B176" s="49" t="s">
        <v>771</v>
      </c>
      <c r="C176" s="49">
        <f t="shared" si="25"/>
        <v>519</v>
      </c>
      <c r="D176" s="49">
        <v>0</v>
      </c>
      <c r="E176" s="49">
        <f t="shared" si="27"/>
        <v>519</v>
      </c>
      <c r="F176" s="49">
        <v>160</v>
      </c>
      <c r="G176" s="49">
        <v>160</v>
      </c>
      <c r="H176" s="49">
        <v>519</v>
      </c>
      <c r="I176" s="49">
        <v>0</v>
      </c>
      <c r="J176" s="49">
        <v>519</v>
      </c>
      <c r="K176" s="49">
        <v>0</v>
      </c>
      <c r="L176" s="49" t="s">
        <v>772</v>
      </c>
      <c r="M176" s="49">
        <v>0</v>
      </c>
      <c r="N176" s="49"/>
      <c r="O176" s="49">
        <v>0</v>
      </c>
      <c r="P176" s="68" t="s">
        <v>889</v>
      </c>
      <c r="Q176" s="100"/>
      <c r="R176" s="108">
        <v>0</v>
      </c>
      <c r="S176" s="100"/>
      <c r="T176" s="100"/>
      <c r="U176" s="100"/>
      <c r="V176" s="100"/>
      <c r="AE176" s="6">
        <v>329</v>
      </c>
      <c r="AF176" s="6" t="s">
        <v>287</v>
      </c>
      <c r="AG176" s="6">
        <v>1</v>
      </c>
      <c r="AH176" s="6">
        <v>519</v>
      </c>
      <c r="AI176" s="6">
        <v>519</v>
      </c>
    </row>
    <row r="177" spans="1:35" x14ac:dyDescent="0.15">
      <c r="A177" s="49">
        <v>330</v>
      </c>
      <c r="B177" s="49" t="s">
        <v>773</v>
      </c>
      <c r="C177" s="49">
        <f t="shared" si="25"/>
        <v>503</v>
      </c>
      <c r="D177" s="49">
        <v>0</v>
      </c>
      <c r="E177" s="49">
        <f t="shared" si="27"/>
        <v>503</v>
      </c>
      <c r="F177" s="49">
        <v>160</v>
      </c>
      <c r="G177" s="49">
        <v>160</v>
      </c>
      <c r="H177" s="49">
        <f t="shared" si="26"/>
        <v>503</v>
      </c>
      <c r="I177" s="49">
        <v>0</v>
      </c>
      <c r="J177" s="49">
        <v>503</v>
      </c>
      <c r="K177" s="49">
        <v>0</v>
      </c>
      <c r="L177" s="49" t="s">
        <v>772</v>
      </c>
      <c r="M177" s="49">
        <v>0</v>
      </c>
      <c r="N177" s="49"/>
      <c r="O177" s="49">
        <v>0</v>
      </c>
      <c r="P177" s="49" t="s">
        <v>567</v>
      </c>
      <c r="Q177" s="100"/>
      <c r="R177" s="108">
        <v>0</v>
      </c>
      <c r="S177" s="100"/>
      <c r="T177" s="100"/>
      <c r="U177" s="100"/>
      <c r="V177" s="100"/>
      <c r="AE177" s="6">
        <v>330</v>
      </c>
      <c r="AF177" s="6" t="s">
        <v>288</v>
      </c>
      <c r="AG177" s="6">
        <v>1</v>
      </c>
      <c r="AH177" s="6">
        <v>503</v>
      </c>
      <c r="AI177" s="6">
        <v>503</v>
      </c>
    </row>
    <row r="178" spans="1:35" x14ac:dyDescent="0.15">
      <c r="A178" s="49">
        <v>331</v>
      </c>
      <c r="B178" s="49" t="s">
        <v>774</v>
      </c>
      <c r="C178" s="49">
        <f t="shared" si="25"/>
        <v>513</v>
      </c>
      <c r="D178" s="49">
        <v>0</v>
      </c>
      <c r="E178" s="49">
        <f t="shared" si="27"/>
        <v>513</v>
      </c>
      <c r="F178" s="49">
        <v>160</v>
      </c>
      <c r="G178" s="49">
        <v>160</v>
      </c>
      <c r="H178" s="49">
        <f t="shared" si="26"/>
        <v>513</v>
      </c>
      <c r="I178" s="49">
        <v>0</v>
      </c>
      <c r="J178" s="49">
        <f>VLOOKUP(B178,武将索引!$K$2:$M$117,3,0)</f>
        <v>513</v>
      </c>
      <c r="K178" s="49">
        <v>0</v>
      </c>
      <c r="L178" s="49" t="s">
        <v>728</v>
      </c>
      <c r="M178" s="49">
        <v>0</v>
      </c>
      <c r="N178" s="49"/>
      <c r="O178" s="49">
        <v>0</v>
      </c>
      <c r="P178" s="57" t="s">
        <v>847</v>
      </c>
      <c r="Q178" s="100"/>
      <c r="R178" s="108">
        <v>0</v>
      </c>
      <c r="S178" s="100"/>
      <c r="T178" s="100"/>
      <c r="U178" s="100"/>
      <c r="V178" s="100"/>
      <c r="AE178" s="6">
        <v>331</v>
      </c>
      <c r="AF178" s="6" t="s">
        <v>239</v>
      </c>
      <c r="AG178" s="6">
        <v>0</v>
      </c>
      <c r="AH178" s="6">
        <v>513</v>
      </c>
      <c r="AI178" s="6">
        <v>513</v>
      </c>
    </row>
    <row r="179" spans="1:35" x14ac:dyDescent="0.15">
      <c r="A179" s="48">
        <v>332</v>
      </c>
      <c r="B179" s="48" t="s">
        <v>775</v>
      </c>
      <c r="C179" s="48">
        <f t="shared" si="25"/>
        <v>511</v>
      </c>
      <c r="D179" s="48">
        <v>0</v>
      </c>
      <c r="E179" s="48">
        <f t="shared" si="27"/>
        <v>511</v>
      </c>
      <c r="F179" s="48">
        <v>160</v>
      </c>
      <c r="G179" s="48">
        <v>160</v>
      </c>
      <c r="H179" s="48">
        <f t="shared" si="26"/>
        <v>511</v>
      </c>
      <c r="I179" s="48">
        <v>0</v>
      </c>
      <c r="J179" s="48">
        <f>VLOOKUP(B179,武将索引!$K$2:$M$117,3,0)</f>
        <v>511</v>
      </c>
      <c r="K179" s="48">
        <v>0</v>
      </c>
      <c r="L179" s="48" t="s">
        <v>728</v>
      </c>
      <c r="M179" s="48">
        <v>0</v>
      </c>
      <c r="N179" s="48"/>
      <c r="O179" s="48">
        <v>0</v>
      </c>
      <c r="P179" s="58" t="s">
        <v>845</v>
      </c>
      <c r="Q179" s="100"/>
      <c r="R179" s="108">
        <v>0</v>
      </c>
      <c r="S179" s="100"/>
      <c r="T179" s="100"/>
      <c r="U179" s="100"/>
      <c r="V179" s="100"/>
      <c r="AE179" s="6">
        <v>332</v>
      </c>
      <c r="AF179" s="6" t="s">
        <v>351</v>
      </c>
      <c r="AG179" s="6">
        <v>0</v>
      </c>
      <c r="AH179" s="6">
        <v>511</v>
      </c>
      <c r="AI179" s="6">
        <v>511</v>
      </c>
    </row>
    <row r="180" spans="1:35" x14ac:dyDescent="0.15">
      <c r="A180" s="48">
        <v>333</v>
      </c>
      <c r="B180" s="48" t="s">
        <v>776</v>
      </c>
      <c r="C180" s="48">
        <f t="shared" si="25"/>
        <v>501</v>
      </c>
      <c r="D180" s="48">
        <v>0</v>
      </c>
      <c r="E180" s="48">
        <f t="shared" ref="E180:E195" si="37">IF(VLOOKUP(A180,$AE$8:$AI$268,3,0)="1",VLOOKUP(A180,$AE$8:$AI$268,4,0),VLOOKUP(A180,$AE$8:$AI$268,5,0))</f>
        <v>501</v>
      </c>
      <c r="F180" s="48">
        <v>160</v>
      </c>
      <c r="G180" s="48">
        <v>160</v>
      </c>
      <c r="H180" s="48">
        <v>501</v>
      </c>
      <c r="I180" s="48">
        <v>0</v>
      </c>
      <c r="J180" s="48">
        <v>501</v>
      </c>
      <c r="K180" s="48">
        <v>0</v>
      </c>
      <c r="L180" s="48" t="s">
        <v>728</v>
      </c>
      <c r="M180" s="48">
        <v>0</v>
      </c>
      <c r="N180" s="48"/>
      <c r="O180" s="48">
        <v>0</v>
      </c>
      <c r="P180" s="58" t="s">
        <v>859</v>
      </c>
      <c r="Q180" s="100"/>
      <c r="R180" s="108">
        <v>0</v>
      </c>
      <c r="S180" s="100"/>
      <c r="T180" s="100"/>
      <c r="U180" s="100"/>
      <c r="V180" s="100"/>
      <c r="AE180" s="6">
        <v>333</v>
      </c>
      <c r="AF180" s="6" t="s">
        <v>289</v>
      </c>
      <c r="AG180" s="6">
        <v>1</v>
      </c>
      <c r="AH180" s="6">
        <v>501</v>
      </c>
      <c r="AI180" s="6">
        <v>501</v>
      </c>
    </row>
    <row r="181" spans="1:35" x14ac:dyDescent="0.15">
      <c r="A181" s="48">
        <v>334</v>
      </c>
      <c r="B181" s="48" t="s">
        <v>777</v>
      </c>
      <c r="C181" s="48">
        <f t="shared" ref="C181:C259" si="38">E181</f>
        <v>514</v>
      </c>
      <c r="D181" s="48">
        <v>0</v>
      </c>
      <c r="E181" s="48">
        <f t="shared" si="37"/>
        <v>514</v>
      </c>
      <c r="F181" s="48">
        <v>160</v>
      </c>
      <c r="G181" s="48">
        <v>160</v>
      </c>
      <c r="H181" s="48">
        <f t="shared" ref="H181:H264" si="39">IF(J181=0,777,J181)</f>
        <v>514</v>
      </c>
      <c r="I181" s="48">
        <v>0</v>
      </c>
      <c r="J181" s="48">
        <v>514</v>
      </c>
      <c r="K181" s="48">
        <v>0</v>
      </c>
      <c r="L181" s="48" t="s">
        <v>728</v>
      </c>
      <c r="M181" s="48">
        <v>0</v>
      </c>
      <c r="N181" s="48"/>
      <c r="O181" s="48">
        <v>0</v>
      </c>
      <c r="P181" s="48" t="s">
        <v>573</v>
      </c>
      <c r="Q181" s="100"/>
      <c r="R181" s="108">
        <v>0</v>
      </c>
      <c r="S181" s="100"/>
      <c r="T181" s="100"/>
      <c r="U181" s="100"/>
      <c r="V181" s="100"/>
      <c r="AE181" s="6">
        <v>334</v>
      </c>
      <c r="AF181" s="6" t="s">
        <v>329</v>
      </c>
      <c r="AG181" s="6">
        <v>0</v>
      </c>
      <c r="AH181" s="6">
        <v>514</v>
      </c>
      <c r="AI181" s="6">
        <v>514</v>
      </c>
    </row>
    <row r="182" spans="1:35" x14ac:dyDescent="0.15">
      <c r="A182" s="48">
        <v>335</v>
      </c>
      <c r="B182" s="48" t="s">
        <v>778</v>
      </c>
      <c r="C182" s="48">
        <f t="shared" si="38"/>
        <v>521</v>
      </c>
      <c r="D182" s="48">
        <v>0</v>
      </c>
      <c r="E182" s="48">
        <f t="shared" si="37"/>
        <v>521</v>
      </c>
      <c r="F182" s="48">
        <v>160</v>
      </c>
      <c r="G182" s="48">
        <v>160</v>
      </c>
      <c r="H182" s="48">
        <f t="shared" si="39"/>
        <v>521</v>
      </c>
      <c r="I182" s="48">
        <v>0</v>
      </c>
      <c r="J182" s="49">
        <v>521</v>
      </c>
      <c r="K182" s="48">
        <v>0</v>
      </c>
      <c r="L182" s="48" t="s">
        <v>728</v>
      </c>
      <c r="M182" s="48">
        <v>0</v>
      </c>
      <c r="N182" s="48"/>
      <c r="O182" s="48">
        <v>0</v>
      </c>
      <c r="P182" s="69" t="s">
        <v>883</v>
      </c>
      <c r="Q182" s="100"/>
      <c r="R182" s="108">
        <v>0</v>
      </c>
      <c r="S182" s="100"/>
      <c r="T182" s="100"/>
      <c r="U182" s="100"/>
      <c r="V182" s="100"/>
      <c r="AE182" s="6">
        <v>335</v>
      </c>
      <c r="AF182" s="6" t="s">
        <v>330</v>
      </c>
      <c r="AG182" s="6">
        <v>0</v>
      </c>
      <c r="AH182" s="6">
        <v>521</v>
      </c>
      <c r="AI182" s="6">
        <v>521</v>
      </c>
    </row>
    <row r="183" spans="1:35" x14ac:dyDescent="0.15">
      <c r="A183" s="48">
        <v>336</v>
      </c>
      <c r="B183" s="48" t="s">
        <v>779</v>
      </c>
      <c r="C183" s="48">
        <f t="shared" si="38"/>
        <v>519</v>
      </c>
      <c r="D183" s="48">
        <v>0</v>
      </c>
      <c r="E183" s="48">
        <f t="shared" si="37"/>
        <v>519</v>
      </c>
      <c r="F183" s="48">
        <v>160</v>
      </c>
      <c r="G183" s="48">
        <v>160</v>
      </c>
      <c r="H183" s="48">
        <f t="shared" si="39"/>
        <v>519</v>
      </c>
      <c r="I183" s="48">
        <v>0</v>
      </c>
      <c r="J183" s="48">
        <v>519</v>
      </c>
      <c r="K183" s="48">
        <v>0</v>
      </c>
      <c r="L183" s="48" t="s">
        <v>739</v>
      </c>
      <c r="M183" s="48">
        <v>0</v>
      </c>
      <c r="N183" s="48"/>
      <c r="O183" s="48">
        <v>0</v>
      </c>
      <c r="P183" s="59" t="s">
        <v>867</v>
      </c>
      <c r="Q183" s="100"/>
      <c r="R183" s="108">
        <v>0</v>
      </c>
      <c r="S183" s="100"/>
      <c r="T183" s="100"/>
      <c r="U183" s="100"/>
      <c r="V183" s="100"/>
      <c r="AE183" s="6">
        <v>336</v>
      </c>
      <c r="AF183" s="6" t="s">
        <v>290</v>
      </c>
      <c r="AG183" s="6">
        <v>1</v>
      </c>
      <c r="AH183" s="6">
        <v>519</v>
      </c>
      <c r="AI183" s="6">
        <v>519</v>
      </c>
    </row>
    <row r="184" spans="1:35" x14ac:dyDescent="0.15">
      <c r="A184" s="48">
        <v>337</v>
      </c>
      <c r="B184" s="48" t="s">
        <v>780</v>
      </c>
      <c r="C184" s="48">
        <f t="shared" si="38"/>
        <v>522</v>
      </c>
      <c r="D184" s="48">
        <v>0</v>
      </c>
      <c r="E184" s="48">
        <f t="shared" si="37"/>
        <v>522</v>
      </c>
      <c r="F184" s="48">
        <v>160</v>
      </c>
      <c r="G184" s="48">
        <v>160</v>
      </c>
      <c r="H184" s="48">
        <v>522</v>
      </c>
      <c r="I184" s="48">
        <v>0</v>
      </c>
      <c r="J184" s="48">
        <v>522</v>
      </c>
      <c r="K184" s="48">
        <v>0</v>
      </c>
      <c r="L184" s="48" t="s">
        <v>728</v>
      </c>
      <c r="M184" s="48">
        <v>0</v>
      </c>
      <c r="N184" s="48"/>
      <c r="O184" s="48">
        <v>0</v>
      </c>
      <c r="P184" s="69" t="s">
        <v>884</v>
      </c>
      <c r="Q184" s="100"/>
      <c r="R184" s="108">
        <v>0</v>
      </c>
      <c r="S184" s="100"/>
      <c r="T184" s="100"/>
      <c r="U184" s="100"/>
      <c r="V184" s="100"/>
      <c r="AE184" s="6">
        <v>337</v>
      </c>
      <c r="AF184" s="6" t="s">
        <v>291</v>
      </c>
      <c r="AG184" s="6">
        <v>1</v>
      </c>
      <c r="AH184" s="6">
        <v>522</v>
      </c>
      <c r="AI184" s="6">
        <v>522</v>
      </c>
    </row>
    <row r="185" spans="1:35" x14ac:dyDescent="0.15">
      <c r="A185" s="48">
        <v>338</v>
      </c>
      <c r="B185" s="48" t="s">
        <v>781</v>
      </c>
      <c r="C185" s="48">
        <f t="shared" si="38"/>
        <v>509</v>
      </c>
      <c r="D185" s="48">
        <v>0</v>
      </c>
      <c r="E185" s="48">
        <f t="shared" si="37"/>
        <v>509</v>
      </c>
      <c r="F185" s="48">
        <v>160</v>
      </c>
      <c r="G185" s="48">
        <v>160</v>
      </c>
      <c r="H185" s="48">
        <f t="shared" si="39"/>
        <v>509</v>
      </c>
      <c r="I185" s="48">
        <v>0</v>
      </c>
      <c r="J185" s="48">
        <f>VLOOKUP(B185,武将索引!$K$2:$M$117,3,0)</f>
        <v>509</v>
      </c>
      <c r="K185" s="48">
        <v>0</v>
      </c>
      <c r="L185" s="48" t="s">
        <v>728</v>
      </c>
      <c r="M185" s="48">
        <v>0</v>
      </c>
      <c r="N185" s="48"/>
      <c r="O185" s="48">
        <v>0</v>
      </c>
      <c r="P185" s="48" t="s">
        <v>572</v>
      </c>
      <c r="Q185" s="100"/>
      <c r="R185" s="108">
        <v>0</v>
      </c>
      <c r="S185" s="100"/>
      <c r="T185" s="100"/>
      <c r="U185" s="100"/>
      <c r="V185" s="100"/>
      <c r="AE185" s="6">
        <v>338</v>
      </c>
      <c r="AF185" s="6" t="s">
        <v>352</v>
      </c>
      <c r="AG185" s="6">
        <v>0</v>
      </c>
      <c r="AH185" s="6">
        <v>509</v>
      </c>
      <c r="AI185" s="6">
        <v>509</v>
      </c>
    </row>
    <row r="186" spans="1:35" x14ac:dyDescent="0.15">
      <c r="A186" s="48">
        <v>339</v>
      </c>
      <c r="B186" s="48" t="s">
        <v>782</v>
      </c>
      <c r="C186" s="48">
        <f t="shared" si="38"/>
        <v>501</v>
      </c>
      <c r="D186" s="48">
        <v>0</v>
      </c>
      <c r="E186" s="48">
        <f t="shared" si="37"/>
        <v>501</v>
      </c>
      <c r="F186" s="48">
        <v>160</v>
      </c>
      <c r="G186" s="48">
        <v>160</v>
      </c>
      <c r="H186" s="48">
        <v>501</v>
      </c>
      <c r="I186" s="48">
        <v>0</v>
      </c>
      <c r="J186" s="48">
        <v>501</v>
      </c>
      <c r="K186" s="48">
        <v>0</v>
      </c>
      <c r="L186" s="48" t="s">
        <v>728</v>
      </c>
      <c r="M186" s="48">
        <v>0</v>
      </c>
      <c r="N186" s="48"/>
      <c r="O186" s="48">
        <v>0</v>
      </c>
      <c r="P186" s="58" t="s">
        <v>860</v>
      </c>
      <c r="Q186" s="100"/>
      <c r="R186" s="108">
        <v>0</v>
      </c>
      <c r="S186" s="100"/>
      <c r="T186" s="100"/>
      <c r="U186" s="100"/>
      <c r="V186" s="100"/>
      <c r="AE186" s="6">
        <v>339</v>
      </c>
      <c r="AF186" s="6" t="s">
        <v>292</v>
      </c>
      <c r="AG186" s="6">
        <v>1</v>
      </c>
      <c r="AH186" s="6">
        <v>501</v>
      </c>
      <c r="AI186" s="6">
        <v>501</v>
      </c>
    </row>
    <row r="187" spans="1:35" x14ac:dyDescent="0.15">
      <c r="A187" s="48">
        <v>340</v>
      </c>
      <c r="B187" s="48" t="s">
        <v>783</v>
      </c>
      <c r="C187" s="48">
        <f t="shared" si="38"/>
        <v>504</v>
      </c>
      <c r="D187" s="48">
        <v>0</v>
      </c>
      <c r="E187" s="48">
        <f t="shared" si="37"/>
        <v>504</v>
      </c>
      <c r="F187" s="48">
        <v>164</v>
      </c>
      <c r="G187" s="48">
        <v>164</v>
      </c>
      <c r="H187" s="48">
        <f t="shared" si="39"/>
        <v>504</v>
      </c>
      <c r="I187" s="48">
        <v>0</v>
      </c>
      <c r="J187" s="48">
        <v>504</v>
      </c>
      <c r="K187" s="48">
        <v>0</v>
      </c>
      <c r="L187" s="48" t="s">
        <v>728</v>
      </c>
      <c r="M187" s="48">
        <v>0</v>
      </c>
      <c r="N187" s="48"/>
      <c r="O187" s="48">
        <v>0</v>
      </c>
      <c r="P187" s="48" t="s">
        <v>575</v>
      </c>
      <c r="Q187" s="100"/>
      <c r="R187" s="108">
        <v>0</v>
      </c>
      <c r="S187" s="100"/>
      <c r="T187" s="100"/>
      <c r="U187" s="100"/>
      <c r="V187" s="100"/>
      <c r="AE187" s="6">
        <v>340</v>
      </c>
      <c r="AF187" s="6" t="s">
        <v>240</v>
      </c>
      <c r="AG187" s="6">
        <v>0</v>
      </c>
      <c r="AH187" s="6">
        <v>504</v>
      </c>
      <c r="AI187" s="6">
        <v>504</v>
      </c>
    </row>
    <row r="188" spans="1:35" x14ac:dyDescent="0.15">
      <c r="A188" s="48">
        <v>341</v>
      </c>
      <c r="B188" s="48" t="s">
        <v>784</v>
      </c>
      <c r="C188" s="48">
        <f t="shared" si="38"/>
        <v>515</v>
      </c>
      <c r="D188" s="48">
        <v>0</v>
      </c>
      <c r="E188" s="48">
        <f t="shared" si="37"/>
        <v>515</v>
      </c>
      <c r="F188" s="48">
        <v>160</v>
      </c>
      <c r="G188" s="48">
        <v>160</v>
      </c>
      <c r="H188" s="48">
        <v>515</v>
      </c>
      <c r="I188" s="48">
        <v>0</v>
      </c>
      <c r="J188" s="48">
        <v>515</v>
      </c>
      <c r="K188" s="48">
        <v>0</v>
      </c>
      <c r="L188" s="48" t="s">
        <v>739</v>
      </c>
      <c r="M188" s="48">
        <v>0</v>
      </c>
      <c r="N188" s="48"/>
      <c r="O188" s="48">
        <v>0</v>
      </c>
      <c r="P188" s="48" t="s">
        <v>568</v>
      </c>
      <c r="Q188" s="100"/>
      <c r="R188" s="108">
        <v>0</v>
      </c>
      <c r="S188" s="100"/>
      <c r="T188" s="100"/>
      <c r="U188" s="100"/>
      <c r="V188" s="100"/>
      <c r="AE188" s="6">
        <v>341</v>
      </c>
      <c r="AF188" s="6" t="s">
        <v>312</v>
      </c>
      <c r="AG188" s="6">
        <v>0</v>
      </c>
      <c r="AH188" s="6">
        <v>515</v>
      </c>
      <c r="AI188" s="6">
        <v>515</v>
      </c>
    </row>
    <row r="189" spans="1:35" x14ac:dyDescent="0.15">
      <c r="A189" s="48">
        <v>342</v>
      </c>
      <c r="B189" s="48" t="s">
        <v>785</v>
      </c>
      <c r="C189" s="48">
        <f t="shared" si="38"/>
        <v>509</v>
      </c>
      <c r="D189" s="48">
        <v>0</v>
      </c>
      <c r="E189" s="48">
        <f t="shared" si="37"/>
        <v>509</v>
      </c>
      <c r="F189" s="48">
        <v>160</v>
      </c>
      <c r="G189" s="48">
        <v>160</v>
      </c>
      <c r="H189" s="48">
        <f t="shared" si="39"/>
        <v>509</v>
      </c>
      <c r="I189" s="48">
        <v>0</v>
      </c>
      <c r="J189" s="48">
        <f>VLOOKUP(B189,武将索引!$K$2:$M$117,3,0)</f>
        <v>509</v>
      </c>
      <c r="K189" s="48">
        <v>0</v>
      </c>
      <c r="L189" s="48" t="s">
        <v>728</v>
      </c>
      <c r="M189" s="48">
        <v>0</v>
      </c>
      <c r="N189" s="48"/>
      <c r="O189" s="48">
        <v>0</v>
      </c>
      <c r="P189" s="48" t="s">
        <v>572</v>
      </c>
      <c r="Q189" s="100"/>
      <c r="R189" s="108">
        <v>0</v>
      </c>
      <c r="S189" s="100"/>
      <c r="T189" s="100"/>
      <c r="U189" s="100"/>
      <c r="V189" s="100"/>
      <c r="AE189" s="6">
        <v>342</v>
      </c>
      <c r="AF189" s="6" t="s">
        <v>353</v>
      </c>
      <c r="AG189" s="6">
        <v>0</v>
      </c>
      <c r="AH189" s="6">
        <v>509</v>
      </c>
      <c r="AI189" s="6">
        <v>509</v>
      </c>
    </row>
    <row r="190" spans="1:35" x14ac:dyDescent="0.15">
      <c r="A190" s="48">
        <v>343</v>
      </c>
      <c r="B190" s="48" t="s">
        <v>786</v>
      </c>
      <c r="C190" s="48">
        <f t="shared" si="38"/>
        <v>509</v>
      </c>
      <c r="D190" s="48">
        <v>0</v>
      </c>
      <c r="E190" s="48">
        <f t="shared" si="37"/>
        <v>509</v>
      </c>
      <c r="F190" s="48">
        <v>160</v>
      </c>
      <c r="G190" s="48">
        <v>160</v>
      </c>
      <c r="H190" s="48">
        <f t="shared" si="39"/>
        <v>509</v>
      </c>
      <c r="I190" s="48">
        <v>0</v>
      </c>
      <c r="J190" s="48">
        <f>VLOOKUP(B190,武将索引!$K$2:$M$117,3,0)</f>
        <v>509</v>
      </c>
      <c r="K190" s="48">
        <v>0</v>
      </c>
      <c r="L190" s="48" t="s">
        <v>728</v>
      </c>
      <c r="M190" s="48">
        <v>0</v>
      </c>
      <c r="N190" s="48"/>
      <c r="O190" s="48">
        <v>0</v>
      </c>
      <c r="P190" s="48" t="s">
        <v>572</v>
      </c>
      <c r="Q190" s="100"/>
      <c r="R190" s="108">
        <v>0</v>
      </c>
      <c r="S190" s="100"/>
      <c r="T190" s="100"/>
      <c r="U190" s="100"/>
      <c r="V190" s="100"/>
      <c r="AE190" s="6">
        <v>343</v>
      </c>
      <c r="AF190" s="6" t="s">
        <v>354</v>
      </c>
      <c r="AG190" s="6">
        <v>0</v>
      </c>
      <c r="AH190" s="6">
        <v>509</v>
      </c>
      <c r="AI190" s="6">
        <v>509</v>
      </c>
    </row>
    <row r="191" spans="1:35" x14ac:dyDescent="0.15">
      <c r="A191" s="48">
        <v>344</v>
      </c>
      <c r="B191" s="48" t="s">
        <v>787</v>
      </c>
      <c r="C191" s="48">
        <f t="shared" si="38"/>
        <v>508</v>
      </c>
      <c r="D191" s="48">
        <v>0</v>
      </c>
      <c r="E191" s="48">
        <f t="shared" si="37"/>
        <v>508</v>
      </c>
      <c r="F191" s="48">
        <v>160</v>
      </c>
      <c r="G191" s="48">
        <v>160</v>
      </c>
      <c r="H191" s="48">
        <v>508</v>
      </c>
      <c r="I191" s="48">
        <v>0</v>
      </c>
      <c r="J191" s="49">
        <v>508</v>
      </c>
      <c r="K191" s="48">
        <v>0</v>
      </c>
      <c r="L191" s="48" t="s">
        <v>728</v>
      </c>
      <c r="M191" s="48">
        <v>0</v>
      </c>
      <c r="N191" s="48"/>
      <c r="O191" s="48">
        <v>0</v>
      </c>
      <c r="P191" s="48" t="s">
        <v>600</v>
      </c>
      <c r="Q191" s="100"/>
      <c r="R191" s="108">
        <v>0</v>
      </c>
      <c r="S191" s="100"/>
      <c r="T191" s="100"/>
      <c r="U191" s="100"/>
      <c r="V191" s="100"/>
      <c r="AE191" s="6">
        <v>344</v>
      </c>
      <c r="AF191" s="6" t="s">
        <v>241</v>
      </c>
      <c r="AG191" s="6">
        <v>0</v>
      </c>
      <c r="AH191" s="6">
        <v>508</v>
      </c>
      <c r="AI191" s="6">
        <v>508</v>
      </c>
    </row>
    <row r="192" spans="1:35" x14ac:dyDescent="0.15">
      <c r="A192" s="48">
        <v>345</v>
      </c>
      <c r="B192" s="48" t="s">
        <v>788</v>
      </c>
      <c r="C192" s="48">
        <f t="shared" si="38"/>
        <v>512</v>
      </c>
      <c r="D192" s="48">
        <v>0</v>
      </c>
      <c r="E192" s="48">
        <f t="shared" si="37"/>
        <v>512</v>
      </c>
      <c r="F192" s="48">
        <v>160</v>
      </c>
      <c r="G192" s="48">
        <v>160</v>
      </c>
      <c r="H192" s="48">
        <v>512</v>
      </c>
      <c r="I192" s="48">
        <v>0</v>
      </c>
      <c r="J192" s="48">
        <v>512</v>
      </c>
      <c r="K192" s="48">
        <v>0</v>
      </c>
      <c r="L192" s="48" t="s">
        <v>728</v>
      </c>
      <c r="M192" s="48">
        <v>0</v>
      </c>
      <c r="N192" s="48"/>
      <c r="O192" s="48">
        <v>0</v>
      </c>
      <c r="P192" s="58" t="s">
        <v>861</v>
      </c>
      <c r="Q192" s="100"/>
      <c r="R192" s="108">
        <v>0</v>
      </c>
      <c r="S192" s="100"/>
      <c r="T192" s="100"/>
      <c r="U192" s="100"/>
      <c r="V192" s="100"/>
      <c r="AE192" s="6">
        <v>345</v>
      </c>
      <c r="AF192" s="6" t="s">
        <v>331</v>
      </c>
      <c r="AG192" s="6">
        <v>0</v>
      </c>
      <c r="AH192" s="6">
        <v>512</v>
      </c>
      <c r="AI192" s="6">
        <v>512</v>
      </c>
    </row>
    <row r="193" spans="1:35" x14ac:dyDescent="0.15">
      <c r="A193" s="48">
        <v>346</v>
      </c>
      <c r="B193" s="48" t="s">
        <v>789</v>
      </c>
      <c r="C193" s="48">
        <f t="shared" si="38"/>
        <v>514</v>
      </c>
      <c r="D193" s="48">
        <v>0</v>
      </c>
      <c r="E193" s="48">
        <f t="shared" si="37"/>
        <v>514</v>
      </c>
      <c r="F193" s="48">
        <v>160</v>
      </c>
      <c r="G193" s="48">
        <v>160</v>
      </c>
      <c r="H193" s="48">
        <f t="shared" si="39"/>
        <v>514</v>
      </c>
      <c r="I193" s="48">
        <v>0</v>
      </c>
      <c r="J193" s="48">
        <v>514</v>
      </c>
      <c r="K193" s="48">
        <v>0</v>
      </c>
      <c r="L193" s="48" t="s">
        <v>728</v>
      </c>
      <c r="M193" s="48">
        <v>0</v>
      </c>
      <c r="N193" s="48"/>
      <c r="O193" s="48">
        <v>0</v>
      </c>
      <c r="P193" s="58" t="s">
        <v>862</v>
      </c>
      <c r="Q193" s="100"/>
      <c r="R193" s="108">
        <v>0</v>
      </c>
      <c r="S193" s="100"/>
      <c r="T193" s="100"/>
      <c r="U193" s="100"/>
      <c r="V193" s="100"/>
      <c r="AE193" s="6">
        <v>346</v>
      </c>
      <c r="AF193" s="6" t="s">
        <v>293</v>
      </c>
      <c r="AG193" s="6">
        <v>1</v>
      </c>
      <c r="AH193" s="6">
        <v>514</v>
      </c>
      <c r="AI193" s="6">
        <v>514</v>
      </c>
    </row>
    <row r="194" spans="1:35" x14ac:dyDescent="0.15">
      <c r="A194" s="48">
        <v>347</v>
      </c>
      <c r="B194" s="48" t="s">
        <v>790</v>
      </c>
      <c r="C194" s="48">
        <f t="shared" si="38"/>
        <v>517</v>
      </c>
      <c r="D194" s="48">
        <v>0</v>
      </c>
      <c r="E194" s="48">
        <f t="shared" si="37"/>
        <v>517</v>
      </c>
      <c r="F194" s="48">
        <v>160</v>
      </c>
      <c r="G194" s="48">
        <v>160</v>
      </c>
      <c r="H194" s="48">
        <v>517</v>
      </c>
      <c r="I194" s="48">
        <v>0</v>
      </c>
      <c r="J194" s="48">
        <v>517</v>
      </c>
      <c r="K194" s="48">
        <v>0</v>
      </c>
      <c r="L194" s="48" t="s">
        <v>728</v>
      </c>
      <c r="M194" s="48">
        <v>0</v>
      </c>
      <c r="N194" s="48"/>
      <c r="O194" s="48">
        <v>0</v>
      </c>
      <c r="P194" s="58" t="s">
        <v>863</v>
      </c>
      <c r="Q194" s="100"/>
      <c r="R194" s="108">
        <v>0</v>
      </c>
      <c r="S194" s="100"/>
      <c r="T194" s="100"/>
      <c r="U194" s="100"/>
      <c r="V194" s="100"/>
      <c r="AE194" s="6">
        <v>347</v>
      </c>
      <c r="AF194" s="6" t="s">
        <v>294</v>
      </c>
      <c r="AG194" s="6">
        <v>1</v>
      </c>
      <c r="AH194" s="6">
        <v>517</v>
      </c>
      <c r="AI194" s="6">
        <v>517</v>
      </c>
    </row>
    <row r="195" spans="1:35" x14ac:dyDescent="0.15">
      <c r="A195" s="48">
        <v>348</v>
      </c>
      <c r="B195" s="48" t="s">
        <v>791</v>
      </c>
      <c r="C195" s="48">
        <f t="shared" si="38"/>
        <v>520</v>
      </c>
      <c r="D195" s="48">
        <v>0</v>
      </c>
      <c r="E195" s="48">
        <f t="shared" si="37"/>
        <v>520</v>
      </c>
      <c r="F195" s="48">
        <v>160</v>
      </c>
      <c r="G195" s="48">
        <v>160</v>
      </c>
      <c r="H195" s="48">
        <f t="shared" si="39"/>
        <v>520</v>
      </c>
      <c r="I195" s="48">
        <v>0</v>
      </c>
      <c r="J195" s="48">
        <v>520</v>
      </c>
      <c r="K195" s="48">
        <v>0</v>
      </c>
      <c r="L195" s="48" t="s">
        <v>728</v>
      </c>
      <c r="M195" s="48">
        <v>0</v>
      </c>
      <c r="N195" s="48"/>
      <c r="O195" s="48">
        <v>0</v>
      </c>
      <c r="P195" s="69" t="s">
        <v>887</v>
      </c>
      <c r="Q195" s="100"/>
      <c r="R195" s="108">
        <v>0</v>
      </c>
      <c r="S195" s="100"/>
      <c r="T195" s="100"/>
      <c r="U195" s="100"/>
      <c r="V195" s="100"/>
      <c r="AE195" s="6">
        <v>348</v>
      </c>
      <c r="AF195" s="6" t="s">
        <v>295</v>
      </c>
      <c r="AG195" s="6">
        <v>1</v>
      </c>
      <c r="AH195" s="6">
        <v>520</v>
      </c>
      <c r="AI195" s="6">
        <v>520</v>
      </c>
    </row>
    <row r="196" spans="1:35" x14ac:dyDescent="0.15">
      <c r="A196" s="94">
        <v>350</v>
      </c>
      <c r="B196" s="97" t="s">
        <v>980</v>
      </c>
      <c r="C196" s="94">
        <v>350</v>
      </c>
      <c r="D196" s="94">
        <v>0</v>
      </c>
      <c r="E196" s="94">
        <v>350</v>
      </c>
      <c r="F196" s="94">
        <v>170</v>
      </c>
      <c r="G196" s="94">
        <v>170</v>
      </c>
      <c r="H196" s="94">
        <v>350</v>
      </c>
      <c r="I196" s="94">
        <v>0</v>
      </c>
      <c r="J196" s="94">
        <v>350</v>
      </c>
      <c r="K196" s="94">
        <v>350</v>
      </c>
      <c r="L196" s="97" t="s">
        <v>979</v>
      </c>
      <c r="M196" s="94">
        <v>0</v>
      </c>
      <c r="N196" s="94"/>
      <c r="O196" s="94">
        <v>0</v>
      </c>
      <c r="P196" s="97" t="s">
        <v>983</v>
      </c>
      <c r="Q196" s="100"/>
      <c r="R196" s="108">
        <v>2112</v>
      </c>
      <c r="S196" s="103" t="s">
        <v>1022</v>
      </c>
      <c r="T196" s="104" t="s">
        <v>1014</v>
      </c>
      <c r="U196" s="103" t="s">
        <v>1032</v>
      </c>
      <c r="V196" s="103" t="s">
        <v>1043</v>
      </c>
      <c r="AE196" s="6">
        <v>319</v>
      </c>
      <c r="AF196" s="6" t="s">
        <v>73</v>
      </c>
      <c r="AG196" s="6">
        <v>1</v>
      </c>
      <c r="AH196" s="6">
        <v>319</v>
      </c>
      <c r="AI196" s="6">
        <v>319</v>
      </c>
    </row>
    <row r="197" spans="1:35" x14ac:dyDescent="0.15">
      <c r="A197" s="94">
        <v>351</v>
      </c>
      <c r="B197" s="97" t="s">
        <v>769</v>
      </c>
      <c r="C197" s="94">
        <v>351</v>
      </c>
      <c r="D197" s="94">
        <v>0</v>
      </c>
      <c r="E197" s="94">
        <v>351</v>
      </c>
      <c r="F197" s="94">
        <v>170</v>
      </c>
      <c r="G197" s="94">
        <v>170</v>
      </c>
      <c r="H197" s="94">
        <v>351</v>
      </c>
      <c r="I197" s="94">
        <v>0</v>
      </c>
      <c r="J197" s="94">
        <v>351</v>
      </c>
      <c r="K197" s="94">
        <v>351</v>
      </c>
      <c r="L197" s="97" t="s">
        <v>836</v>
      </c>
      <c r="M197" s="94">
        <v>0</v>
      </c>
      <c r="N197" s="94"/>
      <c r="O197" s="94">
        <v>0</v>
      </c>
      <c r="P197" s="97" t="s">
        <v>1004</v>
      </c>
      <c r="Q197" s="100"/>
      <c r="R197" s="108">
        <v>1353</v>
      </c>
      <c r="S197" s="103" t="s">
        <v>1023</v>
      </c>
      <c r="T197" s="104" t="s">
        <v>1015</v>
      </c>
      <c r="U197" s="103" t="s">
        <v>1033</v>
      </c>
      <c r="V197" s="103" t="s">
        <v>1044</v>
      </c>
      <c r="AE197" s="6">
        <v>319</v>
      </c>
      <c r="AF197" s="6" t="s">
        <v>73</v>
      </c>
      <c r="AG197" s="6">
        <v>1</v>
      </c>
      <c r="AH197" s="6">
        <v>319</v>
      </c>
      <c r="AI197" s="6">
        <v>319</v>
      </c>
    </row>
    <row r="198" spans="1:35" x14ac:dyDescent="0.15">
      <c r="A198" s="94">
        <v>352</v>
      </c>
      <c r="B198" s="97" t="s">
        <v>1063</v>
      </c>
      <c r="C198" s="94">
        <v>352</v>
      </c>
      <c r="D198" s="94">
        <v>0</v>
      </c>
      <c r="E198" s="94">
        <v>352</v>
      </c>
      <c r="F198" s="94">
        <v>170</v>
      </c>
      <c r="G198" s="94">
        <v>170</v>
      </c>
      <c r="H198" s="94">
        <v>352</v>
      </c>
      <c r="I198" s="94">
        <v>0</v>
      </c>
      <c r="J198" s="94">
        <v>352</v>
      </c>
      <c r="K198" s="94">
        <v>352</v>
      </c>
      <c r="L198" s="97" t="s">
        <v>1064</v>
      </c>
      <c r="M198" s="94">
        <v>0</v>
      </c>
      <c r="N198" s="94"/>
      <c r="O198" s="94">
        <v>0</v>
      </c>
      <c r="P198" s="97" t="s">
        <v>1065</v>
      </c>
      <c r="Q198" s="100"/>
      <c r="R198" s="108">
        <v>2475</v>
      </c>
      <c r="S198" s="103" t="s">
        <v>1068</v>
      </c>
      <c r="T198" s="104" t="s">
        <v>1069</v>
      </c>
      <c r="U198" s="103" t="s">
        <v>1070</v>
      </c>
      <c r="V198" s="103" t="s">
        <v>1071</v>
      </c>
      <c r="AE198" s="6"/>
      <c r="AF198" s="6"/>
      <c r="AG198" s="6"/>
      <c r="AH198" s="6"/>
      <c r="AI198" s="6"/>
    </row>
    <row r="199" spans="1:35" x14ac:dyDescent="0.15">
      <c r="A199" s="94">
        <v>353</v>
      </c>
      <c r="B199" s="97" t="s">
        <v>1082</v>
      </c>
      <c r="C199" s="94">
        <v>353</v>
      </c>
      <c r="D199" s="94">
        <v>0</v>
      </c>
      <c r="E199" s="94">
        <v>353</v>
      </c>
      <c r="F199" s="94">
        <v>170</v>
      </c>
      <c r="G199" s="94">
        <v>170</v>
      </c>
      <c r="H199" s="94">
        <v>353</v>
      </c>
      <c r="I199" s="94">
        <v>0</v>
      </c>
      <c r="J199" s="94">
        <v>353</v>
      </c>
      <c r="K199" s="94">
        <v>353</v>
      </c>
      <c r="L199" s="97" t="s">
        <v>1064</v>
      </c>
      <c r="M199" s="94">
        <v>0</v>
      </c>
      <c r="N199" s="94"/>
      <c r="O199" s="94">
        <v>0</v>
      </c>
      <c r="P199" s="97" t="s">
        <v>1095</v>
      </c>
      <c r="Q199" s="100"/>
      <c r="R199" s="108">
        <v>2871</v>
      </c>
      <c r="S199" s="103" t="s">
        <v>1104</v>
      </c>
      <c r="T199" s="104" t="s">
        <v>1102</v>
      </c>
      <c r="U199" s="103" t="s">
        <v>1096</v>
      </c>
      <c r="V199" s="103" t="s">
        <v>1097</v>
      </c>
      <c r="AE199" s="6"/>
      <c r="AF199" s="6"/>
      <c r="AG199" s="6"/>
      <c r="AH199" s="6"/>
      <c r="AI199" s="6"/>
    </row>
    <row r="200" spans="1:35" x14ac:dyDescent="0.15">
      <c r="A200" s="45">
        <v>401</v>
      </c>
      <c r="B200" s="45" t="s">
        <v>78</v>
      </c>
      <c r="C200" s="45">
        <f>E200</f>
        <v>401</v>
      </c>
      <c r="D200" s="45">
        <v>0</v>
      </c>
      <c r="E200" s="45">
        <f>IF(VLOOKUP(A200,$AE$8:$AI$268,3,0)="1",VLOOKUP(A200,$AE$8:$AI$268,4,0),VLOOKUP(A200,$AE$8:$AI$268,5,0))</f>
        <v>401</v>
      </c>
      <c r="F200" s="45">
        <v>200</v>
      </c>
      <c r="G200" s="45">
        <v>168</v>
      </c>
      <c r="H200" s="45">
        <v>777</v>
      </c>
      <c r="I200" s="45">
        <v>0</v>
      </c>
      <c r="J200" s="45">
        <v>401</v>
      </c>
      <c r="K200" s="45">
        <f t="shared" ref="K200:K230" si="40">A200</f>
        <v>401</v>
      </c>
      <c r="L200" s="54" t="s">
        <v>836</v>
      </c>
      <c r="M200" s="54">
        <v>0</v>
      </c>
      <c r="N200" s="54"/>
      <c r="O200" s="54">
        <v>0</v>
      </c>
      <c r="P200" s="99" t="s">
        <v>981</v>
      </c>
      <c r="Q200" s="100"/>
      <c r="R200" s="108">
        <v>0</v>
      </c>
      <c r="S200" s="100"/>
      <c r="T200" s="100"/>
      <c r="U200" s="100"/>
      <c r="V200" s="100"/>
      <c r="AE200" s="6">
        <v>401</v>
      </c>
      <c r="AF200" s="6" t="s">
        <v>78</v>
      </c>
      <c r="AG200" s="6">
        <v>0</v>
      </c>
      <c r="AH200" s="6">
        <v>401</v>
      </c>
      <c r="AI200" s="6">
        <v>401</v>
      </c>
    </row>
    <row r="201" spans="1:35" s="88" customFormat="1" x14ac:dyDescent="0.15">
      <c r="A201" s="77">
        <v>94401</v>
      </c>
      <c r="B201" s="77" t="s">
        <v>78</v>
      </c>
      <c r="C201" s="77">
        <v>94401</v>
      </c>
      <c r="D201" s="77">
        <v>0</v>
      </c>
      <c r="E201" s="77">
        <v>94401</v>
      </c>
      <c r="F201" s="77">
        <v>200</v>
      </c>
      <c r="G201" s="77">
        <v>168</v>
      </c>
      <c r="H201" s="77">
        <v>94401</v>
      </c>
      <c r="I201" s="77">
        <v>0</v>
      </c>
      <c r="J201" s="77">
        <v>94401</v>
      </c>
      <c r="K201" s="77">
        <f t="shared" ref="K201" si="41">A201</f>
        <v>94401</v>
      </c>
      <c r="L201" s="116" t="s">
        <v>836</v>
      </c>
      <c r="M201" s="116">
        <v>0</v>
      </c>
      <c r="N201" s="116"/>
      <c r="O201" s="116">
        <v>0</v>
      </c>
      <c r="P201" s="117" t="s">
        <v>981</v>
      </c>
      <c r="Q201" s="92"/>
      <c r="R201" s="110">
        <v>0</v>
      </c>
      <c r="S201" s="92"/>
      <c r="T201" s="92"/>
      <c r="U201" s="92"/>
      <c r="V201" s="92"/>
      <c r="AE201" s="89">
        <v>401</v>
      </c>
      <c r="AF201" s="89" t="s">
        <v>78</v>
      </c>
      <c r="AG201" s="89">
        <v>0</v>
      </c>
      <c r="AH201" s="89">
        <v>401</v>
      </c>
      <c r="AI201" s="89">
        <v>401</v>
      </c>
    </row>
    <row r="202" spans="1:35" x14ac:dyDescent="0.15">
      <c r="A202" s="45">
        <v>402</v>
      </c>
      <c r="B202" s="45" t="s">
        <v>77</v>
      </c>
      <c r="C202" s="45">
        <f t="shared" si="38"/>
        <v>402</v>
      </c>
      <c r="D202" s="45">
        <v>0</v>
      </c>
      <c r="E202" s="45">
        <f>IF(VLOOKUP(A202,$AE$8:$AI$268,3,0)="1",VLOOKUP(A202,$AE$8:$AI$268,4,0),VLOOKUP(A202,$AE$8:$AI$268,5,0))</f>
        <v>402</v>
      </c>
      <c r="F202" s="45">
        <v>160</v>
      </c>
      <c r="G202" s="45">
        <v>160</v>
      </c>
      <c r="H202" s="45">
        <v>402</v>
      </c>
      <c r="I202" s="45">
        <v>0</v>
      </c>
      <c r="J202" s="45">
        <v>402</v>
      </c>
      <c r="K202" s="45">
        <f t="shared" si="40"/>
        <v>402</v>
      </c>
      <c r="L202" s="54" t="s">
        <v>836</v>
      </c>
      <c r="M202" s="45">
        <v>0</v>
      </c>
      <c r="N202" s="45"/>
      <c r="O202" s="45">
        <v>0</v>
      </c>
      <c r="P202" s="45" t="s">
        <v>620</v>
      </c>
      <c r="Q202" s="100"/>
      <c r="R202" s="108">
        <v>0</v>
      </c>
      <c r="S202" s="100"/>
      <c r="T202" s="100"/>
      <c r="U202" s="100"/>
      <c r="V202" s="100"/>
      <c r="AE202" s="6">
        <v>402</v>
      </c>
      <c r="AF202" s="6" t="s">
        <v>77</v>
      </c>
      <c r="AG202" s="6">
        <v>1</v>
      </c>
      <c r="AH202" s="6">
        <v>402</v>
      </c>
      <c r="AI202" s="6">
        <v>402</v>
      </c>
    </row>
    <row r="203" spans="1:35" x14ac:dyDescent="0.15">
      <c r="A203" s="77">
        <v>91402</v>
      </c>
      <c r="B203" s="77" t="s">
        <v>695</v>
      </c>
      <c r="C203" s="77">
        <v>91402</v>
      </c>
      <c r="D203" s="77">
        <v>0</v>
      </c>
      <c r="E203" s="77">
        <v>91402</v>
      </c>
      <c r="F203" s="77">
        <v>160</v>
      </c>
      <c r="G203" s="77">
        <v>160</v>
      </c>
      <c r="H203" s="77">
        <v>402</v>
      </c>
      <c r="I203" s="77">
        <v>0</v>
      </c>
      <c r="J203" s="77">
        <v>402</v>
      </c>
      <c r="K203" s="77">
        <v>402</v>
      </c>
      <c r="L203" s="83" t="s">
        <v>881</v>
      </c>
      <c r="M203" s="77">
        <v>0</v>
      </c>
      <c r="N203" s="77"/>
      <c r="O203" s="77">
        <v>0</v>
      </c>
      <c r="P203" s="77" t="s">
        <v>620</v>
      </c>
      <c r="Q203" s="100"/>
      <c r="R203" s="108">
        <v>0</v>
      </c>
      <c r="S203" s="100"/>
      <c r="T203" s="100"/>
      <c r="U203" s="100"/>
      <c r="V203" s="100"/>
      <c r="AE203" s="6">
        <v>402</v>
      </c>
      <c r="AF203" s="6" t="s">
        <v>695</v>
      </c>
      <c r="AG203" s="6">
        <v>1</v>
      </c>
      <c r="AH203" s="6">
        <v>402</v>
      </c>
      <c r="AI203" s="6">
        <v>402</v>
      </c>
    </row>
    <row r="204" spans="1:35" ht="17.25" customHeight="1" x14ac:dyDescent="0.15">
      <c r="A204" s="45">
        <v>403</v>
      </c>
      <c r="B204" s="45" t="s">
        <v>363</v>
      </c>
      <c r="C204" s="45">
        <f t="shared" si="38"/>
        <v>403</v>
      </c>
      <c r="D204" s="45">
        <v>0</v>
      </c>
      <c r="E204" s="45">
        <f>IF(VLOOKUP(A204,$AE$8:$AI$268,3,0)="1",VLOOKUP(A204,$AE$8:$AI$268,4,0),VLOOKUP(A204,$AE$8:$AI$268,5,0))</f>
        <v>403</v>
      </c>
      <c r="F204" s="45">
        <v>183</v>
      </c>
      <c r="G204" s="45">
        <v>183</v>
      </c>
      <c r="H204" s="45">
        <v>777</v>
      </c>
      <c r="I204" s="45">
        <v>0</v>
      </c>
      <c r="J204" s="45">
        <v>403</v>
      </c>
      <c r="K204" s="45">
        <f t="shared" si="40"/>
        <v>403</v>
      </c>
      <c r="L204" s="54" t="s">
        <v>836</v>
      </c>
      <c r="M204" s="54">
        <v>0</v>
      </c>
      <c r="N204" s="54"/>
      <c r="O204" s="54">
        <v>0</v>
      </c>
      <c r="P204" s="45" t="s">
        <v>621</v>
      </c>
      <c r="Q204" s="100"/>
      <c r="R204" s="108">
        <v>0</v>
      </c>
      <c r="S204" s="100"/>
      <c r="T204" s="100"/>
      <c r="U204" s="100"/>
      <c r="V204" s="100"/>
      <c r="AE204" s="6">
        <v>403</v>
      </c>
      <c r="AF204" s="6" t="s">
        <v>363</v>
      </c>
      <c r="AG204" s="6">
        <v>0</v>
      </c>
      <c r="AH204" s="6">
        <v>403</v>
      </c>
      <c r="AI204" s="6">
        <v>403</v>
      </c>
    </row>
    <row r="205" spans="1:35" s="95" customFormat="1" ht="17.25" customHeight="1" x14ac:dyDescent="0.15">
      <c r="A205" s="94">
        <v>94403</v>
      </c>
      <c r="B205" s="94" t="s">
        <v>363</v>
      </c>
      <c r="C205" s="94">
        <v>94403</v>
      </c>
      <c r="D205" s="94">
        <v>0</v>
      </c>
      <c r="E205" s="94">
        <v>94403</v>
      </c>
      <c r="F205" s="94">
        <v>183</v>
      </c>
      <c r="G205" s="94">
        <v>183</v>
      </c>
      <c r="H205" s="94">
        <v>94403</v>
      </c>
      <c r="I205" s="94">
        <v>0</v>
      </c>
      <c r="J205" s="94">
        <v>94403</v>
      </c>
      <c r="K205" s="94">
        <f t="shared" ref="K205" si="42">A205</f>
        <v>94403</v>
      </c>
      <c r="L205" s="112" t="s">
        <v>836</v>
      </c>
      <c r="M205" s="112">
        <v>0</v>
      </c>
      <c r="N205" s="112"/>
      <c r="O205" s="112">
        <v>0</v>
      </c>
      <c r="P205" s="94" t="s">
        <v>621</v>
      </c>
      <c r="Q205" s="101"/>
      <c r="R205" s="109">
        <v>0</v>
      </c>
      <c r="S205" s="101"/>
      <c r="T205" s="101"/>
      <c r="U205" s="101"/>
      <c r="V205" s="101"/>
      <c r="AE205" s="96">
        <v>403</v>
      </c>
      <c r="AF205" s="96" t="s">
        <v>363</v>
      </c>
      <c r="AG205" s="96">
        <v>0</v>
      </c>
      <c r="AH205" s="96">
        <v>403</v>
      </c>
      <c r="AI205" s="96">
        <v>403</v>
      </c>
    </row>
    <row r="206" spans="1:35" x14ac:dyDescent="0.15">
      <c r="A206" s="45">
        <v>404</v>
      </c>
      <c r="B206" s="45" t="s">
        <v>79</v>
      </c>
      <c r="C206" s="45">
        <f>E206</f>
        <v>404</v>
      </c>
      <c r="D206" s="45">
        <v>0</v>
      </c>
      <c r="E206" s="45">
        <f>IF(VLOOKUP(A206,$AE$8:$AI$268,3,0)="1",VLOOKUP(A206,$AE$8:$AI$268,4,0),VLOOKUP(A206,$AE$8:$AI$268,5,0))</f>
        <v>404</v>
      </c>
      <c r="F206" s="45">
        <v>164</v>
      </c>
      <c r="G206" s="45">
        <v>164</v>
      </c>
      <c r="H206" s="45">
        <v>404</v>
      </c>
      <c r="I206" s="45">
        <v>0</v>
      </c>
      <c r="J206" s="45">
        <v>404</v>
      </c>
      <c r="K206" s="45">
        <f t="shared" si="40"/>
        <v>404</v>
      </c>
      <c r="L206" s="45" t="s">
        <v>545</v>
      </c>
      <c r="M206" s="45">
        <v>0</v>
      </c>
      <c r="N206" s="45"/>
      <c r="O206" s="45">
        <v>0</v>
      </c>
      <c r="P206" s="45" t="s">
        <v>644</v>
      </c>
      <c r="Q206" s="100"/>
      <c r="R206" s="108">
        <v>0</v>
      </c>
      <c r="S206" s="100"/>
      <c r="T206" s="100"/>
      <c r="U206" s="100"/>
      <c r="V206" s="100"/>
      <c r="AE206" s="6">
        <v>404</v>
      </c>
      <c r="AF206" s="6" t="s">
        <v>79</v>
      </c>
      <c r="AG206" s="6">
        <v>0</v>
      </c>
      <c r="AH206" s="6">
        <v>404</v>
      </c>
      <c r="AI206" s="6">
        <v>404</v>
      </c>
    </row>
    <row r="207" spans="1:35" x14ac:dyDescent="0.15">
      <c r="A207" s="77">
        <v>91404</v>
      </c>
      <c r="B207" s="77" t="s">
        <v>79</v>
      </c>
      <c r="C207" s="77">
        <v>91404</v>
      </c>
      <c r="D207" s="77">
        <v>0</v>
      </c>
      <c r="E207" s="77">
        <v>91404</v>
      </c>
      <c r="F207" s="77">
        <v>164</v>
      </c>
      <c r="G207" s="77">
        <v>164</v>
      </c>
      <c r="H207" s="77">
        <v>404</v>
      </c>
      <c r="I207" s="77">
        <v>0</v>
      </c>
      <c r="J207" s="77">
        <v>404</v>
      </c>
      <c r="K207" s="77">
        <f t="shared" ref="K207" si="43">A207</f>
        <v>91404</v>
      </c>
      <c r="L207" s="77" t="s">
        <v>545</v>
      </c>
      <c r="M207" s="77">
        <v>0</v>
      </c>
      <c r="N207" s="77"/>
      <c r="O207" s="77">
        <v>0</v>
      </c>
      <c r="P207" s="77" t="s">
        <v>644</v>
      </c>
      <c r="Q207" s="100"/>
      <c r="R207" s="108">
        <v>0</v>
      </c>
      <c r="S207" s="100"/>
      <c r="T207" s="100"/>
      <c r="U207" s="100"/>
      <c r="V207" s="100"/>
      <c r="AE207" s="6">
        <v>404</v>
      </c>
      <c r="AF207" s="6" t="s">
        <v>79</v>
      </c>
      <c r="AG207" s="6">
        <v>0</v>
      </c>
      <c r="AH207" s="6">
        <v>404</v>
      </c>
      <c r="AI207" s="6">
        <v>404</v>
      </c>
    </row>
    <row r="208" spans="1:35" x14ac:dyDescent="0.15">
      <c r="A208" s="45">
        <v>405</v>
      </c>
      <c r="B208" s="45" t="s">
        <v>35</v>
      </c>
      <c r="C208" s="45">
        <f t="shared" si="38"/>
        <v>405</v>
      </c>
      <c r="D208" s="45">
        <v>0</v>
      </c>
      <c r="E208" s="45">
        <f>IF(VLOOKUP(A208,$AE$8:$AI$268,3,0)="1",VLOOKUP(A208,$AE$8:$AI$268,4,0),VLOOKUP(A208,$AE$8:$AI$268,5,0))</f>
        <v>405</v>
      </c>
      <c r="F208" s="45">
        <v>200</v>
      </c>
      <c r="G208" s="45">
        <v>200</v>
      </c>
      <c r="H208" s="45">
        <v>777</v>
      </c>
      <c r="I208" s="45">
        <v>0</v>
      </c>
      <c r="J208" s="45">
        <v>405</v>
      </c>
      <c r="K208" s="45">
        <f t="shared" si="40"/>
        <v>405</v>
      </c>
      <c r="L208" s="45" t="s">
        <v>545</v>
      </c>
      <c r="M208" s="45">
        <v>0</v>
      </c>
      <c r="N208" s="45"/>
      <c r="O208" s="45">
        <v>0</v>
      </c>
      <c r="P208" s="45" t="s">
        <v>622</v>
      </c>
      <c r="Q208" s="100"/>
      <c r="R208" s="108">
        <v>0</v>
      </c>
      <c r="S208" s="100"/>
      <c r="T208" s="100"/>
      <c r="U208" s="100"/>
      <c r="V208" s="100"/>
      <c r="AE208" s="6">
        <v>405</v>
      </c>
      <c r="AF208" s="6" t="s">
        <v>35</v>
      </c>
      <c r="AG208" s="6">
        <v>1</v>
      </c>
      <c r="AH208" s="6">
        <v>405</v>
      </c>
      <c r="AI208" s="6">
        <v>405</v>
      </c>
    </row>
    <row r="209" spans="1:35" x14ac:dyDescent="0.15">
      <c r="A209" s="77">
        <v>91405</v>
      </c>
      <c r="B209" s="77" t="s">
        <v>35</v>
      </c>
      <c r="C209" s="77">
        <v>91405</v>
      </c>
      <c r="D209" s="77">
        <v>0</v>
      </c>
      <c r="E209" s="77">
        <v>91405</v>
      </c>
      <c r="F209" s="77">
        <v>200</v>
      </c>
      <c r="G209" s="77">
        <v>200</v>
      </c>
      <c r="H209" s="77">
        <v>777</v>
      </c>
      <c r="I209" s="77">
        <v>0</v>
      </c>
      <c r="J209" s="77">
        <v>405</v>
      </c>
      <c r="K209" s="77">
        <f t="shared" ref="K209" si="44">A209</f>
        <v>91405</v>
      </c>
      <c r="L209" s="83" t="s">
        <v>917</v>
      </c>
      <c r="M209" s="77">
        <v>0</v>
      </c>
      <c r="N209" s="77"/>
      <c r="O209" s="77">
        <v>0</v>
      </c>
      <c r="P209" s="77" t="s">
        <v>622</v>
      </c>
      <c r="Q209" s="100"/>
      <c r="R209" s="108">
        <v>0</v>
      </c>
      <c r="S209" s="100"/>
      <c r="T209" s="100"/>
      <c r="U209" s="100"/>
      <c r="V209" s="100"/>
      <c r="AE209" s="6">
        <v>405</v>
      </c>
      <c r="AF209" s="6" t="s">
        <v>35</v>
      </c>
      <c r="AG209" s="6">
        <v>1</v>
      </c>
      <c r="AH209" s="6">
        <v>405</v>
      </c>
      <c r="AI209" s="6">
        <v>405</v>
      </c>
    </row>
    <row r="210" spans="1:35" x14ac:dyDescent="0.15">
      <c r="A210" s="45">
        <v>406</v>
      </c>
      <c r="B210" s="45" t="s">
        <v>48</v>
      </c>
      <c r="C210" s="45">
        <f t="shared" si="38"/>
        <v>406</v>
      </c>
      <c r="D210" s="45">
        <v>0</v>
      </c>
      <c r="E210" s="45">
        <f>IF(VLOOKUP(A210,$AE$8:$AI$268,3,0)="1",VLOOKUP(A210,$AE$8:$AI$268,4,0),VLOOKUP(A210,$AE$8:$AI$268,5,0))</f>
        <v>406</v>
      </c>
      <c r="F210" s="45">
        <v>160</v>
      </c>
      <c r="G210" s="45">
        <v>160</v>
      </c>
      <c r="H210" s="45">
        <v>406</v>
      </c>
      <c r="I210" s="45">
        <v>0</v>
      </c>
      <c r="J210" s="45">
        <v>406</v>
      </c>
      <c r="K210" s="45">
        <f t="shared" si="40"/>
        <v>406</v>
      </c>
      <c r="L210" s="45" t="s">
        <v>545</v>
      </c>
      <c r="M210" s="45">
        <v>0</v>
      </c>
      <c r="N210" s="45"/>
      <c r="O210" s="45">
        <v>0</v>
      </c>
      <c r="P210" s="45" t="s">
        <v>623</v>
      </c>
      <c r="Q210" s="100"/>
      <c r="R210" s="108">
        <v>0</v>
      </c>
      <c r="S210" s="100"/>
      <c r="T210" s="100"/>
      <c r="U210" s="100"/>
      <c r="V210" s="100"/>
      <c r="AE210" s="6">
        <v>406</v>
      </c>
      <c r="AF210" s="6" t="s">
        <v>48</v>
      </c>
      <c r="AG210" s="6">
        <v>1</v>
      </c>
      <c r="AH210" s="6">
        <v>406</v>
      </c>
      <c r="AI210" s="6">
        <v>406</v>
      </c>
    </row>
    <row r="211" spans="1:35" x14ac:dyDescent="0.15">
      <c r="A211" s="77">
        <v>91406</v>
      </c>
      <c r="B211" s="77" t="s">
        <v>939</v>
      </c>
      <c r="C211" s="77">
        <v>91406</v>
      </c>
      <c r="D211" s="77">
        <v>0</v>
      </c>
      <c r="E211" s="77">
        <v>91406</v>
      </c>
      <c r="F211" s="77">
        <v>160</v>
      </c>
      <c r="G211" s="77">
        <v>160</v>
      </c>
      <c r="H211" s="77">
        <v>406</v>
      </c>
      <c r="I211" s="77">
        <v>0</v>
      </c>
      <c r="J211" s="77">
        <v>406</v>
      </c>
      <c r="K211" s="77">
        <v>91406</v>
      </c>
      <c r="L211" s="83" t="s">
        <v>940</v>
      </c>
      <c r="M211" s="77">
        <v>0</v>
      </c>
      <c r="N211" s="77"/>
      <c r="O211" s="77">
        <v>0</v>
      </c>
      <c r="P211" s="77" t="s">
        <v>623</v>
      </c>
      <c r="Q211" s="100"/>
      <c r="R211" s="108">
        <v>0</v>
      </c>
      <c r="S211" s="100"/>
      <c r="T211" s="100"/>
      <c r="U211" s="100"/>
      <c r="V211" s="100"/>
      <c r="AE211" s="6">
        <v>406</v>
      </c>
      <c r="AF211" s="6" t="s">
        <v>939</v>
      </c>
      <c r="AG211" s="6">
        <v>1</v>
      </c>
      <c r="AH211" s="6">
        <v>406</v>
      </c>
      <c r="AI211" s="6">
        <v>406</v>
      </c>
    </row>
    <row r="212" spans="1:35" x14ac:dyDescent="0.15">
      <c r="A212" s="45">
        <v>407</v>
      </c>
      <c r="B212" s="45" t="s">
        <v>520</v>
      </c>
      <c r="C212" s="45">
        <f>E212</f>
        <v>407</v>
      </c>
      <c r="D212" s="45">
        <v>0</v>
      </c>
      <c r="E212" s="45">
        <f>IF(VLOOKUP(A212,$AE$8:$AI$268,3,0)="1",VLOOKUP(A212,$AE$8:$AI$268,4,0),VLOOKUP(A212,$AE$8:$AI$268,5,0))</f>
        <v>407</v>
      </c>
      <c r="F212" s="45">
        <v>168</v>
      </c>
      <c r="G212" s="45">
        <v>168</v>
      </c>
      <c r="H212" s="45">
        <v>407</v>
      </c>
      <c r="I212" s="45">
        <v>0</v>
      </c>
      <c r="J212" s="45">
        <v>407</v>
      </c>
      <c r="K212" s="45">
        <f t="shared" si="40"/>
        <v>407</v>
      </c>
      <c r="L212" s="45" t="s">
        <v>545</v>
      </c>
      <c r="M212" s="45">
        <v>0</v>
      </c>
      <c r="N212" s="45"/>
      <c r="O212" s="45">
        <v>0</v>
      </c>
      <c r="P212" s="45" t="s">
        <v>624</v>
      </c>
      <c r="Q212" s="100"/>
      <c r="R212" s="108">
        <v>0</v>
      </c>
      <c r="S212" s="100"/>
      <c r="T212" s="100"/>
      <c r="U212" s="100"/>
      <c r="V212" s="100"/>
      <c r="AE212" s="6">
        <v>407</v>
      </c>
      <c r="AF212" s="6" t="s">
        <v>521</v>
      </c>
      <c r="AG212" s="6">
        <v>0</v>
      </c>
      <c r="AH212" s="6">
        <v>407</v>
      </c>
      <c r="AI212" s="6">
        <v>407</v>
      </c>
    </row>
    <row r="213" spans="1:35" x14ac:dyDescent="0.15">
      <c r="A213" s="77">
        <v>91407</v>
      </c>
      <c r="B213" s="77" t="s">
        <v>924</v>
      </c>
      <c r="C213" s="77">
        <v>91407</v>
      </c>
      <c r="D213" s="77">
        <v>0</v>
      </c>
      <c r="E213" s="77">
        <v>91407</v>
      </c>
      <c r="F213" s="77">
        <v>168</v>
      </c>
      <c r="G213" s="77">
        <v>168</v>
      </c>
      <c r="H213" s="77">
        <v>407</v>
      </c>
      <c r="I213" s="77">
        <v>0</v>
      </c>
      <c r="J213" s="77">
        <v>407</v>
      </c>
      <c r="K213" s="77">
        <f t="shared" ref="K213" si="45">A213</f>
        <v>91407</v>
      </c>
      <c r="L213" s="83" t="s">
        <v>925</v>
      </c>
      <c r="M213" s="77">
        <v>0</v>
      </c>
      <c r="N213" s="77"/>
      <c r="O213" s="77">
        <v>0</v>
      </c>
      <c r="P213" s="77" t="s">
        <v>624</v>
      </c>
      <c r="Q213" s="100"/>
      <c r="R213" s="108">
        <v>0</v>
      </c>
      <c r="S213" s="100"/>
      <c r="T213" s="100"/>
      <c r="U213" s="100"/>
      <c r="V213" s="100"/>
      <c r="AE213" s="6"/>
      <c r="AF213" s="6"/>
      <c r="AG213" s="6"/>
      <c r="AH213" s="6"/>
      <c r="AI213" s="6"/>
    </row>
    <row r="214" spans="1:35" x14ac:dyDescent="0.15">
      <c r="A214" s="45">
        <v>408</v>
      </c>
      <c r="B214" s="45" t="s">
        <v>80</v>
      </c>
      <c r="C214" s="45">
        <f t="shared" si="38"/>
        <v>408</v>
      </c>
      <c r="D214" s="45">
        <v>0</v>
      </c>
      <c r="E214" s="45">
        <f>IF(VLOOKUP(A214,$AE$8:$AI$268,3,0)="1",VLOOKUP(A214,$AE$8:$AI$268,4,0),VLOOKUP(A214,$AE$8:$AI$268,5,0))</f>
        <v>408</v>
      </c>
      <c r="F214" s="45">
        <v>160</v>
      </c>
      <c r="G214" s="45">
        <v>160</v>
      </c>
      <c r="H214" s="45">
        <v>408</v>
      </c>
      <c r="I214" s="45">
        <v>0</v>
      </c>
      <c r="J214" s="45">
        <v>408</v>
      </c>
      <c r="K214" s="45">
        <f t="shared" si="40"/>
        <v>408</v>
      </c>
      <c r="L214" s="45" t="s">
        <v>545</v>
      </c>
      <c r="M214" s="45">
        <v>0</v>
      </c>
      <c r="N214" s="45"/>
      <c r="O214" s="45">
        <v>0</v>
      </c>
      <c r="P214" s="45" t="s">
        <v>625</v>
      </c>
      <c r="Q214" s="100"/>
      <c r="R214" s="108">
        <v>0</v>
      </c>
      <c r="S214" s="100"/>
      <c r="T214" s="100"/>
      <c r="U214" s="100"/>
      <c r="V214" s="100"/>
      <c r="AE214" s="6">
        <v>408</v>
      </c>
      <c r="AF214" s="6" t="s">
        <v>80</v>
      </c>
      <c r="AG214" s="6">
        <v>0</v>
      </c>
      <c r="AH214" s="6">
        <v>408</v>
      </c>
      <c r="AI214" s="6">
        <v>408</v>
      </c>
    </row>
    <row r="215" spans="1:35" s="88" customFormat="1" x14ac:dyDescent="0.15">
      <c r="A215" s="77">
        <v>91408</v>
      </c>
      <c r="B215" s="77" t="s">
        <v>701</v>
      </c>
      <c r="C215" s="77">
        <v>91408</v>
      </c>
      <c r="D215" s="77">
        <v>0</v>
      </c>
      <c r="E215" s="77">
        <v>91408</v>
      </c>
      <c r="F215" s="77">
        <v>160</v>
      </c>
      <c r="G215" s="77">
        <v>160</v>
      </c>
      <c r="H215" s="77">
        <v>408</v>
      </c>
      <c r="I215" s="77">
        <v>0</v>
      </c>
      <c r="J215" s="77">
        <v>408</v>
      </c>
      <c r="K215" s="77">
        <v>408</v>
      </c>
      <c r="L215" s="77" t="s">
        <v>919</v>
      </c>
      <c r="M215" s="77">
        <v>0</v>
      </c>
      <c r="N215" s="77"/>
      <c r="O215" s="77">
        <v>0</v>
      </c>
      <c r="P215" s="77" t="s">
        <v>625</v>
      </c>
      <c r="Q215" s="92"/>
      <c r="R215" s="108">
        <v>0</v>
      </c>
      <c r="S215" s="92"/>
      <c r="T215" s="92"/>
      <c r="U215" s="92"/>
      <c r="V215" s="92"/>
      <c r="AE215" s="89">
        <v>408</v>
      </c>
      <c r="AF215" s="89" t="s">
        <v>701</v>
      </c>
      <c r="AG215" s="89">
        <v>0</v>
      </c>
      <c r="AH215" s="89">
        <v>408</v>
      </c>
      <c r="AI215" s="89">
        <v>408</v>
      </c>
    </row>
    <row r="216" spans="1:35" x14ac:dyDescent="0.15">
      <c r="A216" s="45">
        <v>409</v>
      </c>
      <c r="B216" s="45" t="s">
        <v>36</v>
      </c>
      <c r="C216" s="45">
        <f t="shared" si="38"/>
        <v>409</v>
      </c>
      <c r="D216" s="45">
        <v>0</v>
      </c>
      <c r="E216" s="45">
        <f>IF(VLOOKUP(A216,$AE$8:$AI$268,3,0)="1",VLOOKUP(A216,$AE$8:$AI$268,4,0),VLOOKUP(A216,$AE$8:$AI$268,5,0))</f>
        <v>409</v>
      </c>
      <c r="F216" s="45">
        <v>160</v>
      </c>
      <c r="G216" s="45">
        <v>160</v>
      </c>
      <c r="H216" s="45">
        <v>409</v>
      </c>
      <c r="I216" s="45">
        <v>0</v>
      </c>
      <c r="J216" s="45">
        <v>409</v>
      </c>
      <c r="K216" s="45">
        <f t="shared" si="40"/>
        <v>409</v>
      </c>
      <c r="L216" s="45" t="s">
        <v>545</v>
      </c>
      <c r="M216" s="45">
        <v>0</v>
      </c>
      <c r="N216" s="45"/>
      <c r="O216" s="45">
        <v>0</v>
      </c>
      <c r="P216" s="45" t="s">
        <v>603</v>
      </c>
      <c r="Q216" s="100"/>
      <c r="R216" s="108">
        <v>0</v>
      </c>
      <c r="S216" s="100"/>
      <c r="T216" s="100"/>
      <c r="U216" s="100"/>
      <c r="V216" s="100"/>
      <c r="AE216" s="6">
        <v>409</v>
      </c>
      <c r="AF216" s="6" t="s">
        <v>36</v>
      </c>
      <c r="AG216" s="6">
        <v>1</v>
      </c>
      <c r="AH216" s="6">
        <v>409</v>
      </c>
      <c r="AI216" s="6">
        <v>409</v>
      </c>
    </row>
    <row r="217" spans="1:35" x14ac:dyDescent="0.15">
      <c r="A217" s="77">
        <v>91409</v>
      </c>
      <c r="B217" s="77" t="s">
        <v>972</v>
      </c>
      <c r="C217" s="77">
        <v>91409</v>
      </c>
      <c r="D217" s="77">
        <v>0</v>
      </c>
      <c r="E217" s="77">
        <v>91409</v>
      </c>
      <c r="F217" s="77">
        <v>160</v>
      </c>
      <c r="G217" s="77">
        <v>160</v>
      </c>
      <c r="H217" s="77">
        <v>409</v>
      </c>
      <c r="I217" s="77">
        <v>0</v>
      </c>
      <c r="J217" s="77">
        <v>409</v>
      </c>
      <c r="K217" s="77">
        <f t="shared" ref="K217" si="46">A217</f>
        <v>91409</v>
      </c>
      <c r="L217" s="83" t="s">
        <v>966</v>
      </c>
      <c r="M217" s="77">
        <v>0</v>
      </c>
      <c r="N217" s="77"/>
      <c r="O217" s="77">
        <v>0</v>
      </c>
      <c r="P217" s="77" t="s">
        <v>603</v>
      </c>
      <c r="Q217" s="100"/>
      <c r="R217" s="108">
        <v>0</v>
      </c>
      <c r="S217" s="100"/>
      <c r="T217" s="100"/>
      <c r="U217" s="100"/>
      <c r="V217" s="100"/>
      <c r="AE217" s="6">
        <v>409</v>
      </c>
      <c r="AF217" s="6" t="s">
        <v>36</v>
      </c>
      <c r="AG217" s="6">
        <v>1</v>
      </c>
      <c r="AH217" s="6">
        <v>409</v>
      </c>
      <c r="AI217" s="6">
        <v>409</v>
      </c>
    </row>
    <row r="218" spans="1:35" x14ac:dyDescent="0.15">
      <c r="A218" s="45">
        <v>410</v>
      </c>
      <c r="B218" s="45" t="s">
        <v>37</v>
      </c>
      <c r="C218" s="45">
        <f t="shared" si="38"/>
        <v>410</v>
      </c>
      <c r="D218" s="45">
        <v>0</v>
      </c>
      <c r="E218" s="45">
        <f>IF(VLOOKUP(A218,$AE$8:$AI$268,3,0)="1",VLOOKUP(A218,$AE$8:$AI$268,4,0),VLOOKUP(A218,$AE$8:$AI$268,5,0))</f>
        <v>410</v>
      </c>
      <c r="F218" s="45">
        <v>155</v>
      </c>
      <c r="G218" s="45">
        <v>155</v>
      </c>
      <c r="H218" s="45">
        <v>410</v>
      </c>
      <c r="I218" s="45">
        <v>0</v>
      </c>
      <c r="J218" s="45">
        <v>410</v>
      </c>
      <c r="K218" s="45">
        <f t="shared" si="40"/>
        <v>410</v>
      </c>
      <c r="L218" s="45" t="s">
        <v>545</v>
      </c>
      <c r="M218" s="45">
        <v>0</v>
      </c>
      <c r="N218" s="45"/>
      <c r="O218" s="45">
        <v>0</v>
      </c>
      <c r="P218" s="45" t="s">
        <v>626</v>
      </c>
      <c r="Q218" s="100"/>
      <c r="R218" s="108">
        <v>0</v>
      </c>
      <c r="S218" s="100"/>
      <c r="T218" s="100"/>
      <c r="U218" s="100"/>
      <c r="V218" s="100"/>
      <c r="AE218" s="6">
        <v>410</v>
      </c>
      <c r="AF218" s="6" t="s">
        <v>37</v>
      </c>
      <c r="AG218" s="6">
        <v>1</v>
      </c>
      <c r="AH218" s="6">
        <v>410</v>
      </c>
      <c r="AI218" s="6">
        <v>410</v>
      </c>
    </row>
    <row r="219" spans="1:35" s="88" customFormat="1" x14ac:dyDescent="0.15">
      <c r="A219" s="77">
        <v>91410</v>
      </c>
      <c r="B219" s="77" t="s">
        <v>37</v>
      </c>
      <c r="C219" s="77">
        <v>91410</v>
      </c>
      <c r="D219" s="77">
        <v>0</v>
      </c>
      <c r="E219" s="77">
        <v>91410</v>
      </c>
      <c r="F219" s="77">
        <v>155</v>
      </c>
      <c r="G219" s="77">
        <v>155</v>
      </c>
      <c r="H219" s="77">
        <v>410</v>
      </c>
      <c r="I219" s="77">
        <v>0</v>
      </c>
      <c r="J219" s="77">
        <v>410</v>
      </c>
      <c r="K219" s="77">
        <f t="shared" ref="K219" si="47">A219</f>
        <v>91410</v>
      </c>
      <c r="L219" s="77" t="s">
        <v>545</v>
      </c>
      <c r="M219" s="77">
        <v>0</v>
      </c>
      <c r="N219" s="77"/>
      <c r="O219" s="77">
        <v>0</v>
      </c>
      <c r="P219" s="77" t="s">
        <v>626</v>
      </c>
      <c r="Q219" s="92"/>
      <c r="R219" s="108">
        <v>0</v>
      </c>
      <c r="S219" s="92"/>
      <c r="T219" s="92"/>
      <c r="U219" s="92"/>
      <c r="V219" s="92"/>
      <c r="AE219" s="89">
        <v>410</v>
      </c>
      <c r="AF219" s="89" t="s">
        <v>37</v>
      </c>
      <c r="AG219" s="89">
        <v>1</v>
      </c>
      <c r="AH219" s="89">
        <v>410</v>
      </c>
      <c r="AI219" s="89">
        <v>410</v>
      </c>
    </row>
    <row r="220" spans="1:35" x14ac:dyDescent="0.15">
      <c r="A220" s="45">
        <v>411</v>
      </c>
      <c r="B220" s="45" t="s">
        <v>38</v>
      </c>
      <c r="C220" s="45">
        <f t="shared" si="38"/>
        <v>411</v>
      </c>
      <c r="D220" s="45">
        <v>0</v>
      </c>
      <c r="E220" s="45">
        <f>IF(VLOOKUP(A220,$AE$8:$AI$268,3,0)="1",VLOOKUP(A220,$AE$8:$AI$268,4,0),VLOOKUP(A220,$AE$8:$AI$268,5,0))</f>
        <v>411</v>
      </c>
      <c r="F220" s="45">
        <v>168</v>
      </c>
      <c r="G220" s="45">
        <v>168</v>
      </c>
      <c r="H220" s="45">
        <v>777</v>
      </c>
      <c r="I220" s="45">
        <v>0</v>
      </c>
      <c r="J220" s="45">
        <v>411</v>
      </c>
      <c r="K220" s="45">
        <f t="shared" si="40"/>
        <v>411</v>
      </c>
      <c r="L220" s="45" t="s">
        <v>545</v>
      </c>
      <c r="M220" s="45">
        <v>0</v>
      </c>
      <c r="N220" s="45"/>
      <c r="O220" s="45">
        <v>0</v>
      </c>
      <c r="P220" s="45" t="s">
        <v>627</v>
      </c>
      <c r="Q220" s="100"/>
      <c r="R220" s="108">
        <v>0</v>
      </c>
      <c r="S220" s="100"/>
      <c r="T220" s="100"/>
      <c r="U220" s="100"/>
      <c r="V220" s="100"/>
      <c r="AE220" s="6">
        <v>411</v>
      </c>
      <c r="AF220" s="6" t="s">
        <v>38</v>
      </c>
      <c r="AG220" s="6">
        <v>1</v>
      </c>
      <c r="AH220" s="6">
        <v>411</v>
      </c>
      <c r="AI220" s="6">
        <v>411</v>
      </c>
    </row>
    <row r="221" spans="1:35" x14ac:dyDescent="0.15">
      <c r="A221" s="77">
        <v>91411</v>
      </c>
      <c r="B221" s="77" t="s">
        <v>38</v>
      </c>
      <c r="C221" s="77">
        <v>91411</v>
      </c>
      <c r="D221" s="77">
        <v>0</v>
      </c>
      <c r="E221" s="77">
        <v>91411</v>
      </c>
      <c r="F221" s="77">
        <v>168</v>
      </c>
      <c r="G221" s="77">
        <v>168</v>
      </c>
      <c r="H221" s="77">
        <v>777</v>
      </c>
      <c r="I221" s="77">
        <v>0</v>
      </c>
      <c r="J221" s="77">
        <v>411</v>
      </c>
      <c r="K221" s="77">
        <f t="shared" ref="K221" si="48">A221</f>
        <v>91411</v>
      </c>
      <c r="L221" s="83" t="s">
        <v>909</v>
      </c>
      <c r="M221" s="77">
        <v>0</v>
      </c>
      <c r="N221" s="77"/>
      <c r="O221" s="77">
        <v>0</v>
      </c>
      <c r="P221" s="77" t="s">
        <v>627</v>
      </c>
      <c r="Q221" s="100"/>
      <c r="R221" s="108">
        <v>0</v>
      </c>
      <c r="S221" s="100"/>
      <c r="T221" s="100"/>
      <c r="U221" s="100"/>
      <c r="V221" s="100"/>
      <c r="AE221" s="6">
        <v>411</v>
      </c>
      <c r="AF221" s="6" t="s">
        <v>38</v>
      </c>
      <c r="AG221" s="6">
        <v>1</v>
      </c>
      <c r="AH221" s="6">
        <v>411</v>
      </c>
      <c r="AI221" s="6">
        <v>411</v>
      </c>
    </row>
    <row r="222" spans="1:35" x14ac:dyDescent="0.15">
      <c r="A222" s="45">
        <v>412</v>
      </c>
      <c r="B222" s="45" t="s">
        <v>81</v>
      </c>
      <c r="C222" s="45">
        <f t="shared" si="38"/>
        <v>412</v>
      </c>
      <c r="D222" s="45">
        <v>0</v>
      </c>
      <c r="E222" s="45">
        <f>IF(VLOOKUP(A222,$AE$8:$AI$268,3,0)="1",VLOOKUP(A222,$AE$8:$AI$268,4,0),VLOOKUP(A222,$AE$8:$AI$268,5,0))</f>
        <v>412</v>
      </c>
      <c r="F222" s="45">
        <v>155</v>
      </c>
      <c r="G222" s="45">
        <v>155</v>
      </c>
      <c r="H222" s="45">
        <v>412</v>
      </c>
      <c r="I222" s="45">
        <v>0</v>
      </c>
      <c r="J222" s="45">
        <v>412</v>
      </c>
      <c r="K222" s="45">
        <f t="shared" si="40"/>
        <v>412</v>
      </c>
      <c r="L222" s="45" t="s">
        <v>545</v>
      </c>
      <c r="M222" s="45">
        <v>0</v>
      </c>
      <c r="N222" s="45"/>
      <c r="O222" s="45">
        <v>0</v>
      </c>
      <c r="P222" s="45" t="s">
        <v>628</v>
      </c>
      <c r="Q222" s="100"/>
      <c r="R222" s="108">
        <v>0</v>
      </c>
      <c r="S222" s="100"/>
      <c r="T222" s="100"/>
      <c r="U222" s="100"/>
      <c r="V222" s="100"/>
      <c r="AE222" s="6">
        <v>412</v>
      </c>
      <c r="AF222" s="6" t="s">
        <v>81</v>
      </c>
      <c r="AG222" s="6">
        <v>0</v>
      </c>
      <c r="AH222" s="6">
        <v>412</v>
      </c>
      <c r="AI222" s="6">
        <v>412</v>
      </c>
    </row>
    <row r="223" spans="1:35" x14ac:dyDescent="0.15">
      <c r="A223" s="77">
        <v>91412</v>
      </c>
      <c r="B223" s="77" t="s">
        <v>702</v>
      </c>
      <c r="C223" s="77">
        <v>91412</v>
      </c>
      <c r="D223" s="77">
        <v>0</v>
      </c>
      <c r="E223" s="77">
        <v>91412</v>
      </c>
      <c r="F223" s="77">
        <v>155</v>
      </c>
      <c r="G223" s="77">
        <v>155</v>
      </c>
      <c r="H223" s="77">
        <v>412</v>
      </c>
      <c r="I223" s="77">
        <v>0</v>
      </c>
      <c r="J223" s="77">
        <v>412</v>
      </c>
      <c r="K223" s="77">
        <v>412</v>
      </c>
      <c r="L223" s="83" t="s">
        <v>953</v>
      </c>
      <c r="M223" s="77">
        <v>0</v>
      </c>
      <c r="N223" s="77"/>
      <c r="O223" s="77">
        <v>0</v>
      </c>
      <c r="P223" s="77" t="s">
        <v>628</v>
      </c>
      <c r="Q223" s="100"/>
      <c r="R223" s="108">
        <v>0</v>
      </c>
      <c r="S223" s="100"/>
      <c r="T223" s="100"/>
      <c r="U223" s="100"/>
      <c r="V223" s="100"/>
      <c r="AE223" s="6">
        <v>412</v>
      </c>
      <c r="AF223" s="6" t="s">
        <v>702</v>
      </c>
      <c r="AG223" s="6">
        <v>0</v>
      </c>
      <c r="AH223" s="6">
        <v>412</v>
      </c>
      <c r="AI223" s="6">
        <v>412</v>
      </c>
    </row>
    <row r="224" spans="1:35" x14ac:dyDescent="0.15">
      <c r="A224" s="47">
        <v>413</v>
      </c>
      <c r="B224" s="47" t="s">
        <v>792</v>
      </c>
      <c r="C224" s="47">
        <f t="shared" si="38"/>
        <v>413</v>
      </c>
      <c r="D224" s="47">
        <v>0</v>
      </c>
      <c r="E224" s="47">
        <f>IF(VLOOKUP(A224,$AE$8:$AI$268,3,0)="1",VLOOKUP(A224,$AE$8:$AI$268,4,0),VLOOKUP(A224,$AE$8:$AI$268,5,0))</f>
        <v>413</v>
      </c>
      <c r="F224" s="47">
        <v>168</v>
      </c>
      <c r="G224" s="47">
        <v>168</v>
      </c>
      <c r="H224" s="47">
        <v>413</v>
      </c>
      <c r="I224" s="47">
        <v>0</v>
      </c>
      <c r="J224" s="47">
        <v>413</v>
      </c>
      <c r="K224" s="47">
        <f t="shared" si="40"/>
        <v>413</v>
      </c>
      <c r="L224" s="47" t="s">
        <v>793</v>
      </c>
      <c r="M224" s="47">
        <v>0</v>
      </c>
      <c r="N224" s="47"/>
      <c r="O224" s="47">
        <v>0</v>
      </c>
      <c r="P224" s="47" t="s">
        <v>629</v>
      </c>
      <c r="Q224" s="100"/>
      <c r="R224" s="108">
        <v>0</v>
      </c>
      <c r="S224" s="100"/>
      <c r="T224" s="100"/>
      <c r="U224" s="100"/>
      <c r="V224" s="100"/>
      <c r="AE224" s="6">
        <v>413</v>
      </c>
      <c r="AF224" s="6" t="s">
        <v>39</v>
      </c>
      <c r="AG224" s="6">
        <v>1</v>
      </c>
      <c r="AH224" s="6">
        <v>413</v>
      </c>
      <c r="AI224" s="6">
        <v>413</v>
      </c>
    </row>
    <row r="225" spans="1:35" x14ac:dyDescent="0.15">
      <c r="A225" s="47">
        <v>414</v>
      </c>
      <c r="B225" s="47" t="s">
        <v>794</v>
      </c>
      <c r="C225" s="47">
        <f t="shared" si="38"/>
        <v>414</v>
      </c>
      <c r="D225" s="47">
        <v>0</v>
      </c>
      <c r="E225" s="47">
        <f>IF(VLOOKUP(A225,$AE$8:$AI$268,3,0)="1",VLOOKUP(A225,$AE$8:$AI$268,4,0),VLOOKUP(A225,$AE$8:$AI$268,5,0))</f>
        <v>414</v>
      </c>
      <c r="F225" s="47">
        <v>160</v>
      </c>
      <c r="G225" s="47">
        <v>160</v>
      </c>
      <c r="H225" s="47">
        <v>414</v>
      </c>
      <c r="I225" s="47">
        <v>0</v>
      </c>
      <c r="J225" s="47">
        <v>414</v>
      </c>
      <c r="K225" s="47">
        <f t="shared" si="40"/>
        <v>414</v>
      </c>
      <c r="L225" s="47" t="s">
        <v>793</v>
      </c>
      <c r="M225" s="47">
        <v>0</v>
      </c>
      <c r="N225" s="47"/>
      <c r="O225" s="47">
        <v>0</v>
      </c>
      <c r="P225" s="47" t="s">
        <v>630</v>
      </c>
      <c r="Q225" s="100"/>
      <c r="R225" s="108">
        <v>0</v>
      </c>
      <c r="S225" s="100"/>
      <c r="T225" s="100"/>
      <c r="U225" s="100"/>
      <c r="V225" s="100"/>
      <c r="AE225" s="6">
        <v>414</v>
      </c>
      <c r="AF225" s="6" t="s">
        <v>40</v>
      </c>
      <c r="AG225" s="6">
        <v>1</v>
      </c>
      <c r="AH225" s="6">
        <v>414</v>
      </c>
      <c r="AI225" s="6">
        <v>414</v>
      </c>
    </row>
    <row r="226" spans="1:35" x14ac:dyDescent="0.15">
      <c r="A226" s="47">
        <v>415</v>
      </c>
      <c r="B226" s="47" t="s">
        <v>795</v>
      </c>
      <c r="C226" s="47">
        <f t="shared" si="38"/>
        <v>415</v>
      </c>
      <c r="D226" s="47">
        <v>0</v>
      </c>
      <c r="E226" s="47">
        <f>IF(VLOOKUP(A226,$AE$8:$AI$268,3,0)="1",VLOOKUP(A226,$AE$8:$AI$268,4,0),VLOOKUP(A226,$AE$8:$AI$268,5,0))</f>
        <v>415</v>
      </c>
      <c r="F226" s="47">
        <v>164</v>
      </c>
      <c r="G226" s="47">
        <v>164</v>
      </c>
      <c r="H226" s="47">
        <v>415</v>
      </c>
      <c r="I226" s="47">
        <v>0</v>
      </c>
      <c r="J226" s="47">
        <v>415</v>
      </c>
      <c r="K226" s="47">
        <f t="shared" si="40"/>
        <v>415</v>
      </c>
      <c r="L226" s="47" t="s">
        <v>796</v>
      </c>
      <c r="M226" s="47">
        <v>0</v>
      </c>
      <c r="N226" s="47"/>
      <c r="O226" s="47">
        <v>0</v>
      </c>
      <c r="P226" s="47" t="s">
        <v>631</v>
      </c>
      <c r="Q226" s="100"/>
      <c r="R226" s="108">
        <v>0</v>
      </c>
      <c r="S226" s="100"/>
      <c r="T226" s="100"/>
      <c r="U226" s="100"/>
      <c r="V226" s="100"/>
      <c r="AE226" s="6">
        <v>415</v>
      </c>
      <c r="AF226" s="6" t="s">
        <v>41</v>
      </c>
      <c r="AG226" s="6">
        <v>1</v>
      </c>
      <c r="AH226" s="6">
        <v>415</v>
      </c>
      <c r="AI226" s="6">
        <v>415</v>
      </c>
    </row>
    <row r="227" spans="1:35" x14ac:dyDescent="0.15">
      <c r="A227" s="47">
        <v>416</v>
      </c>
      <c r="B227" s="47" t="s">
        <v>797</v>
      </c>
      <c r="C227" s="47">
        <f t="shared" si="38"/>
        <v>416</v>
      </c>
      <c r="D227" s="47">
        <v>0</v>
      </c>
      <c r="E227" s="47">
        <f>IF(VLOOKUP(A227,$AE$8:$AI$268,3,0)="1",VLOOKUP(A227,$AE$8:$AI$268,4,0),VLOOKUP(A227,$AE$8:$AI$268,5,0))</f>
        <v>416</v>
      </c>
      <c r="F227" s="47">
        <v>160</v>
      </c>
      <c r="G227" s="47">
        <v>160</v>
      </c>
      <c r="H227" s="47">
        <v>416</v>
      </c>
      <c r="I227" s="47">
        <v>0</v>
      </c>
      <c r="J227" s="47">
        <v>416</v>
      </c>
      <c r="K227" s="47">
        <f t="shared" si="40"/>
        <v>416</v>
      </c>
      <c r="L227" s="47" t="s">
        <v>796</v>
      </c>
      <c r="M227" s="47">
        <v>0</v>
      </c>
      <c r="N227" s="47"/>
      <c r="O227" s="47">
        <v>0</v>
      </c>
      <c r="P227" s="47" t="s">
        <v>632</v>
      </c>
      <c r="Q227" s="100"/>
      <c r="R227" s="108">
        <v>0</v>
      </c>
      <c r="S227" s="100"/>
      <c r="T227" s="100"/>
      <c r="U227" s="100"/>
      <c r="V227" s="100"/>
      <c r="AE227" s="6">
        <v>416</v>
      </c>
      <c r="AF227" s="6" t="s">
        <v>76</v>
      </c>
      <c r="AG227" s="6">
        <v>1</v>
      </c>
      <c r="AH227" s="6">
        <v>416</v>
      </c>
      <c r="AI227" s="6">
        <v>416</v>
      </c>
    </row>
    <row r="228" spans="1:35" x14ac:dyDescent="0.15">
      <c r="A228" s="47">
        <v>417</v>
      </c>
      <c r="B228" s="47" t="s">
        <v>798</v>
      </c>
      <c r="C228" s="47">
        <f t="shared" si="38"/>
        <v>417</v>
      </c>
      <c r="D228" s="47">
        <v>0</v>
      </c>
      <c r="E228" s="47">
        <f t="shared" ref="E228:E268" si="49">IF(VLOOKUP(A228,$AE$8:$AI$268,3,0)="1",VLOOKUP(A228,$AE$8:$AI$268,4,0),VLOOKUP(A228,$AE$8:$AI$268,5,0))</f>
        <v>417</v>
      </c>
      <c r="F228" s="47">
        <v>146</v>
      </c>
      <c r="G228" s="47">
        <v>146</v>
      </c>
      <c r="H228" s="47">
        <v>777</v>
      </c>
      <c r="I228" s="47">
        <v>0</v>
      </c>
      <c r="J228" s="47">
        <v>417</v>
      </c>
      <c r="K228" s="47">
        <f t="shared" si="40"/>
        <v>417</v>
      </c>
      <c r="L228" s="47" t="s">
        <v>796</v>
      </c>
      <c r="M228" s="47">
        <v>0</v>
      </c>
      <c r="N228" s="47"/>
      <c r="O228" s="47">
        <v>0</v>
      </c>
      <c r="P228" s="47" t="s">
        <v>633</v>
      </c>
      <c r="Q228" s="100"/>
      <c r="R228" s="108">
        <v>0</v>
      </c>
      <c r="S228" s="100"/>
      <c r="T228" s="100"/>
      <c r="U228" s="100"/>
      <c r="V228" s="100"/>
      <c r="AE228" s="6">
        <v>417</v>
      </c>
      <c r="AF228" s="6" t="s">
        <v>114</v>
      </c>
      <c r="AG228" s="6">
        <v>0</v>
      </c>
      <c r="AH228" s="6">
        <v>417</v>
      </c>
      <c r="AI228" s="6">
        <v>417</v>
      </c>
    </row>
    <row r="229" spans="1:35" x14ac:dyDescent="0.15">
      <c r="A229" s="47">
        <v>418</v>
      </c>
      <c r="B229" s="47" t="s">
        <v>799</v>
      </c>
      <c r="C229" s="47">
        <f>E229</f>
        <v>418</v>
      </c>
      <c r="D229" s="47">
        <v>0</v>
      </c>
      <c r="E229" s="47">
        <f t="shared" si="49"/>
        <v>418</v>
      </c>
      <c r="F229" s="47">
        <v>164</v>
      </c>
      <c r="G229" s="47">
        <v>164</v>
      </c>
      <c r="H229" s="47">
        <v>418</v>
      </c>
      <c r="I229" s="47">
        <v>0</v>
      </c>
      <c r="J229" s="47">
        <v>418</v>
      </c>
      <c r="K229" s="47">
        <f t="shared" si="40"/>
        <v>418</v>
      </c>
      <c r="L229" s="47" t="s">
        <v>796</v>
      </c>
      <c r="M229" s="47">
        <v>0</v>
      </c>
      <c r="N229" s="47"/>
      <c r="O229" s="47">
        <v>0</v>
      </c>
      <c r="P229" s="47" t="s">
        <v>634</v>
      </c>
      <c r="Q229" s="100"/>
      <c r="R229" s="108">
        <v>0</v>
      </c>
      <c r="S229" s="100"/>
      <c r="T229" s="100"/>
      <c r="U229" s="100"/>
      <c r="V229" s="100"/>
      <c r="AE229" s="6">
        <v>418</v>
      </c>
      <c r="AF229" s="6" t="s">
        <v>247</v>
      </c>
      <c r="AG229" s="6">
        <v>0</v>
      </c>
      <c r="AH229" s="6">
        <v>418</v>
      </c>
      <c r="AI229" s="6">
        <v>418</v>
      </c>
    </row>
    <row r="230" spans="1:35" x14ac:dyDescent="0.15">
      <c r="A230" s="47">
        <v>419</v>
      </c>
      <c r="B230" s="47" t="s">
        <v>800</v>
      </c>
      <c r="C230" s="47">
        <f t="shared" si="38"/>
        <v>419</v>
      </c>
      <c r="D230" s="47">
        <v>0</v>
      </c>
      <c r="E230" s="47">
        <f t="shared" si="49"/>
        <v>419</v>
      </c>
      <c r="F230" s="47">
        <v>160</v>
      </c>
      <c r="G230" s="47">
        <v>160</v>
      </c>
      <c r="H230" s="47">
        <v>419</v>
      </c>
      <c r="I230" s="47">
        <v>0</v>
      </c>
      <c r="J230" s="47">
        <v>419</v>
      </c>
      <c r="K230" s="47">
        <f t="shared" si="40"/>
        <v>419</v>
      </c>
      <c r="L230" s="47" t="s">
        <v>796</v>
      </c>
      <c r="M230" s="47">
        <v>0</v>
      </c>
      <c r="N230" s="47"/>
      <c r="O230" s="47">
        <v>0</v>
      </c>
      <c r="P230" s="47" t="s">
        <v>635</v>
      </c>
      <c r="Q230" s="100"/>
      <c r="R230" s="108">
        <v>0</v>
      </c>
      <c r="S230" s="100"/>
      <c r="T230" s="100"/>
      <c r="U230" s="100"/>
      <c r="V230" s="100"/>
      <c r="AE230" s="6">
        <v>419</v>
      </c>
      <c r="AF230" s="6" t="s">
        <v>42</v>
      </c>
      <c r="AG230" s="6">
        <v>1</v>
      </c>
      <c r="AH230" s="6">
        <v>419</v>
      </c>
      <c r="AI230" s="6">
        <v>419</v>
      </c>
    </row>
    <row r="231" spans="1:35" x14ac:dyDescent="0.15">
      <c r="A231" s="49">
        <v>420</v>
      </c>
      <c r="B231" s="49" t="s">
        <v>801</v>
      </c>
      <c r="C231" s="49">
        <f t="shared" si="38"/>
        <v>501</v>
      </c>
      <c r="D231" s="49">
        <v>0</v>
      </c>
      <c r="E231" s="49">
        <f t="shared" si="49"/>
        <v>501</v>
      </c>
      <c r="F231" s="49">
        <v>160</v>
      </c>
      <c r="G231" s="49">
        <v>160</v>
      </c>
      <c r="H231" s="49">
        <v>501</v>
      </c>
      <c r="I231" s="49">
        <v>0</v>
      </c>
      <c r="J231" s="49">
        <v>501</v>
      </c>
      <c r="K231" s="49">
        <v>0</v>
      </c>
      <c r="L231" s="49" t="s">
        <v>726</v>
      </c>
      <c r="M231" s="49">
        <v>0</v>
      </c>
      <c r="N231" s="49"/>
      <c r="O231" s="49">
        <v>0</v>
      </c>
      <c r="P231" s="49" t="s">
        <v>577</v>
      </c>
      <c r="Q231" s="100"/>
      <c r="R231" s="108">
        <v>0</v>
      </c>
      <c r="S231" s="100"/>
      <c r="T231" s="100"/>
      <c r="U231" s="100"/>
      <c r="V231" s="100"/>
      <c r="AE231" s="6">
        <v>420</v>
      </c>
      <c r="AF231" s="6" t="s">
        <v>225</v>
      </c>
      <c r="AG231" s="6">
        <v>1</v>
      </c>
      <c r="AH231" s="6">
        <v>501</v>
      </c>
      <c r="AI231" s="6">
        <v>501</v>
      </c>
    </row>
    <row r="232" spans="1:35" x14ac:dyDescent="0.15">
      <c r="A232" s="49">
        <v>421</v>
      </c>
      <c r="B232" s="49" t="s">
        <v>802</v>
      </c>
      <c r="C232" s="49">
        <f t="shared" si="38"/>
        <v>502</v>
      </c>
      <c r="D232" s="49">
        <v>0</v>
      </c>
      <c r="E232" s="49">
        <f t="shared" si="49"/>
        <v>502</v>
      </c>
      <c r="F232" s="49">
        <v>160</v>
      </c>
      <c r="G232" s="49">
        <v>160</v>
      </c>
      <c r="H232" s="49">
        <v>502</v>
      </c>
      <c r="I232" s="49">
        <v>0</v>
      </c>
      <c r="J232" s="49">
        <v>502</v>
      </c>
      <c r="K232" s="49">
        <v>0</v>
      </c>
      <c r="L232" s="49" t="s">
        <v>726</v>
      </c>
      <c r="M232" s="49">
        <v>0</v>
      </c>
      <c r="N232" s="49"/>
      <c r="O232" s="49">
        <v>0</v>
      </c>
      <c r="P232" s="49" t="s">
        <v>581</v>
      </c>
      <c r="Q232" s="100"/>
      <c r="R232" s="108">
        <v>0</v>
      </c>
      <c r="S232" s="100"/>
      <c r="T232" s="100"/>
      <c r="U232" s="100"/>
      <c r="V232" s="100"/>
      <c r="AE232" s="6">
        <v>421</v>
      </c>
      <c r="AF232" s="6" t="s">
        <v>243</v>
      </c>
      <c r="AG232" s="6">
        <v>1</v>
      </c>
      <c r="AH232" s="6">
        <v>502</v>
      </c>
      <c r="AI232" s="6">
        <v>502</v>
      </c>
    </row>
    <row r="233" spans="1:35" x14ac:dyDescent="0.15">
      <c r="A233" s="49">
        <v>422</v>
      </c>
      <c r="B233" s="49" t="s">
        <v>803</v>
      </c>
      <c r="C233" s="49">
        <f t="shared" si="38"/>
        <v>503</v>
      </c>
      <c r="D233" s="49">
        <v>0</v>
      </c>
      <c r="E233" s="49">
        <f t="shared" si="49"/>
        <v>503</v>
      </c>
      <c r="F233" s="49">
        <v>160</v>
      </c>
      <c r="G233" s="49">
        <v>160</v>
      </c>
      <c r="H233" s="49">
        <v>503</v>
      </c>
      <c r="I233" s="49">
        <v>0</v>
      </c>
      <c r="J233" s="49">
        <v>503</v>
      </c>
      <c r="K233" s="49">
        <v>0</v>
      </c>
      <c r="L233" s="49" t="s">
        <v>726</v>
      </c>
      <c r="M233" s="49">
        <v>0</v>
      </c>
      <c r="N233" s="49"/>
      <c r="O233" s="49">
        <v>0</v>
      </c>
      <c r="P233" s="49" t="s">
        <v>567</v>
      </c>
      <c r="Q233" s="100"/>
      <c r="R233" s="108">
        <v>0</v>
      </c>
      <c r="S233" s="100"/>
      <c r="T233" s="100"/>
      <c r="U233" s="100"/>
      <c r="V233" s="100"/>
      <c r="AE233" s="6">
        <v>422</v>
      </c>
      <c r="AF233" s="6" t="s">
        <v>226</v>
      </c>
      <c r="AG233" s="6">
        <v>1</v>
      </c>
      <c r="AH233" s="6">
        <v>503</v>
      </c>
      <c r="AI233" s="6">
        <v>503</v>
      </c>
    </row>
    <row r="234" spans="1:35" x14ac:dyDescent="0.15">
      <c r="A234" s="49">
        <v>423</v>
      </c>
      <c r="B234" s="49" t="s">
        <v>804</v>
      </c>
      <c r="C234" s="49">
        <f t="shared" si="38"/>
        <v>505</v>
      </c>
      <c r="D234" s="49">
        <v>0</v>
      </c>
      <c r="E234" s="49">
        <f t="shared" si="49"/>
        <v>505</v>
      </c>
      <c r="F234" s="49">
        <v>160</v>
      </c>
      <c r="G234" s="49">
        <v>160</v>
      </c>
      <c r="H234" s="49">
        <v>505</v>
      </c>
      <c r="I234" s="49">
        <v>0</v>
      </c>
      <c r="J234" s="49">
        <v>505</v>
      </c>
      <c r="K234" s="49">
        <v>0</v>
      </c>
      <c r="L234" s="49" t="s">
        <v>726</v>
      </c>
      <c r="M234" s="49">
        <v>0</v>
      </c>
      <c r="N234" s="49"/>
      <c r="O234" s="49">
        <v>0</v>
      </c>
      <c r="P234" s="49" t="s">
        <v>579</v>
      </c>
      <c r="Q234" s="100"/>
      <c r="R234" s="108">
        <v>0</v>
      </c>
      <c r="S234" s="100"/>
      <c r="T234" s="100"/>
      <c r="U234" s="100"/>
      <c r="V234" s="100"/>
      <c r="AE234" s="6">
        <v>423</v>
      </c>
      <c r="AF234" s="6" t="s">
        <v>227</v>
      </c>
      <c r="AG234" s="6">
        <v>1</v>
      </c>
      <c r="AH234" s="6">
        <v>505</v>
      </c>
      <c r="AI234" s="6">
        <v>505</v>
      </c>
    </row>
    <row r="235" spans="1:35" x14ac:dyDescent="0.15">
      <c r="A235" s="49">
        <v>424</v>
      </c>
      <c r="B235" s="49" t="s">
        <v>805</v>
      </c>
      <c r="C235" s="49">
        <f t="shared" si="38"/>
        <v>508</v>
      </c>
      <c r="D235" s="49">
        <v>0</v>
      </c>
      <c r="E235" s="49">
        <f t="shared" si="49"/>
        <v>508</v>
      </c>
      <c r="F235" s="49">
        <v>160</v>
      </c>
      <c r="G235" s="49">
        <v>160</v>
      </c>
      <c r="H235" s="49">
        <v>508</v>
      </c>
      <c r="I235" s="49">
        <v>0</v>
      </c>
      <c r="J235" s="49">
        <v>508</v>
      </c>
      <c r="K235" s="49">
        <v>0</v>
      </c>
      <c r="L235" s="49" t="s">
        <v>726</v>
      </c>
      <c r="M235" s="49">
        <v>0</v>
      </c>
      <c r="N235" s="49"/>
      <c r="O235" s="49">
        <v>0</v>
      </c>
      <c r="P235" s="49" t="s">
        <v>600</v>
      </c>
      <c r="Q235" s="100"/>
      <c r="R235" s="108">
        <v>0</v>
      </c>
      <c r="S235" s="100"/>
      <c r="T235" s="100"/>
      <c r="U235" s="100"/>
      <c r="V235" s="100"/>
      <c r="AE235" s="6">
        <v>424</v>
      </c>
      <c r="AF235" s="6" t="s">
        <v>317</v>
      </c>
      <c r="AG235" s="6">
        <v>0</v>
      </c>
      <c r="AH235" s="6">
        <v>508</v>
      </c>
      <c r="AI235" s="6">
        <v>508</v>
      </c>
    </row>
    <row r="236" spans="1:35" x14ac:dyDescent="0.15">
      <c r="A236" s="49">
        <v>425</v>
      </c>
      <c r="B236" s="49" t="s">
        <v>806</v>
      </c>
      <c r="C236" s="49">
        <f t="shared" si="38"/>
        <v>509</v>
      </c>
      <c r="D236" s="49">
        <v>0</v>
      </c>
      <c r="E236" s="49">
        <f t="shared" si="49"/>
        <v>509</v>
      </c>
      <c r="F236" s="49">
        <v>160</v>
      </c>
      <c r="G236" s="49">
        <v>160</v>
      </c>
      <c r="H236" s="49">
        <f t="shared" si="39"/>
        <v>509</v>
      </c>
      <c r="I236" s="49">
        <v>0</v>
      </c>
      <c r="J236" s="49">
        <f>VLOOKUP(B236,武将索引!$K$2:$M$117,3,0)</f>
        <v>509</v>
      </c>
      <c r="K236" s="49">
        <v>0</v>
      </c>
      <c r="L236" s="49" t="s">
        <v>726</v>
      </c>
      <c r="M236" s="49">
        <v>0</v>
      </c>
      <c r="N236" s="49"/>
      <c r="O236" s="49">
        <v>0</v>
      </c>
      <c r="P236" s="49" t="s">
        <v>572</v>
      </c>
      <c r="Q236" s="100"/>
      <c r="R236" s="108">
        <v>0</v>
      </c>
      <c r="S236" s="100"/>
      <c r="T236" s="100"/>
      <c r="U236" s="100"/>
      <c r="V236" s="100"/>
      <c r="AE236" s="6">
        <v>425</v>
      </c>
      <c r="AF236" s="6" t="s">
        <v>355</v>
      </c>
      <c r="AG236" s="6">
        <v>0</v>
      </c>
      <c r="AH236" s="6">
        <v>509</v>
      </c>
      <c r="AI236" s="6">
        <v>509</v>
      </c>
    </row>
    <row r="237" spans="1:35" x14ac:dyDescent="0.15">
      <c r="A237" s="49">
        <v>426</v>
      </c>
      <c r="B237" s="49" t="s">
        <v>807</v>
      </c>
      <c r="C237" s="49">
        <f t="shared" si="38"/>
        <v>510</v>
      </c>
      <c r="D237" s="49">
        <v>0</v>
      </c>
      <c r="E237" s="49">
        <f t="shared" si="49"/>
        <v>510</v>
      </c>
      <c r="F237" s="49">
        <v>164</v>
      </c>
      <c r="G237" s="49">
        <v>164</v>
      </c>
      <c r="H237" s="49">
        <f t="shared" si="39"/>
        <v>510</v>
      </c>
      <c r="I237" s="49">
        <v>0</v>
      </c>
      <c r="J237" s="49">
        <f>VLOOKUP(B237,武将索引!$K$2:$M$117,3,0)</f>
        <v>510</v>
      </c>
      <c r="K237" s="49">
        <v>0</v>
      </c>
      <c r="L237" s="49" t="s">
        <v>726</v>
      </c>
      <c r="M237" s="49">
        <v>0</v>
      </c>
      <c r="N237" s="49"/>
      <c r="O237" s="49">
        <v>0</v>
      </c>
      <c r="P237" s="49" t="s">
        <v>599</v>
      </c>
      <c r="Q237" s="100"/>
      <c r="R237" s="108">
        <v>0</v>
      </c>
      <c r="S237" s="100"/>
      <c r="T237" s="100"/>
      <c r="U237" s="100"/>
      <c r="V237" s="100"/>
      <c r="AE237" s="6">
        <v>426</v>
      </c>
      <c r="AF237" s="6" t="s">
        <v>356</v>
      </c>
      <c r="AG237" s="6">
        <v>0</v>
      </c>
      <c r="AH237" s="6">
        <v>510</v>
      </c>
      <c r="AI237" s="6">
        <v>510</v>
      </c>
    </row>
    <row r="238" spans="1:35" x14ac:dyDescent="0.15">
      <c r="A238" s="49">
        <v>427</v>
      </c>
      <c r="B238" s="49" t="s">
        <v>808</v>
      </c>
      <c r="C238" s="49">
        <f t="shared" si="38"/>
        <v>511</v>
      </c>
      <c r="D238" s="49">
        <v>0</v>
      </c>
      <c r="E238" s="49">
        <f t="shared" si="49"/>
        <v>511</v>
      </c>
      <c r="F238" s="49">
        <v>160</v>
      </c>
      <c r="G238" s="49">
        <v>160</v>
      </c>
      <c r="H238" s="49">
        <f t="shared" si="39"/>
        <v>511</v>
      </c>
      <c r="I238" s="49">
        <v>0</v>
      </c>
      <c r="J238" s="49">
        <f>VLOOKUP(B238,武将索引!$K$2:$M$117,3,0)</f>
        <v>511</v>
      </c>
      <c r="K238" s="49">
        <v>0</v>
      </c>
      <c r="L238" s="49" t="s">
        <v>726</v>
      </c>
      <c r="M238" s="49">
        <v>0</v>
      </c>
      <c r="N238" s="49"/>
      <c r="O238" s="49">
        <v>0</v>
      </c>
      <c r="P238" s="49" t="s">
        <v>570</v>
      </c>
      <c r="Q238" s="100"/>
      <c r="R238" s="108">
        <v>0</v>
      </c>
      <c r="S238" s="100"/>
      <c r="T238" s="100"/>
      <c r="U238" s="100"/>
      <c r="V238" s="100"/>
      <c r="AE238" s="6">
        <v>427</v>
      </c>
      <c r="AF238" s="6" t="s">
        <v>340</v>
      </c>
      <c r="AG238" s="6">
        <v>0</v>
      </c>
      <c r="AH238" s="6">
        <v>511</v>
      </c>
      <c r="AI238" s="6">
        <v>511</v>
      </c>
    </row>
    <row r="239" spans="1:35" x14ac:dyDescent="0.15">
      <c r="A239" s="49">
        <v>428</v>
      </c>
      <c r="B239" s="49" t="s">
        <v>809</v>
      </c>
      <c r="C239" s="49">
        <f t="shared" si="38"/>
        <v>512</v>
      </c>
      <c r="D239" s="49">
        <v>0</v>
      </c>
      <c r="E239" s="49">
        <f t="shared" si="49"/>
        <v>512</v>
      </c>
      <c r="F239" s="49">
        <v>160</v>
      </c>
      <c r="G239" s="49">
        <v>160</v>
      </c>
      <c r="H239" s="49">
        <v>512</v>
      </c>
      <c r="I239" s="49">
        <v>0</v>
      </c>
      <c r="J239" s="49">
        <v>512</v>
      </c>
      <c r="K239" s="49">
        <v>0</v>
      </c>
      <c r="L239" s="49" t="s">
        <v>726</v>
      </c>
      <c r="M239" s="49">
        <v>0</v>
      </c>
      <c r="N239" s="49"/>
      <c r="O239" s="49">
        <v>0</v>
      </c>
      <c r="P239" s="49" t="s">
        <v>619</v>
      </c>
      <c r="Q239" s="100"/>
      <c r="R239" s="108">
        <v>0</v>
      </c>
      <c r="S239" s="100"/>
      <c r="T239" s="100"/>
      <c r="U239" s="100"/>
      <c r="V239" s="100"/>
      <c r="AE239" s="6">
        <v>428</v>
      </c>
      <c r="AF239" s="6" t="s">
        <v>228</v>
      </c>
      <c r="AG239" s="6">
        <v>1</v>
      </c>
      <c r="AH239" s="6">
        <v>512</v>
      </c>
      <c r="AI239" s="6">
        <v>512</v>
      </c>
    </row>
    <row r="240" spans="1:35" x14ac:dyDescent="0.15">
      <c r="A240" s="49">
        <v>429</v>
      </c>
      <c r="B240" s="49" t="s">
        <v>810</v>
      </c>
      <c r="C240" s="49">
        <f t="shared" si="38"/>
        <v>513</v>
      </c>
      <c r="D240" s="49">
        <v>0</v>
      </c>
      <c r="E240" s="49">
        <f t="shared" si="49"/>
        <v>513</v>
      </c>
      <c r="F240" s="49">
        <v>160</v>
      </c>
      <c r="G240" s="49">
        <v>160</v>
      </c>
      <c r="H240" s="49">
        <f t="shared" si="39"/>
        <v>513</v>
      </c>
      <c r="I240" s="49">
        <v>0</v>
      </c>
      <c r="J240" s="49">
        <f>VLOOKUP(B240,武将索引!$K$2:$M$117,3,0)</f>
        <v>513</v>
      </c>
      <c r="K240" s="49">
        <v>0</v>
      </c>
      <c r="L240" s="49" t="s">
        <v>726</v>
      </c>
      <c r="M240" s="49">
        <v>0</v>
      </c>
      <c r="N240" s="49"/>
      <c r="O240" s="49">
        <v>0</v>
      </c>
      <c r="P240" s="49" t="s">
        <v>576</v>
      </c>
      <c r="Q240" s="100"/>
      <c r="R240" s="108">
        <v>0</v>
      </c>
      <c r="S240" s="100"/>
      <c r="T240" s="100"/>
      <c r="U240" s="100"/>
      <c r="V240" s="100"/>
      <c r="AE240" s="6">
        <v>429</v>
      </c>
      <c r="AF240" s="6" t="s">
        <v>357</v>
      </c>
      <c r="AG240" s="6">
        <v>0</v>
      </c>
      <c r="AH240" s="6">
        <v>513</v>
      </c>
      <c r="AI240" s="6">
        <v>513</v>
      </c>
    </row>
    <row r="241" spans="1:35" x14ac:dyDescent="0.15">
      <c r="A241" s="49">
        <v>430</v>
      </c>
      <c r="B241" s="49" t="s">
        <v>811</v>
      </c>
      <c r="C241" s="49">
        <f t="shared" si="38"/>
        <v>515</v>
      </c>
      <c r="D241" s="49">
        <v>0</v>
      </c>
      <c r="E241" s="49">
        <f t="shared" si="49"/>
        <v>515</v>
      </c>
      <c r="F241" s="49">
        <v>160</v>
      </c>
      <c r="G241" s="49">
        <v>160</v>
      </c>
      <c r="H241" s="49">
        <v>515</v>
      </c>
      <c r="I241" s="49">
        <v>0</v>
      </c>
      <c r="J241" s="49">
        <v>515</v>
      </c>
      <c r="K241" s="49">
        <v>0</v>
      </c>
      <c r="L241" s="49" t="s">
        <v>726</v>
      </c>
      <c r="M241" s="49">
        <v>0</v>
      </c>
      <c r="N241" s="49"/>
      <c r="O241" s="49">
        <v>0</v>
      </c>
      <c r="P241" s="49" t="s">
        <v>568</v>
      </c>
      <c r="Q241" s="100"/>
      <c r="R241" s="108">
        <v>0</v>
      </c>
      <c r="S241" s="100"/>
      <c r="T241" s="100"/>
      <c r="U241" s="100"/>
      <c r="V241" s="100"/>
      <c r="AE241" s="6">
        <v>430</v>
      </c>
      <c r="AF241" s="6" t="s">
        <v>311</v>
      </c>
      <c r="AG241" s="6">
        <v>0</v>
      </c>
      <c r="AH241" s="6">
        <v>515</v>
      </c>
      <c r="AI241" s="6">
        <v>515</v>
      </c>
    </row>
    <row r="242" spans="1:35" x14ac:dyDescent="0.15">
      <c r="A242" s="49">
        <v>431</v>
      </c>
      <c r="B242" s="49" t="s">
        <v>812</v>
      </c>
      <c r="C242" s="49">
        <f t="shared" si="38"/>
        <v>516</v>
      </c>
      <c r="D242" s="49">
        <v>0</v>
      </c>
      <c r="E242" s="49">
        <f t="shared" si="49"/>
        <v>516</v>
      </c>
      <c r="F242" s="49">
        <v>160</v>
      </c>
      <c r="G242" s="49">
        <v>160</v>
      </c>
      <c r="H242" s="49">
        <v>516</v>
      </c>
      <c r="I242" s="49">
        <v>0</v>
      </c>
      <c r="J242" s="49">
        <v>516</v>
      </c>
      <c r="K242" s="49">
        <v>0</v>
      </c>
      <c r="L242" s="49" t="s">
        <v>726</v>
      </c>
      <c r="M242" s="49">
        <v>0</v>
      </c>
      <c r="N242" s="49"/>
      <c r="O242" s="49">
        <v>0</v>
      </c>
      <c r="P242" s="49" t="s">
        <v>580</v>
      </c>
      <c r="Q242" s="100"/>
      <c r="R242" s="108">
        <v>0</v>
      </c>
      <c r="S242" s="100"/>
      <c r="T242" s="100"/>
      <c r="U242" s="100"/>
      <c r="V242" s="100"/>
      <c r="AE242" s="6">
        <v>431</v>
      </c>
      <c r="AF242" s="6" t="s">
        <v>229</v>
      </c>
      <c r="AG242" s="6">
        <v>1</v>
      </c>
      <c r="AH242" s="6">
        <v>516</v>
      </c>
      <c r="AI242" s="6">
        <v>516</v>
      </c>
    </row>
    <row r="243" spans="1:35" x14ac:dyDescent="0.15">
      <c r="A243" s="48">
        <v>432</v>
      </c>
      <c r="B243" s="48" t="s">
        <v>813</v>
      </c>
      <c r="C243" s="48">
        <f t="shared" si="38"/>
        <v>520</v>
      </c>
      <c r="D243" s="48">
        <v>0</v>
      </c>
      <c r="E243" s="48">
        <f t="shared" si="49"/>
        <v>520</v>
      </c>
      <c r="F243" s="48">
        <v>160</v>
      </c>
      <c r="G243" s="48">
        <v>160</v>
      </c>
      <c r="H243" s="48">
        <f t="shared" si="39"/>
        <v>520</v>
      </c>
      <c r="I243" s="48">
        <v>0</v>
      </c>
      <c r="J243" s="48">
        <v>520</v>
      </c>
      <c r="K243" s="48">
        <v>0</v>
      </c>
      <c r="L243" s="48" t="s">
        <v>726</v>
      </c>
      <c r="M243" s="48">
        <v>0</v>
      </c>
      <c r="N243" s="48"/>
      <c r="O243" s="48">
        <v>0</v>
      </c>
      <c r="P243" s="69" t="s">
        <v>887</v>
      </c>
      <c r="Q243" s="100"/>
      <c r="R243" s="108">
        <v>0</v>
      </c>
      <c r="S243" s="100"/>
      <c r="T243" s="100"/>
      <c r="U243" s="100"/>
      <c r="V243" s="100"/>
      <c r="AE243" s="6">
        <v>432</v>
      </c>
      <c r="AF243" s="6" t="s">
        <v>296</v>
      </c>
      <c r="AG243" s="6">
        <v>1</v>
      </c>
      <c r="AH243" s="6">
        <v>520</v>
      </c>
      <c r="AI243" s="6">
        <v>520</v>
      </c>
    </row>
    <row r="244" spans="1:35" x14ac:dyDescent="0.15">
      <c r="A244" s="48">
        <v>433</v>
      </c>
      <c r="B244" s="48" t="s">
        <v>814</v>
      </c>
      <c r="C244" s="48">
        <f t="shared" si="38"/>
        <v>506</v>
      </c>
      <c r="D244" s="48">
        <v>0</v>
      </c>
      <c r="E244" s="48">
        <f t="shared" si="49"/>
        <v>506</v>
      </c>
      <c r="F244" s="48">
        <v>160</v>
      </c>
      <c r="G244" s="48">
        <v>160</v>
      </c>
      <c r="H244" s="48">
        <v>506</v>
      </c>
      <c r="I244" s="48">
        <v>0</v>
      </c>
      <c r="J244" s="48">
        <v>506</v>
      </c>
      <c r="K244" s="48">
        <v>0</v>
      </c>
      <c r="L244" s="48" t="s">
        <v>728</v>
      </c>
      <c r="M244" s="48">
        <v>0</v>
      </c>
      <c r="N244" s="48"/>
      <c r="O244" s="48">
        <v>0</v>
      </c>
      <c r="P244" s="48" t="s">
        <v>578</v>
      </c>
      <c r="Q244" s="100"/>
      <c r="R244" s="108">
        <v>0</v>
      </c>
      <c r="S244" s="100"/>
      <c r="T244" s="100"/>
      <c r="U244" s="100"/>
      <c r="V244" s="100"/>
      <c r="AE244" s="6">
        <v>433</v>
      </c>
      <c r="AF244" s="6" t="s">
        <v>297</v>
      </c>
      <c r="AG244" s="6">
        <v>1</v>
      </c>
      <c r="AH244" s="6">
        <v>506</v>
      </c>
      <c r="AI244" s="6">
        <v>506</v>
      </c>
    </row>
    <row r="245" spans="1:35" x14ac:dyDescent="0.15">
      <c r="A245" s="48">
        <v>434</v>
      </c>
      <c r="B245" s="48" t="s">
        <v>815</v>
      </c>
      <c r="C245" s="48">
        <f t="shared" si="38"/>
        <v>505</v>
      </c>
      <c r="D245" s="48">
        <v>0</v>
      </c>
      <c r="E245" s="48">
        <f t="shared" si="49"/>
        <v>505</v>
      </c>
      <c r="F245" s="48">
        <v>160</v>
      </c>
      <c r="G245" s="48">
        <v>160</v>
      </c>
      <c r="H245" s="48">
        <v>505</v>
      </c>
      <c r="I245" s="48">
        <v>0</v>
      </c>
      <c r="J245" s="48">
        <v>505</v>
      </c>
      <c r="K245" s="48">
        <v>0</v>
      </c>
      <c r="L245" s="48" t="s">
        <v>728</v>
      </c>
      <c r="M245" s="48">
        <v>0</v>
      </c>
      <c r="N245" s="48"/>
      <c r="O245" s="48">
        <v>0</v>
      </c>
      <c r="P245" s="48" t="s">
        <v>579</v>
      </c>
      <c r="Q245" s="100"/>
      <c r="R245" s="108">
        <v>0</v>
      </c>
      <c r="S245" s="100"/>
      <c r="T245" s="100"/>
      <c r="U245" s="100"/>
      <c r="V245" s="100"/>
      <c r="AE245" s="6">
        <v>434</v>
      </c>
      <c r="AF245" s="6" t="s">
        <v>298</v>
      </c>
      <c r="AG245" s="6">
        <v>1</v>
      </c>
      <c r="AH245" s="6">
        <v>505</v>
      </c>
      <c r="AI245" s="6">
        <v>505</v>
      </c>
    </row>
    <row r="246" spans="1:35" x14ac:dyDescent="0.15">
      <c r="A246" s="48">
        <v>435</v>
      </c>
      <c r="B246" s="48" t="s">
        <v>816</v>
      </c>
      <c r="C246" s="48">
        <f t="shared" si="38"/>
        <v>522</v>
      </c>
      <c r="D246" s="48">
        <v>0</v>
      </c>
      <c r="E246" s="48">
        <f t="shared" si="49"/>
        <v>522</v>
      </c>
      <c r="F246" s="48">
        <v>160</v>
      </c>
      <c r="G246" s="48">
        <v>160</v>
      </c>
      <c r="H246" s="48">
        <v>522</v>
      </c>
      <c r="I246" s="48">
        <v>0</v>
      </c>
      <c r="J246" s="48">
        <v>522</v>
      </c>
      <c r="K246" s="48">
        <v>0</v>
      </c>
      <c r="L246" s="48" t="s">
        <v>728</v>
      </c>
      <c r="M246" s="48">
        <v>0</v>
      </c>
      <c r="N246" s="48"/>
      <c r="O246" s="48">
        <v>0</v>
      </c>
      <c r="P246" s="69" t="s">
        <v>885</v>
      </c>
      <c r="Q246" s="100"/>
      <c r="R246" s="108">
        <v>0</v>
      </c>
      <c r="S246" s="100"/>
      <c r="T246" s="100"/>
      <c r="U246" s="100"/>
      <c r="V246" s="100"/>
      <c r="AE246" s="6">
        <v>435</v>
      </c>
      <c r="AF246" s="6" t="s">
        <v>299</v>
      </c>
      <c r="AG246" s="6">
        <v>1</v>
      </c>
      <c r="AH246" s="6">
        <v>522</v>
      </c>
      <c r="AI246" s="6">
        <v>522</v>
      </c>
    </row>
    <row r="247" spans="1:35" x14ac:dyDescent="0.15">
      <c r="A247" s="48">
        <v>436</v>
      </c>
      <c r="B247" s="48" t="s">
        <v>817</v>
      </c>
      <c r="C247" s="48">
        <f t="shared" si="38"/>
        <v>519</v>
      </c>
      <c r="D247" s="48">
        <v>0</v>
      </c>
      <c r="E247" s="48">
        <f t="shared" si="49"/>
        <v>519</v>
      </c>
      <c r="F247" s="48">
        <v>160</v>
      </c>
      <c r="G247" s="48">
        <v>160</v>
      </c>
      <c r="H247" s="48">
        <f t="shared" si="39"/>
        <v>519</v>
      </c>
      <c r="I247" s="48">
        <v>0</v>
      </c>
      <c r="J247" s="48">
        <v>519</v>
      </c>
      <c r="K247" s="48">
        <v>0</v>
      </c>
      <c r="L247" s="48" t="s">
        <v>728</v>
      </c>
      <c r="M247" s="48">
        <v>0</v>
      </c>
      <c r="N247" s="48"/>
      <c r="O247" s="48">
        <v>0</v>
      </c>
      <c r="P247" s="59" t="s">
        <v>867</v>
      </c>
      <c r="Q247" s="100"/>
      <c r="R247" s="108">
        <v>0</v>
      </c>
      <c r="S247" s="100"/>
      <c r="T247" s="100"/>
      <c r="U247" s="100"/>
      <c r="V247" s="100"/>
      <c r="AE247" s="6">
        <v>436</v>
      </c>
      <c r="AF247" s="6" t="s">
        <v>332</v>
      </c>
      <c r="AG247" s="6">
        <v>0</v>
      </c>
      <c r="AH247" s="6">
        <v>519</v>
      </c>
      <c r="AI247" s="6">
        <v>519</v>
      </c>
    </row>
    <row r="248" spans="1:35" x14ac:dyDescent="0.15">
      <c r="A248" s="48">
        <v>437</v>
      </c>
      <c r="B248" s="48" t="s">
        <v>818</v>
      </c>
      <c r="C248" s="48">
        <f t="shared" si="38"/>
        <v>517</v>
      </c>
      <c r="D248" s="48">
        <v>0</v>
      </c>
      <c r="E248" s="48">
        <f t="shared" si="49"/>
        <v>517</v>
      </c>
      <c r="F248" s="48">
        <v>160</v>
      </c>
      <c r="G248" s="48">
        <v>160</v>
      </c>
      <c r="H248" s="48">
        <v>517</v>
      </c>
      <c r="I248" s="48">
        <v>0</v>
      </c>
      <c r="J248" s="48">
        <v>517</v>
      </c>
      <c r="K248" s="48">
        <v>0</v>
      </c>
      <c r="L248" s="48" t="s">
        <v>728</v>
      </c>
      <c r="M248" s="48">
        <v>0</v>
      </c>
      <c r="N248" s="48"/>
      <c r="O248" s="48">
        <v>0</v>
      </c>
      <c r="P248" s="48" t="s">
        <v>574</v>
      </c>
      <c r="Q248" s="100"/>
      <c r="R248" s="108">
        <v>0</v>
      </c>
      <c r="S248" s="100"/>
      <c r="T248" s="100"/>
      <c r="U248" s="100"/>
      <c r="V248" s="100"/>
      <c r="AE248" s="6">
        <v>437</v>
      </c>
      <c r="AF248" s="6" t="s">
        <v>300</v>
      </c>
      <c r="AG248" s="6">
        <v>1</v>
      </c>
      <c r="AH248" s="6">
        <v>517</v>
      </c>
      <c r="AI248" s="6">
        <v>517</v>
      </c>
    </row>
    <row r="249" spans="1:35" x14ac:dyDescent="0.15">
      <c r="A249" s="48">
        <v>438</v>
      </c>
      <c r="B249" s="48" t="s">
        <v>819</v>
      </c>
      <c r="C249" s="48">
        <f t="shared" si="38"/>
        <v>522</v>
      </c>
      <c r="D249" s="48">
        <v>0</v>
      </c>
      <c r="E249" s="48">
        <f t="shared" si="49"/>
        <v>522</v>
      </c>
      <c r="F249" s="48">
        <v>160</v>
      </c>
      <c r="G249" s="48">
        <v>160</v>
      </c>
      <c r="H249" s="48">
        <v>522</v>
      </c>
      <c r="I249" s="48">
        <v>0</v>
      </c>
      <c r="J249" s="48">
        <v>522</v>
      </c>
      <c r="K249" s="48">
        <v>0</v>
      </c>
      <c r="L249" s="48" t="s">
        <v>728</v>
      </c>
      <c r="M249" s="48">
        <v>0</v>
      </c>
      <c r="N249" s="48"/>
      <c r="O249" s="48">
        <v>0</v>
      </c>
      <c r="P249" s="69" t="s">
        <v>884</v>
      </c>
      <c r="Q249" s="100"/>
      <c r="R249" s="108">
        <v>0</v>
      </c>
      <c r="S249" s="100"/>
      <c r="T249" s="100"/>
      <c r="U249" s="100"/>
      <c r="V249" s="100"/>
      <c r="AE249" s="6">
        <v>438</v>
      </c>
      <c r="AF249" s="6" t="s">
        <v>308</v>
      </c>
      <c r="AG249" s="6">
        <v>0</v>
      </c>
      <c r="AH249" s="6">
        <v>522</v>
      </c>
      <c r="AI249" s="6">
        <v>522</v>
      </c>
    </row>
    <row r="250" spans="1:35" x14ac:dyDescent="0.15">
      <c r="A250" s="48">
        <v>439</v>
      </c>
      <c r="B250" s="48" t="s">
        <v>820</v>
      </c>
      <c r="C250" s="48">
        <f t="shared" si="38"/>
        <v>515</v>
      </c>
      <c r="D250" s="48">
        <v>0</v>
      </c>
      <c r="E250" s="48">
        <f t="shared" si="49"/>
        <v>515</v>
      </c>
      <c r="F250" s="48">
        <v>160</v>
      </c>
      <c r="G250" s="48">
        <v>160</v>
      </c>
      <c r="H250" s="48">
        <v>515</v>
      </c>
      <c r="I250" s="48">
        <v>0</v>
      </c>
      <c r="J250" s="48">
        <v>515</v>
      </c>
      <c r="K250" s="48">
        <v>0</v>
      </c>
      <c r="L250" s="48" t="s">
        <v>728</v>
      </c>
      <c r="M250" s="48">
        <v>0</v>
      </c>
      <c r="N250" s="48"/>
      <c r="O250" s="48">
        <v>0</v>
      </c>
      <c r="P250" s="58" t="s">
        <v>842</v>
      </c>
      <c r="Q250" s="100"/>
      <c r="R250" s="108">
        <v>0</v>
      </c>
      <c r="S250" s="100"/>
      <c r="T250" s="100"/>
      <c r="U250" s="100"/>
      <c r="V250" s="100"/>
      <c r="AE250" s="6">
        <v>439</v>
      </c>
      <c r="AF250" s="6" t="s">
        <v>341</v>
      </c>
      <c r="AG250" s="6">
        <v>0</v>
      </c>
      <c r="AH250" s="6">
        <v>515</v>
      </c>
      <c r="AI250" s="6">
        <v>515</v>
      </c>
    </row>
    <row r="251" spans="1:35" x14ac:dyDescent="0.15">
      <c r="A251" s="48">
        <v>440</v>
      </c>
      <c r="B251" s="48" t="s">
        <v>821</v>
      </c>
      <c r="C251" s="48">
        <f t="shared" si="38"/>
        <v>510</v>
      </c>
      <c r="D251" s="48">
        <v>0</v>
      </c>
      <c r="E251" s="48">
        <f t="shared" si="49"/>
        <v>510</v>
      </c>
      <c r="F251" s="48">
        <v>164</v>
      </c>
      <c r="G251" s="48">
        <v>164</v>
      </c>
      <c r="H251" s="48">
        <f t="shared" si="39"/>
        <v>510</v>
      </c>
      <c r="I251" s="48">
        <v>0</v>
      </c>
      <c r="J251" s="48">
        <f>VLOOKUP(B251,武将索引!$K$2:$M$117,3,0)</f>
        <v>510</v>
      </c>
      <c r="K251" s="48">
        <v>0</v>
      </c>
      <c r="L251" s="48" t="s">
        <v>726</v>
      </c>
      <c r="M251" s="48">
        <v>0</v>
      </c>
      <c r="N251" s="48"/>
      <c r="O251" s="48">
        <v>0</v>
      </c>
      <c r="P251" s="48" t="s">
        <v>599</v>
      </c>
      <c r="Q251" s="100"/>
      <c r="R251" s="108">
        <v>0</v>
      </c>
      <c r="S251" s="100"/>
      <c r="T251" s="100"/>
      <c r="U251" s="100"/>
      <c r="V251" s="100"/>
      <c r="AE251" s="6">
        <v>440</v>
      </c>
      <c r="AF251" s="6" t="s">
        <v>358</v>
      </c>
      <c r="AG251" s="6">
        <v>0</v>
      </c>
      <c r="AH251" s="6">
        <v>510</v>
      </c>
      <c r="AI251" s="6">
        <v>510</v>
      </c>
    </row>
    <row r="252" spans="1:35" x14ac:dyDescent="0.15">
      <c r="A252" s="48">
        <v>441</v>
      </c>
      <c r="B252" s="48" t="s">
        <v>822</v>
      </c>
      <c r="C252" s="48">
        <f t="shared" si="38"/>
        <v>512</v>
      </c>
      <c r="D252" s="48">
        <v>0</v>
      </c>
      <c r="E252" s="48">
        <f t="shared" si="49"/>
        <v>512</v>
      </c>
      <c r="F252" s="48">
        <v>160</v>
      </c>
      <c r="G252" s="48">
        <v>160</v>
      </c>
      <c r="H252" s="48">
        <v>512</v>
      </c>
      <c r="I252" s="48">
        <v>0</v>
      </c>
      <c r="J252" s="48">
        <v>512</v>
      </c>
      <c r="K252" s="48">
        <v>0</v>
      </c>
      <c r="L252" s="48" t="s">
        <v>739</v>
      </c>
      <c r="M252" s="48">
        <v>0</v>
      </c>
      <c r="N252" s="48"/>
      <c r="O252" s="48">
        <v>0</v>
      </c>
      <c r="P252" s="48" t="s">
        <v>619</v>
      </c>
      <c r="Q252" s="100"/>
      <c r="R252" s="108">
        <v>0</v>
      </c>
      <c r="S252" s="100"/>
      <c r="T252" s="100"/>
      <c r="U252" s="100"/>
      <c r="V252" s="100"/>
      <c r="AE252" s="6">
        <v>441</v>
      </c>
      <c r="AF252" s="6" t="s">
        <v>301</v>
      </c>
      <c r="AG252" s="6">
        <v>1</v>
      </c>
      <c r="AH252" s="6">
        <v>512</v>
      </c>
      <c r="AI252" s="6">
        <v>512</v>
      </c>
    </row>
    <row r="253" spans="1:35" x14ac:dyDescent="0.15">
      <c r="A253" s="48">
        <v>442</v>
      </c>
      <c r="B253" s="48" t="s">
        <v>823</v>
      </c>
      <c r="C253" s="48">
        <f t="shared" si="38"/>
        <v>516</v>
      </c>
      <c r="D253" s="48">
        <v>0</v>
      </c>
      <c r="E253" s="48">
        <f t="shared" si="49"/>
        <v>516</v>
      </c>
      <c r="F253" s="48">
        <v>160</v>
      </c>
      <c r="G253" s="48">
        <v>160</v>
      </c>
      <c r="H253" s="48">
        <v>516</v>
      </c>
      <c r="I253" s="48">
        <v>0</v>
      </c>
      <c r="J253" s="48">
        <v>516</v>
      </c>
      <c r="K253" s="48">
        <v>0</v>
      </c>
      <c r="L253" s="48" t="s">
        <v>728</v>
      </c>
      <c r="M253" s="48">
        <v>0</v>
      </c>
      <c r="N253" s="48"/>
      <c r="O253" s="48">
        <v>0</v>
      </c>
      <c r="P253" s="58" t="s">
        <v>864</v>
      </c>
      <c r="Q253" s="100"/>
      <c r="R253" s="108">
        <v>0</v>
      </c>
      <c r="S253" s="100"/>
      <c r="T253" s="100"/>
      <c r="U253" s="100"/>
      <c r="V253" s="100"/>
      <c r="AE253" s="6">
        <v>442</v>
      </c>
      <c r="AF253" s="6" t="s">
        <v>302</v>
      </c>
      <c r="AG253" s="6">
        <v>1</v>
      </c>
      <c r="AH253" s="6">
        <v>516</v>
      </c>
      <c r="AI253" s="6">
        <v>516</v>
      </c>
    </row>
    <row r="254" spans="1:35" x14ac:dyDescent="0.15">
      <c r="A254" s="48">
        <v>443</v>
      </c>
      <c r="B254" s="48" t="s">
        <v>824</v>
      </c>
      <c r="C254" s="48">
        <f t="shared" si="38"/>
        <v>501</v>
      </c>
      <c r="D254" s="48">
        <v>0</v>
      </c>
      <c r="E254" s="48">
        <f t="shared" si="49"/>
        <v>501</v>
      </c>
      <c r="F254" s="48">
        <v>160</v>
      </c>
      <c r="G254" s="48">
        <v>160</v>
      </c>
      <c r="H254" s="48">
        <v>501</v>
      </c>
      <c r="I254" s="48">
        <v>0</v>
      </c>
      <c r="J254" s="48">
        <v>501</v>
      </c>
      <c r="K254" s="48">
        <v>0</v>
      </c>
      <c r="L254" s="48" t="s">
        <v>728</v>
      </c>
      <c r="M254" s="48">
        <v>0</v>
      </c>
      <c r="N254" s="48"/>
      <c r="O254" s="48">
        <v>0</v>
      </c>
      <c r="P254" s="48" t="s">
        <v>577</v>
      </c>
      <c r="Q254" s="100"/>
      <c r="R254" s="108">
        <v>0</v>
      </c>
      <c r="S254" s="100"/>
      <c r="T254" s="100"/>
      <c r="U254" s="100"/>
      <c r="V254" s="100"/>
      <c r="AE254" s="6">
        <v>443</v>
      </c>
      <c r="AF254" s="6" t="s">
        <v>303</v>
      </c>
      <c r="AG254" s="6">
        <v>1</v>
      </c>
      <c r="AH254" s="6">
        <v>501</v>
      </c>
      <c r="AI254" s="6">
        <v>501</v>
      </c>
    </row>
    <row r="255" spans="1:35" x14ac:dyDescent="0.15">
      <c r="A255" s="48">
        <v>444</v>
      </c>
      <c r="B255" s="48" t="s">
        <v>825</v>
      </c>
      <c r="C255" s="48">
        <f t="shared" si="38"/>
        <v>508</v>
      </c>
      <c r="D255" s="48">
        <v>0</v>
      </c>
      <c r="E255" s="48">
        <f t="shared" si="49"/>
        <v>508</v>
      </c>
      <c r="F255" s="48">
        <v>160</v>
      </c>
      <c r="G255" s="48">
        <v>160</v>
      </c>
      <c r="H255" s="48">
        <v>508</v>
      </c>
      <c r="I255" s="48">
        <v>0</v>
      </c>
      <c r="J255" s="49">
        <v>508</v>
      </c>
      <c r="K255" s="48">
        <v>0</v>
      </c>
      <c r="L255" s="48" t="s">
        <v>728</v>
      </c>
      <c r="M255" s="48">
        <v>0</v>
      </c>
      <c r="N255" s="48"/>
      <c r="O255" s="48">
        <v>0</v>
      </c>
      <c r="P255" s="48" t="s">
        <v>600</v>
      </c>
      <c r="Q255" s="100"/>
      <c r="R255" s="108">
        <v>0</v>
      </c>
      <c r="S255" s="100"/>
      <c r="T255" s="100"/>
      <c r="U255" s="100"/>
      <c r="V255" s="100"/>
      <c r="AE255" s="6">
        <v>444</v>
      </c>
      <c r="AF255" s="6" t="s">
        <v>223</v>
      </c>
      <c r="AG255" s="6">
        <v>0</v>
      </c>
      <c r="AH255" s="6">
        <v>508</v>
      </c>
      <c r="AI255" s="6">
        <v>508</v>
      </c>
    </row>
    <row r="256" spans="1:35" x14ac:dyDescent="0.15">
      <c r="A256" s="48">
        <v>445</v>
      </c>
      <c r="B256" s="48" t="s">
        <v>826</v>
      </c>
      <c r="C256" s="48">
        <f t="shared" si="38"/>
        <v>511</v>
      </c>
      <c r="D256" s="48">
        <v>0</v>
      </c>
      <c r="E256" s="48">
        <f t="shared" si="49"/>
        <v>511</v>
      </c>
      <c r="F256" s="48">
        <v>160</v>
      </c>
      <c r="G256" s="48">
        <v>160</v>
      </c>
      <c r="H256" s="48">
        <f t="shared" si="39"/>
        <v>511</v>
      </c>
      <c r="I256" s="48">
        <v>0</v>
      </c>
      <c r="J256" s="48">
        <f>VLOOKUP(B256,武将索引!$K$2:$M$117,3,0)</f>
        <v>511</v>
      </c>
      <c r="K256" s="48">
        <v>0</v>
      </c>
      <c r="L256" s="48" t="s">
        <v>827</v>
      </c>
      <c r="M256" s="48">
        <v>0</v>
      </c>
      <c r="N256" s="48"/>
      <c r="O256" s="48">
        <v>0</v>
      </c>
      <c r="P256" s="58" t="s">
        <v>865</v>
      </c>
      <c r="Q256" s="100"/>
      <c r="R256" s="108">
        <v>0</v>
      </c>
      <c r="S256" s="100"/>
      <c r="T256" s="100"/>
      <c r="U256" s="100"/>
      <c r="V256" s="100"/>
      <c r="AE256" s="6">
        <v>445</v>
      </c>
      <c r="AF256" s="6" t="s">
        <v>224</v>
      </c>
      <c r="AG256" s="6">
        <v>0</v>
      </c>
      <c r="AH256" s="6">
        <v>511</v>
      </c>
      <c r="AI256" s="6">
        <v>511</v>
      </c>
    </row>
    <row r="257" spans="1:35" x14ac:dyDescent="0.15">
      <c r="A257" s="48">
        <v>446</v>
      </c>
      <c r="B257" s="48" t="s">
        <v>828</v>
      </c>
      <c r="C257" s="48">
        <f t="shared" si="38"/>
        <v>504</v>
      </c>
      <c r="D257" s="48">
        <v>0</v>
      </c>
      <c r="E257" s="48">
        <f t="shared" si="49"/>
        <v>504</v>
      </c>
      <c r="F257" s="48">
        <v>164</v>
      </c>
      <c r="G257" s="48">
        <v>164</v>
      </c>
      <c r="H257" s="48">
        <f t="shared" si="39"/>
        <v>504</v>
      </c>
      <c r="I257" s="48">
        <v>0</v>
      </c>
      <c r="J257" s="48">
        <v>504</v>
      </c>
      <c r="K257" s="48">
        <v>0</v>
      </c>
      <c r="L257" s="48" t="s">
        <v>827</v>
      </c>
      <c r="M257" s="48">
        <v>0</v>
      </c>
      <c r="N257" s="48"/>
      <c r="O257" s="48">
        <v>0</v>
      </c>
      <c r="P257" s="48" t="s">
        <v>575</v>
      </c>
      <c r="Q257" s="100"/>
      <c r="R257" s="108">
        <v>0</v>
      </c>
      <c r="S257" s="100"/>
      <c r="T257" s="100"/>
      <c r="U257" s="100"/>
      <c r="V257" s="100"/>
      <c r="AE257" s="6">
        <v>446</v>
      </c>
      <c r="AF257" s="6" t="s">
        <v>304</v>
      </c>
      <c r="AG257" s="6">
        <v>1</v>
      </c>
      <c r="AH257" s="6">
        <v>504</v>
      </c>
      <c r="AI257" s="6">
        <v>504</v>
      </c>
    </row>
    <row r="258" spans="1:35" x14ac:dyDescent="0.15">
      <c r="A258" s="48">
        <v>447</v>
      </c>
      <c r="B258" s="48" t="s">
        <v>829</v>
      </c>
      <c r="C258" s="48">
        <f t="shared" si="38"/>
        <v>506</v>
      </c>
      <c r="D258" s="48">
        <v>0</v>
      </c>
      <c r="E258" s="48">
        <f t="shared" si="49"/>
        <v>506</v>
      </c>
      <c r="F258" s="48">
        <v>160</v>
      </c>
      <c r="G258" s="48">
        <v>160</v>
      </c>
      <c r="H258" s="48">
        <v>506</v>
      </c>
      <c r="I258" s="48">
        <v>0</v>
      </c>
      <c r="J258" s="48">
        <v>506</v>
      </c>
      <c r="K258" s="48">
        <v>0</v>
      </c>
      <c r="L258" s="48" t="s">
        <v>728</v>
      </c>
      <c r="M258" s="48">
        <v>0</v>
      </c>
      <c r="N258" s="48"/>
      <c r="O258" s="48">
        <v>0</v>
      </c>
      <c r="P258" s="48" t="s">
        <v>578</v>
      </c>
      <c r="Q258" s="100"/>
      <c r="R258" s="108">
        <v>0</v>
      </c>
      <c r="S258" s="100"/>
      <c r="T258" s="100"/>
      <c r="U258" s="100"/>
      <c r="V258" s="100"/>
      <c r="AE258" s="6">
        <v>447</v>
      </c>
      <c r="AF258" s="6" t="s">
        <v>244</v>
      </c>
      <c r="AG258" s="6">
        <v>1</v>
      </c>
      <c r="AH258" s="6">
        <v>506</v>
      </c>
      <c r="AI258" s="6">
        <v>506</v>
      </c>
    </row>
    <row r="259" spans="1:35" x14ac:dyDescent="0.15">
      <c r="A259" s="48">
        <v>448</v>
      </c>
      <c r="B259" s="48" t="s">
        <v>830</v>
      </c>
      <c r="C259" s="48">
        <f t="shared" si="38"/>
        <v>513</v>
      </c>
      <c r="D259" s="48">
        <v>0</v>
      </c>
      <c r="E259" s="48">
        <f t="shared" si="49"/>
        <v>513</v>
      </c>
      <c r="F259" s="48">
        <v>160</v>
      </c>
      <c r="G259" s="48">
        <v>160</v>
      </c>
      <c r="H259" s="48">
        <f t="shared" si="39"/>
        <v>513</v>
      </c>
      <c r="I259" s="48">
        <v>0</v>
      </c>
      <c r="J259" s="48">
        <f>VLOOKUP(B259,武将索引!$K$2:$M$117,3,0)</f>
        <v>513</v>
      </c>
      <c r="K259" s="48">
        <v>0</v>
      </c>
      <c r="L259" s="48" t="s">
        <v>728</v>
      </c>
      <c r="M259" s="48">
        <v>0</v>
      </c>
      <c r="N259" s="48"/>
      <c r="O259" s="48">
        <v>0</v>
      </c>
      <c r="P259" s="58" t="s">
        <v>847</v>
      </c>
      <c r="Q259" s="100"/>
      <c r="R259" s="108">
        <v>0</v>
      </c>
      <c r="S259" s="100"/>
      <c r="T259" s="100"/>
      <c r="U259" s="100"/>
      <c r="V259" s="100"/>
      <c r="AE259" s="6">
        <v>448</v>
      </c>
      <c r="AF259" s="6" t="s">
        <v>333</v>
      </c>
      <c r="AG259" s="6">
        <v>0</v>
      </c>
      <c r="AH259" s="6">
        <v>513</v>
      </c>
      <c r="AI259" s="6">
        <v>513</v>
      </c>
    </row>
    <row r="260" spans="1:35" s="95" customFormat="1" x14ac:dyDescent="0.15">
      <c r="A260" s="94">
        <v>450</v>
      </c>
      <c r="B260" s="97" t="s">
        <v>986</v>
      </c>
      <c r="C260" s="94">
        <v>450</v>
      </c>
      <c r="D260" s="94">
        <v>0</v>
      </c>
      <c r="E260" s="94">
        <v>450</v>
      </c>
      <c r="F260" s="94">
        <v>160</v>
      </c>
      <c r="G260" s="94">
        <v>170</v>
      </c>
      <c r="H260" s="94">
        <v>450</v>
      </c>
      <c r="I260" s="94">
        <v>0</v>
      </c>
      <c r="J260" s="94">
        <v>450</v>
      </c>
      <c r="K260" s="94">
        <v>450</v>
      </c>
      <c r="L260" s="97" t="s">
        <v>979</v>
      </c>
      <c r="M260" s="94">
        <v>0</v>
      </c>
      <c r="N260" s="94"/>
      <c r="O260" s="94">
        <v>0</v>
      </c>
      <c r="P260" s="97" t="s">
        <v>982</v>
      </c>
      <c r="Q260" s="101"/>
      <c r="R260" s="109">
        <v>2739</v>
      </c>
      <c r="S260" s="104" t="s">
        <v>1026</v>
      </c>
      <c r="T260" s="104" t="s">
        <v>1009</v>
      </c>
      <c r="U260" s="104" t="s">
        <v>1034</v>
      </c>
      <c r="V260" s="104" t="s">
        <v>1045</v>
      </c>
      <c r="AE260" s="96">
        <v>419</v>
      </c>
      <c r="AF260" s="96" t="s">
        <v>42</v>
      </c>
      <c r="AG260" s="96">
        <v>1</v>
      </c>
      <c r="AH260" s="96">
        <v>419</v>
      </c>
      <c r="AI260" s="96">
        <v>419</v>
      </c>
    </row>
    <row r="261" spans="1:35" s="95" customFormat="1" x14ac:dyDescent="0.15">
      <c r="A261" s="94">
        <v>451</v>
      </c>
      <c r="B261" s="97" t="s">
        <v>1037</v>
      </c>
      <c r="C261" s="94">
        <v>451</v>
      </c>
      <c r="D261" s="94">
        <v>0</v>
      </c>
      <c r="E261" s="94">
        <v>451</v>
      </c>
      <c r="F261" s="94">
        <v>160</v>
      </c>
      <c r="G261" s="94">
        <v>170</v>
      </c>
      <c r="H261" s="94">
        <v>451</v>
      </c>
      <c r="I261" s="94">
        <v>0</v>
      </c>
      <c r="J261" s="94">
        <v>451</v>
      </c>
      <c r="K261" s="94">
        <v>451</v>
      </c>
      <c r="L261" s="97" t="s">
        <v>836</v>
      </c>
      <c r="M261" s="94">
        <v>0</v>
      </c>
      <c r="N261" s="94"/>
      <c r="O261" s="94">
        <v>0</v>
      </c>
      <c r="P261" s="97" t="s">
        <v>1005</v>
      </c>
      <c r="Q261" s="101"/>
      <c r="R261" s="109">
        <v>2805</v>
      </c>
      <c r="S261" s="104" t="s">
        <v>1027</v>
      </c>
      <c r="T261" s="104" t="s">
        <v>1010</v>
      </c>
      <c r="U261" s="104" t="s">
        <v>1035</v>
      </c>
      <c r="V261" s="104" t="s">
        <v>1046</v>
      </c>
      <c r="AE261" s="96">
        <v>419</v>
      </c>
      <c r="AF261" s="96" t="s">
        <v>42</v>
      </c>
      <c r="AG261" s="96">
        <v>1</v>
      </c>
      <c r="AH261" s="96">
        <v>419</v>
      </c>
      <c r="AI261" s="96">
        <v>419</v>
      </c>
    </row>
    <row r="262" spans="1:35" s="95" customFormat="1" x14ac:dyDescent="0.15">
      <c r="A262" s="94">
        <v>452</v>
      </c>
      <c r="B262" s="97" t="s">
        <v>1066</v>
      </c>
      <c r="C262" s="94">
        <v>452</v>
      </c>
      <c r="D262" s="94">
        <v>0</v>
      </c>
      <c r="E262" s="94">
        <v>452</v>
      </c>
      <c r="F262" s="94">
        <v>160</v>
      </c>
      <c r="G262" s="94">
        <v>170</v>
      </c>
      <c r="H262" s="94">
        <v>452</v>
      </c>
      <c r="I262" s="94">
        <v>0</v>
      </c>
      <c r="J262" s="94">
        <v>452</v>
      </c>
      <c r="K262" s="94">
        <v>452</v>
      </c>
      <c r="L262" s="97" t="s">
        <v>836</v>
      </c>
      <c r="M262" s="94">
        <v>0</v>
      </c>
      <c r="N262" s="94"/>
      <c r="O262" s="94">
        <v>0</v>
      </c>
      <c r="P262" s="97" t="s">
        <v>1067</v>
      </c>
      <c r="Q262" s="101"/>
      <c r="R262" s="109">
        <v>3135</v>
      </c>
      <c r="S262" s="104" t="s">
        <v>1072</v>
      </c>
      <c r="T262" s="104" t="s">
        <v>1073</v>
      </c>
      <c r="U262" s="104" t="s">
        <v>1074</v>
      </c>
      <c r="V262" s="104" t="s">
        <v>1075</v>
      </c>
      <c r="AE262" s="96"/>
      <c r="AF262" s="96"/>
      <c r="AG262" s="96"/>
      <c r="AH262" s="96"/>
      <c r="AI262" s="96"/>
    </row>
    <row r="263" spans="1:35" s="95" customFormat="1" x14ac:dyDescent="0.15">
      <c r="A263" s="94">
        <v>453</v>
      </c>
      <c r="B263" s="97" t="s">
        <v>1083</v>
      </c>
      <c r="C263" s="94">
        <v>453</v>
      </c>
      <c r="D263" s="94">
        <v>0</v>
      </c>
      <c r="E263" s="94">
        <v>453</v>
      </c>
      <c r="F263" s="94">
        <v>160</v>
      </c>
      <c r="G263" s="94">
        <v>170</v>
      </c>
      <c r="H263" s="94">
        <v>453</v>
      </c>
      <c r="I263" s="94">
        <v>0</v>
      </c>
      <c r="J263" s="94">
        <v>453</v>
      </c>
      <c r="K263" s="94">
        <v>453</v>
      </c>
      <c r="L263" s="97" t="s">
        <v>836</v>
      </c>
      <c r="M263" s="94">
        <v>0</v>
      </c>
      <c r="N263" s="94"/>
      <c r="O263" s="94">
        <v>0</v>
      </c>
      <c r="P263" s="97" t="s">
        <v>1098</v>
      </c>
      <c r="Q263" s="101"/>
      <c r="R263" s="109">
        <v>2475</v>
      </c>
      <c r="S263" s="104" t="s">
        <v>1103</v>
      </c>
      <c r="T263" s="104" t="s">
        <v>1099</v>
      </c>
      <c r="U263" s="104" t="s">
        <v>1100</v>
      </c>
      <c r="V263" s="104" t="s">
        <v>1101</v>
      </c>
      <c r="AE263" s="96"/>
      <c r="AF263" s="96"/>
      <c r="AG263" s="96"/>
      <c r="AH263" s="96"/>
      <c r="AI263" s="96"/>
    </row>
    <row r="264" spans="1:35" x14ac:dyDescent="0.15">
      <c r="A264" s="45">
        <v>501</v>
      </c>
      <c r="B264" s="45" t="s">
        <v>67</v>
      </c>
      <c r="C264" s="45">
        <f>E264</f>
        <v>601</v>
      </c>
      <c r="D264" s="45">
        <v>0</v>
      </c>
      <c r="E264" s="45">
        <f t="shared" si="49"/>
        <v>601</v>
      </c>
      <c r="F264" s="45">
        <v>155</v>
      </c>
      <c r="G264" s="45">
        <v>155</v>
      </c>
      <c r="H264" s="45">
        <f t="shared" si="39"/>
        <v>777</v>
      </c>
      <c r="I264" s="45">
        <v>0</v>
      </c>
      <c r="J264" s="45">
        <v>0</v>
      </c>
      <c r="K264" s="45">
        <v>0</v>
      </c>
      <c r="L264" s="45" t="s">
        <v>716</v>
      </c>
      <c r="M264" s="45">
        <v>0</v>
      </c>
      <c r="N264" s="45"/>
      <c r="O264" s="45">
        <v>0</v>
      </c>
      <c r="P264" s="45" t="s">
        <v>636</v>
      </c>
      <c r="Q264" s="100"/>
      <c r="R264" s="108">
        <v>0</v>
      </c>
      <c r="S264" s="100"/>
      <c r="T264" s="100"/>
      <c r="U264" s="100"/>
      <c r="V264" s="100"/>
      <c r="AE264" s="6">
        <v>501</v>
      </c>
      <c r="AF264" s="6" t="s">
        <v>67</v>
      </c>
      <c r="AG264" s="6">
        <v>1</v>
      </c>
      <c r="AH264" s="6">
        <v>601</v>
      </c>
      <c r="AI264" s="6">
        <v>601</v>
      </c>
    </row>
    <row r="265" spans="1:35" x14ac:dyDescent="0.15">
      <c r="A265" s="45">
        <v>502</v>
      </c>
      <c r="B265" s="45" t="s">
        <v>65</v>
      </c>
      <c r="C265" s="45">
        <f t="shared" ref="C265:C267" si="50">E265</f>
        <v>602</v>
      </c>
      <c r="D265" s="45">
        <v>0</v>
      </c>
      <c r="E265" s="45">
        <f t="shared" si="49"/>
        <v>602</v>
      </c>
      <c r="F265" s="45">
        <v>160</v>
      </c>
      <c r="G265" s="45">
        <v>160</v>
      </c>
      <c r="H265" s="45">
        <f t="shared" ref="H265:H268" si="51">IF(J265=0,777,J265)</f>
        <v>777</v>
      </c>
      <c r="I265" s="45">
        <v>0</v>
      </c>
      <c r="J265" s="45">
        <v>0</v>
      </c>
      <c r="K265" s="45">
        <v>0</v>
      </c>
      <c r="L265" s="45" t="s">
        <v>716</v>
      </c>
      <c r="M265" s="45">
        <v>0</v>
      </c>
      <c r="N265" s="45"/>
      <c r="O265" s="45">
        <v>0</v>
      </c>
      <c r="P265" s="45" t="s">
        <v>637</v>
      </c>
      <c r="Q265" s="100"/>
      <c r="R265" s="108">
        <v>0</v>
      </c>
      <c r="S265" s="100"/>
      <c r="T265" s="100"/>
      <c r="U265" s="100"/>
      <c r="V265" s="100"/>
      <c r="AE265" s="6">
        <v>502</v>
      </c>
      <c r="AF265" s="6" t="s">
        <v>65</v>
      </c>
      <c r="AG265" s="6">
        <v>1</v>
      </c>
      <c r="AH265" s="6">
        <v>602</v>
      </c>
      <c r="AI265" s="6">
        <v>602</v>
      </c>
    </row>
    <row r="266" spans="1:35" x14ac:dyDescent="0.15">
      <c r="A266" s="45">
        <v>503</v>
      </c>
      <c r="B266" s="45" t="s">
        <v>64</v>
      </c>
      <c r="C266" s="45">
        <f t="shared" si="50"/>
        <v>603</v>
      </c>
      <c r="D266" s="45">
        <v>0</v>
      </c>
      <c r="E266" s="45">
        <f t="shared" si="49"/>
        <v>603</v>
      </c>
      <c r="F266" s="45">
        <v>160</v>
      </c>
      <c r="G266" s="45">
        <v>160</v>
      </c>
      <c r="H266" s="45">
        <f t="shared" si="51"/>
        <v>777</v>
      </c>
      <c r="I266" s="45">
        <v>0</v>
      </c>
      <c r="J266" s="45">
        <v>0</v>
      </c>
      <c r="K266" s="45">
        <v>0</v>
      </c>
      <c r="L266" s="45" t="s">
        <v>716</v>
      </c>
      <c r="M266" s="45">
        <v>0</v>
      </c>
      <c r="N266" s="45"/>
      <c r="O266" s="45">
        <v>0</v>
      </c>
      <c r="P266" s="45" t="s">
        <v>638</v>
      </c>
      <c r="Q266" s="100"/>
      <c r="R266" s="108">
        <v>0</v>
      </c>
      <c r="S266" s="100"/>
      <c r="T266" s="100"/>
      <c r="U266" s="100"/>
      <c r="V266" s="100"/>
      <c r="AE266" s="6">
        <v>503</v>
      </c>
      <c r="AF266" s="6" t="s">
        <v>64</v>
      </c>
      <c r="AG266" s="6">
        <v>1</v>
      </c>
      <c r="AH266" s="6">
        <v>603</v>
      </c>
      <c r="AI266" s="6">
        <v>603</v>
      </c>
    </row>
    <row r="267" spans="1:35" x14ac:dyDescent="0.15">
      <c r="A267" s="45">
        <v>504</v>
      </c>
      <c r="B267" s="45" t="s">
        <v>66</v>
      </c>
      <c r="C267" s="45">
        <f t="shared" si="50"/>
        <v>604</v>
      </c>
      <c r="D267" s="45">
        <v>0</v>
      </c>
      <c r="E267" s="45">
        <f t="shared" si="49"/>
        <v>604</v>
      </c>
      <c r="F267" s="45">
        <v>155</v>
      </c>
      <c r="G267" s="45">
        <v>155</v>
      </c>
      <c r="H267" s="45">
        <f t="shared" si="51"/>
        <v>777</v>
      </c>
      <c r="I267" s="45">
        <v>0</v>
      </c>
      <c r="J267" s="45">
        <v>0</v>
      </c>
      <c r="K267" s="45">
        <v>0</v>
      </c>
      <c r="L267" s="45" t="s">
        <v>716</v>
      </c>
      <c r="M267" s="45">
        <v>0</v>
      </c>
      <c r="N267" s="45"/>
      <c r="O267" s="45">
        <v>0</v>
      </c>
      <c r="P267" s="45" t="s">
        <v>639</v>
      </c>
      <c r="Q267" s="100"/>
      <c r="R267" s="108">
        <v>0</v>
      </c>
      <c r="S267" s="100"/>
      <c r="T267" s="100"/>
      <c r="U267" s="100"/>
      <c r="V267" s="100"/>
      <c r="AE267" s="6">
        <v>504</v>
      </c>
      <c r="AF267" s="6" t="s">
        <v>66</v>
      </c>
      <c r="AG267" s="6">
        <v>1</v>
      </c>
      <c r="AH267" s="6">
        <v>604</v>
      </c>
      <c r="AI267" s="6">
        <v>604</v>
      </c>
    </row>
    <row r="268" spans="1:35" x14ac:dyDescent="0.15">
      <c r="A268" s="45">
        <v>505</v>
      </c>
      <c r="B268" s="45" t="s">
        <v>231</v>
      </c>
      <c r="C268" s="45">
        <f t="shared" ref="C268" si="52">E268</f>
        <v>503</v>
      </c>
      <c r="D268" s="45">
        <v>0</v>
      </c>
      <c r="E268" s="45">
        <f t="shared" si="49"/>
        <v>503</v>
      </c>
      <c r="F268" s="45">
        <v>160</v>
      </c>
      <c r="G268" s="45">
        <v>160</v>
      </c>
      <c r="H268" s="45">
        <f t="shared" si="51"/>
        <v>503</v>
      </c>
      <c r="I268" s="45">
        <v>0</v>
      </c>
      <c r="J268" s="45">
        <v>503</v>
      </c>
      <c r="K268" s="45">
        <v>0</v>
      </c>
      <c r="L268" s="45" t="s">
        <v>716</v>
      </c>
      <c r="M268" s="45">
        <v>0</v>
      </c>
      <c r="N268" s="45"/>
      <c r="O268" s="45">
        <v>0</v>
      </c>
      <c r="P268" s="45" t="s">
        <v>567</v>
      </c>
      <c r="Q268" s="100"/>
      <c r="R268" s="108">
        <v>0</v>
      </c>
      <c r="S268" s="100"/>
      <c r="T268" s="100"/>
      <c r="U268" s="100"/>
      <c r="V268" s="100"/>
      <c r="AE268" s="6">
        <v>505</v>
      </c>
      <c r="AF268" s="6" t="s">
        <v>231</v>
      </c>
      <c r="AG268" s="6">
        <v>1</v>
      </c>
      <c r="AH268" s="6">
        <v>503</v>
      </c>
      <c r="AI268" s="6">
        <v>503</v>
      </c>
    </row>
    <row r="269" spans="1:35" x14ac:dyDescent="0.15">
      <c r="A269" s="50">
        <v>4444</v>
      </c>
      <c r="B269" s="50" t="s">
        <v>213</v>
      </c>
      <c r="C269" s="50">
        <v>405</v>
      </c>
      <c r="D269" s="50">
        <v>0</v>
      </c>
      <c r="E269" s="50">
        <v>405</v>
      </c>
      <c r="F269" s="50">
        <v>200</v>
      </c>
      <c r="G269" s="50">
        <v>200</v>
      </c>
      <c r="H269" s="50">
        <v>405</v>
      </c>
      <c r="I269" s="50">
        <v>0</v>
      </c>
      <c r="J269" s="50">
        <v>0</v>
      </c>
      <c r="K269" s="50">
        <v>405</v>
      </c>
      <c r="L269" s="50" t="s">
        <v>716</v>
      </c>
      <c r="M269" s="50">
        <v>0</v>
      </c>
      <c r="N269" s="50"/>
      <c r="O269" s="50">
        <v>0</v>
      </c>
      <c r="P269" s="50" t="s">
        <v>622</v>
      </c>
      <c r="Q269" s="100"/>
      <c r="R269" s="108">
        <v>0</v>
      </c>
      <c r="S269" s="100"/>
      <c r="T269" s="100"/>
      <c r="U269" s="100"/>
      <c r="V269" s="100"/>
    </row>
    <row r="270" spans="1:35" x14ac:dyDescent="0.15">
      <c r="A270" s="50">
        <v>4555</v>
      </c>
      <c r="B270" s="50" t="s">
        <v>219</v>
      </c>
      <c r="C270" s="50">
        <v>409</v>
      </c>
      <c r="D270" s="50">
        <v>0</v>
      </c>
      <c r="E270" s="50">
        <v>409</v>
      </c>
      <c r="F270" s="50">
        <v>160</v>
      </c>
      <c r="G270" s="50">
        <v>160</v>
      </c>
      <c r="H270" s="50">
        <v>409</v>
      </c>
      <c r="I270" s="50">
        <v>0</v>
      </c>
      <c r="J270" s="50">
        <v>0</v>
      </c>
      <c r="K270" s="50">
        <v>409</v>
      </c>
      <c r="L270" s="50" t="s">
        <v>716</v>
      </c>
      <c r="M270" s="50">
        <v>0</v>
      </c>
      <c r="N270" s="50"/>
      <c r="O270" s="50">
        <v>0</v>
      </c>
      <c r="P270" s="50" t="s">
        <v>603</v>
      </c>
      <c r="Q270" s="100"/>
      <c r="R270" s="108">
        <v>0</v>
      </c>
      <c r="S270" s="100"/>
      <c r="T270" s="100"/>
      <c r="U270" s="100"/>
      <c r="V270" s="100"/>
    </row>
    <row r="271" spans="1:35" x14ac:dyDescent="0.15">
      <c r="A271" s="50">
        <v>4666</v>
      </c>
      <c r="B271" s="50" t="s">
        <v>342</v>
      </c>
      <c r="C271" s="50">
        <v>409</v>
      </c>
      <c r="D271" s="50">
        <v>0</v>
      </c>
      <c r="E271" s="50">
        <v>409</v>
      </c>
      <c r="F271" s="50">
        <v>160</v>
      </c>
      <c r="G271" s="50">
        <v>160</v>
      </c>
      <c r="H271" s="50">
        <v>409</v>
      </c>
      <c r="I271" s="50">
        <v>0</v>
      </c>
      <c r="J271" s="50">
        <v>0</v>
      </c>
      <c r="K271" s="50">
        <v>409</v>
      </c>
      <c r="L271" s="50" t="s">
        <v>716</v>
      </c>
      <c r="M271" s="50">
        <v>0</v>
      </c>
      <c r="N271" s="50"/>
      <c r="O271" s="50">
        <v>0</v>
      </c>
      <c r="P271" s="50" t="s">
        <v>603</v>
      </c>
      <c r="Q271" s="100"/>
      <c r="R271" s="108">
        <v>0</v>
      </c>
      <c r="S271" s="100"/>
      <c r="T271" s="100"/>
      <c r="U271" s="100"/>
      <c r="V271" s="100"/>
    </row>
    <row r="272" spans="1:35" x14ac:dyDescent="0.15">
      <c r="A272" s="60">
        <v>701</v>
      </c>
      <c r="B272" s="61" t="s">
        <v>868</v>
      </c>
      <c r="C272" s="60">
        <v>701</v>
      </c>
      <c r="D272" s="60">
        <v>0</v>
      </c>
      <c r="E272" s="60">
        <v>701</v>
      </c>
      <c r="F272" s="60">
        <v>280</v>
      </c>
      <c r="G272" s="60">
        <v>160</v>
      </c>
      <c r="H272" s="60">
        <v>777</v>
      </c>
      <c r="I272" s="60">
        <v>0</v>
      </c>
      <c r="J272" s="60">
        <v>0</v>
      </c>
      <c r="K272" s="60">
        <v>1</v>
      </c>
      <c r="L272" s="75" t="s">
        <v>906</v>
      </c>
      <c r="M272" s="60">
        <v>186</v>
      </c>
      <c r="N272" s="60" t="s">
        <v>882</v>
      </c>
      <c r="O272" s="60">
        <v>90</v>
      </c>
      <c r="P272" s="60"/>
      <c r="Q272" s="100"/>
      <c r="R272" s="108">
        <v>0</v>
      </c>
      <c r="S272" s="100"/>
      <c r="T272" s="100"/>
      <c r="U272" s="100"/>
      <c r="V272" s="100"/>
    </row>
    <row r="273" spans="1:22" x14ac:dyDescent="0.15">
      <c r="A273" s="60">
        <v>702</v>
      </c>
      <c r="B273" s="66" t="s">
        <v>880</v>
      </c>
      <c r="C273" s="60">
        <v>702</v>
      </c>
      <c r="D273" s="60">
        <v>0</v>
      </c>
      <c r="E273" s="60">
        <v>702</v>
      </c>
      <c r="F273" s="60">
        <v>295</v>
      </c>
      <c r="G273" s="60">
        <v>160</v>
      </c>
      <c r="H273" s="60">
        <v>777</v>
      </c>
      <c r="I273" s="60">
        <v>0</v>
      </c>
      <c r="J273" s="60">
        <v>0</v>
      </c>
      <c r="K273" s="60">
        <v>2</v>
      </c>
      <c r="L273" s="75" t="s">
        <v>906</v>
      </c>
      <c r="M273" s="60">
        <v>186</v>
      </c>
      <c r="N273" s="60" t="s">
        <v>882</v>
      </c>
      <c r="O273" s="60">
        <v>79</v>
      </c>
      <c r="P273" s="60"/>
      <c r="Q273" s="100"/>
      <c r="R273" s="108">
        <v>0</v>
      </c>
      <c r="S273" s="100"/>
      <c r="T273" s="100"/>
      <c r="U273" s="100"/>
      <c r="V273" s="100"/>
    </row>
    <row r="274" spans="1:22" x14ac:dyDescent="0.15">
      <c r="A274" s="60">
        <v>703</v>
      </c>
      <c r="B274" s="73" t="s">
        <v>903</v>
      </c>
      <c r="C274" s="60">
        <v>703</v>
      </c>
      <c r="D274" s="60">
        <v>0</v>
      </c>
      <c r="E274" s="60">
        <v>703</v>
      </c>
      <c r="F274" s="60">
        <v>295</v>
      </c>
      <c r="G274" s="60">
        <v>160</v>
      </c>
      <c r="H274" s="60">
        <v>777</v>
      </c>
      <c r="I274" s="60">
        <v>0</v>
      </c>
      <c r="J274" s="60">
        <v>0</v>
      </c>
      <c r="K274" s="60">
        <v>4</v>
      </c>
      <c r="L274" s="75" t="s">
        <v>906</v>
      </c>
      <c r="M274" s="60">
        <v>186</v>
      </c>
      <c r="N274" s="60" t="s">
        <v>882</v>
      </c>
      <c r="O274" s="60">
        <v>79</v>
      </c>
      <c r="P274" s="60"/>
      <c r="Q274" s="100"/>
      <c r="R274" s="108">
        <v>0</v>
      </c>
      <c r="S274" s="100"/>
      <c r="T274" s="100"/>
      <c r="U274" s="100"/>
      <c r="V274" s="100"/>
    </row>
    <row r="275" spans="1:22" x14ac:dyDescent="0.15">
      <c r="A275" s="60">
        <v>704</v>
      </c>
      <c r="B275" s="73" t="s">
        <v>904</v>
      </c>
      <c r="C275" s="60">
        <v>704</v>
      </c>
      <c r="D275" s="60">
        <v>0</v>
      </c>
      <c r="E275" s="60">
        <v>704</v>
      </c>
      <c r="F275" s="60">
        <v>295</v>
      </c>
      <c r="G275" s="60">
        <v>160</v>
      </c>
      <c r="H275" s="60">
        <v>777</v>
      </c>
      <c r="I275" s="60">
        <v>0</v>
      </c>
      <c r="J275" s="60">
        <v>0</v>
      </c>
      <c r="K275" s="60">
        <v>3</v>
      </c>
      <c r="L275" s="75" t="s">
        <v>906</v>
      </c>
      <c r="M275" s="60">
        <v>186</v>
      </c>
      <c r="N275" s="60" t="s">
        <v>882</v>
      </c>
      <c r="O275" s="60">
        <v>79</v>
      </c>
      <c r="P275" s="60"/>
      <c r="Q275" s="100"/>
      <c r="R275" s="108">
        <v>0</v>
      </c>
      <c r="S275" s="100"/>
      <c r="T275" s="100"/>
      <c r="U275" s="100"/>
      <c r="V275" s="100"/>
    </row>
    <row r="276" spans="1:22" x14ac:dyDescent="0.15">
      <c r="A276" s="60">
        <v>705</v>
      </c>
      <c r="B276" s="74" t="s">
        <v>905</v>
      </c>
      <c r="C276" s="74">
        <v>705</v>
      </c>
      <c r="D276" s="60">
        <v>0</v>
      </c>
      <c r="E276" s="60">
        <v>705</v>
      </c>
      <c r="F276" s="60">
        <v>295</v>
      </c>
      <c r="G276" s="60">
        <v>160</v>
      </c>
      <c r="H276" s="60">
        <v>777</v>
      </c>
      <c r="I276" s="60">
        <v>0</v>
      </c>
      <c r="J276" s="60">
        <v>0</v>
      </c>
      <c r="K276" s="60">
        <v>6</v>
      </c>
      <c r="L276" s="75" t="s">
        <v>906</v>
      </c>
      <c r="M276" s="60">
        <v>186</v>
      </c>
      <c r="N276" s="60" t="s">
        <v>882</v>
      </c>
      <c r="O276" s="60">
        <v>79</v>
      </c>
      <c r="P276" s="60"/>
      <c r="Q276" s="100"/>
      <c r="R276" s="108">
        <v>0</v>
      </c>
      <c r="S276" s="100"/>
      <c r="T276" s="100"/>
      <c r="U276" s="100"/>
      <c r="V276" s="100"/>
    </row>
    <row r="277" spans="1:22" x14ac:dyDescent="0.15">
      <c r="A277" s="60">
        <v>7605</v>
      </c>
      <c r="B277" s="74" t="s">
        <v>995</v>
      </c>
      <c r="C277" s="74">
        <v>7605</v>
      </c>
      <c r="D277" s="60">
        <v>0</v>
      </c>
      <c r="E277" s="60">
        <v>7605</v>
      </c>
      <c r="F277" s="60">
        <v>295</v>
      </c>
      <c r="G277" s="60">
        <v>160</v>
      </c>
      <c r="H277" s="60">
        <v>777</v>
      </c>
      <c r="I277" s="60">
        <v>0</v>
      </c>
      <c r="J277" s="60">
        <v>0</v>
      </c>
      <c r="K277" s="60">
        <v>6</v>
      </c>
      <c r="L277" s="75" t="s">
        <v>919</v>
      </c>
      <c r="M277" s="60">
        <v>186</v>
      </c>
      <c r="N277" s="60" t="s">
        <v>996</v>
      </c>
      <c r="O277" s="60">
        <v>79</v>
      </c>
      <c r="P277" s="60"/>
      <c r="Q277" s="100"/>
      <c r="R277" s="108">
        <v>0</v>
      </c>
      <c r="S277" s="100"/>
      <c r="T277" s="100"/>
      <c r="U277" s="100"/>
      <c r="V277" s="100"/>
    </row>
    <row r="278" spans="1:22" ht="15.75" customHeight="1" x14ac:dyDescent="0.15">
      <c r="A278" s="60">
        <v>706</v>
      </c>
      <c r="B278" s="84" t="s">
        <v>918</v>
      </c>
      <c r="C278" s="74">
        <v>706</v>
      </c>
      <c r="D278" s="60">
        <v>0</v>
      </c>
      <c r="E278" s="60">
        <v>706</v>
      </c>
      <c r="F278" s="60">
        <v>295</v>
      </c>
      <c r="G278" s="60">
        <v>160</v>
      </c>
      <c r="H278" s="60">
        <v>777</v>
      </c>
      <c r="I278" s="60">
        <v>0</v>
      </c>
      <c r="J278" s="60">
        <v>0</v>
      </c>
      <c r="K278" s="60">
        <v>5</v>
      </c>
      <c r="L278" s="75" t="s">
        <v>906</v>
      </c>
      <c r="M278" s="60">
        <v>186</v>
      </c>
      <c r="N278" s="60" t="s">
        <v>882</v>
      </c>
      <c r="O278" s="60">
        <v>79</v>
      </c>
      <c r="P278" s="60"/>
      <c r="Q278" s="100"/>
      <c r="R278" s="108">
        <v>0</v>
      </c>
      <c r="S278" s="100"/>
      <c r="T278" s="100"/>
      <c r="U278" s="100"/>
      <c r="V278" s="100"/>
    </row>
    <row r="279" spans="1:22" x14ac:dyDescent="0.15">
      <c r="A279" s="60">
        <v>7606</v>
      </c>
      <c r="B279" s="84" t="s">
        <v>918</v>
      </c>
      <c r="C279" s="74">
        <v>7606</v>
      </c>
      <c r="D279" s="60">
        <v>0</v>
      </c>
      <c r="E279" s="60">
        <v>7606</v>
      </c>
      <c r="F279" s="60">
        <v>295</v>
      </c>
      <c r="G279" s="60">
        <v>160</v>
      </c>
      <c r="H279" s="60">
        <v>777</v>
      </c>
      <c r="I279" s="60">
        <v>0</v>
      </c>
      <c r="J279" s="60">
        <v>0</v>
      </c>
      <c r="K279" s="60">
        <v>5</v>
      </c>
      <c r="L279" s="75" t="s">
        <v>906</v>
      </c>
      <c r="M279" s="60">
        <v>186</v>
      </c>
      <c r="N279" s="60" t="s">
        <v>882</v>
      </c>
      <c r="O279" s="60">
        <v>79</v>
      </c>
      <c r="P279" s="60"/>
      <c r="Q279" s="100"/>
      <c r="R279" s="108">
        <v>0</v>
      </c>
      <c r="S279" s="100"/>
      <c r="T279" s="100"/>
      <c r="U279" s="100"/>
      <c r="V279" s="100"/>
    </row>
    <row r="280" spans="1:22" x14ac:dyDescent="0.15">
      <c r="A280" s="60">
        <v>707</v>
      </c>
      <c r="B280" s="86" t="s">
        <v>934</v>
      </c>
      <c r="C280" s="74">
        <v>707</v>
      </c>
      <c r="D280" s="60">
        <v>0</v>
      </c>
      <c r="E280" s="60">
        <v>707</v>
      </c>
      <c r="F280" s="60">
        <v>295</v>
      </c>
      <c r="G280" s="60">
        <v>160</v>
      </c>
      <c r="H280" s="60">
        <v>777</v>
      </c>
      <c r="I280" s="60">
        <v>0</v>
      </c>
      <c r="J280" s="60">
        <v>0</v>
      </c>
      <c r="K280" s="60">
        <v>7</v>
      </c>
      <c r="L280" s="75" t="s">
        <v>906</v>
      </c>
      <c r="M280" s="60">
        <v>186</v>
      </c>
      <c r="N280" s="60" t="s">
        <v>882</v>
      </c>
      <c r="O280" s="60">
        <v>79</v>
      </c>
      <c r="P280" s="60"/>
      <c r="Q280" s="100"/>
      <c r="R280" s="108">
        <v>0</v>
      </c>
      <c r="S280" s="100"/>
      <c r="T280" s="100"/>
      <c r="U280" s="100"/>
      <c r="V280" s="100"/>
    </row>
    <row r="281" spans="1:22" x14ac:dyDescent="0.15">
      <c r="A281" s="60">
        <v>7607</v>
      </c>
      <c r="B281" s="86" t="s">
        <v>1079</v>
      </c>
      <c r="C281" s="74">
        <v>7607</v>
      </c>
      <c r="D281" s="60">
        <v>0</v>
      </c>
      <c r="E281" s="60">
        <v>7607</v>
      </c>
      <c r="F281" s="60">
        <v>295</v>
      </c>
      <c r="G281" s="60">
        <v>160</v>
      </c>
      <c r="H281" s="60">
        <v>777</v>
      </c>
      <c r="I281" s="60">
        <v>0</v>
      </c>
      <c r="J281" s="60">
        <v>0</v>
      </c>
      <c r="K281" s="60">
        <v>7</v>
      </c>
      <c r="L281" s="75" t="s">
        <v>906</v>
      </c>
      <c r="M281" s="60">
        <v>186</v>
      </c>
      <c r="N281" s="60" t="s">
        <v>882</v>
      </c>
      <c r="O281" s="60">
        <v>79</v>
      </c>
      <c r="P281" s="60"/>
      <c r="Q281" s="100"/>
      <c r="R281" s="108"/>
      <c r="S281" s="100"/>
      <c r="T281" s="100"/>
      <c r="U281" s="100"/>
      <c r="V281" s="100"/>
    </row>
    <row r="282" spans="1:22" x14ac:dyDescent="0.15">
      <c r="A282" s="60">
        <v>708</v>
      </c>
      <c r="B282" s="76" t="s">
        <v>907</v>
      </c>
      <c r="C282" s="74">
        <v>708</v>
      </c>
      <c r="D282" s="60">
        <v>0</v>
      </c>
      <c r="E282" s="60">
        <v>708</v>
      </c>
      <c r="F282" s="60">
        <v>295</v>
      </c>
      <c r="G282" s="60">
        <v>160</v>
      </c>
      <c r="H282" s="60">
        <v>777</v>
      </c>
      <c r="I282" s="60">
        <v>0</v>
      </c>
      <c r="J282" s="60">
        <v>0</v>
      </c>
      <c r="K282" s="60">
        <v>8</v>
      </c>
      <c r="L282" s="75" t="s">
        <v>906</v>
      </c>
      <c r="M282" s="60">
        <v>186</v>
      </c>
      <c r="N282" s="60" t="s">
        <v>882</v>
      </c>
      <c r="O282" s="60">
        <v>79</v>
      </c>
      <c r="P282" s="60"/>
      <c r="Q282" s="100"/>
      <c r="R282" s="108">
        <v>0</v>
      </c>
      <c r="S282" s="100"/>
      <c r="T282" s="100"/>
      <c r="U282" s="100"/>
      <c r="V282" s="100"/>
    </row>
    <row r="283" spans="1:22" x14ac:dyDescent="0.15">
      <c r="A283" s="60">
        <v>7608</v>
      </c>
      <c r="B283" s="86" t="s">
        <v>999</v>
      </c>
      <c r="C283" s="74">
        <v>7608</v>
      </c>
      <c r="D283" s="60">
        <v>0</v>
      </c>
      <c r="E283" s="60">
        <v>7608</v>
      </c>
      <c r="F283" s="60">
        <v>295</v>
      </c>
      <c r="G283" s="60">
        <v>160</v>
      </c>
      <c r="H283" s="60">
        <v>777</v>
      </c>
      <c r="I283" s="60">
        <v>0</v>
      </c>
      <c r="J283" s="60">
        <v>0</v>
      </c>
      <c r="K283" s="60">
        <v>8</v>
      </c>
      <c r="L283" s="75" t="s">
        <v>906</v>
      </c>
      <c r="M283" s="60">
        <v>186</v>
      </c>
      <c r="N283" s="60" t="s">
        <v>882</v>
      </c>
      <c r="O283" s="60">
        <v>79</v>
      </c>
      <c r="P283" s="60"/>
      <c r="Q283" s="100"/>
      <c r="R283" s="108">
        <v>0</v>
      </c>
      <c r="S283" s="100"/>
      <c r="T283" s="100"/>
      <c r="U283" s="100"/>
      <c r="V283" s="100"/>
    </row>
    <row r="284" spans="1:22" x14ac:dyDescent="0.15">
      <c r="A284" s="60">
        <v>709</v>
      </c>
      <c r="B284" s="82" t="s">
        <v>908</v>
      </c>
      <c r="C284" s="74">
        <v>709</v>
      </c>
      <c r="D284" s="60">
        <v>0</v>
      </c>
      <c r="E284" s="60">
        <v>709</v>
      </c>
      <c r="F284" s="60">
        <v>295</v>
      </c>
      <c r="G284" s="60">
        <v>160</v>
      </c>
      <c r="H284" s="60">
        <v>777</v>
      </c>
      <c r="I284" s="60">
        <v>0</v>
      </c>
      <c r="J284" s="60">
        <v>0</v>
      </c>
      <c r="K284" s="60">
        <v>9</v>
      </c>
      <c r="L284" s="75" t="s">
        <v>906</v>
      </c>
      <c r="M284" s="60">
        <v>186</v>
      </c>
      <c r="N284" s="60" t="s">
        <v>882</v>
      </c>
      <c r="O284" s="60">
        <v>79</v>
      </c>
      <c r="P284" s="60"/>
      <c r="Q284" s="100"/>
      <c r="R284" s="108">
        <v>0</v>
      </c>
      <c r="S284" s="100"/>
      <c r="T284" s="100"/>
      <c r="U284" s="100"/>
      <c r="V284" s="100"/>
    </row>
    <row r="285" spans="1:22" x14ac:dyDescent="0.15">
      <c r="A285" s="60">
        <v>7609</v>
      </c>
      <c r="B285" s="86" t="s">
        <v>1076</v>
      </c>
      <c r="C285" s="74">
        <v>7609</v>
      </c>
      <c r="D285" s="60">
        <v>0</v>
      </c>
      <c r="E285" s="60">
        <v>7609</v>
      </c>
      <c r="F285" s="60">
        <v>295</v>
      </c>
      <c r="G285" s="60">
        <v>160</v>
      </c>
      <c r="H285" s="60">
        <v>777</v>
      </c>
      <c r="I285" s="60">
        <v>0</v>
      </c>
      <c r="J285" s="60">
        <v>0</v>
      </c>
      <c r="K285" s="60">
        <v>9</v>
      </c>
      <c r="L285" s="75" t="s">
        <v>906</v>
      </c>
      <c r="M285" s="60">
        <v>186</v>
      </c>
      <c r="N285" s="60" t="s">
        <v>882</v>
      </c>
      <c r="O285" s="60">
        <v>79</v>
      </c>
      <c r="P285" s="60"/>
      <c r="Q285" s="100"/>
      <c r="R285" s="108">
        <v>0</v>
      </c>
      <c r="S285" s="100"/>
      <c r="T285" s="100"/>
      <c r="U285" s="100"/>
      <c r="V285" s="100"/>
    </row>
    <row r="286" spans="1:22" x14ac:dyDescent="0.15">
      <c r="A286" s="60">
        <v>710</v>
      </c>
      <c r="B286" s="85" t="s">
        <v>926</v>
      </c>
      <c r="C286" s="60">
        <v>710</v>
      </c>
      <c r="D286" s="60">
        <v>0</v>
      </c>
      <c r="E286" s="60">
        <v>710</v>
      </c>
      <c r="F286" s="60">
        <v>295</v>
      </c>
      <c r="G286" s="60">
        <v>160</v>
      </c>
      <c r="H286" s="60">
        <v>777</v>
      </c>
      <c r="I286" s="60">
        <v>0</v>
      </c>
      <c r="J286" s="60">
        <v>0</v>
      </c>
      <c r="K286" s="60">
        <v>10</v>
      </c>
      <c r="L286" s="75" t="s">
        <v>906</v>
      </c>
      <c r="M286" s="60">
        <v>186</v>
      </c>
      <c r="N286" s="60" t="s">
        <v>882</v>
      </c>
      <c r="O286" s="60">
        <v>79</v>
      </c>
      <c r="P286" s="60"/>
      <c r="Q286" s="100"/>
      <c r="R286" s="108">
        <v>0</v>
      </c>
      <c r="S286" s="100"/>
      <c r="T286" s="100"/>
      <c r="U286" s="100"/>
      <c r="V286" s="100"/>
    </row>
    <row r="287" spans="1:22" x14ac:dyDescent="0.15">
      <c r="A287" s="60">
        <v>711</v>
      </c>
      <c r="B287" s="86" t="s">
        <v>964</v>
      </c>
      <c r="C287" s="60">
        <v>711</v>
      </c>
      <c r="D287" s="60">
        <v>0</v>
      </c>
      <c r="E287" s="60">
        <v>711</v>
      </c>
      <c r="F287" s="60">
        <v>295</v>
      </c>
      <c r="G287" s="60">
        <v>160</v>
      </c>
      <c r="H287" s="60">
        <v>777</v>
      </c>
      <c r="I287" s="60">
        <v>0</v>
      </c>
      <c r="J287" s="60">
        <v>0</v>
      </c>
      <c r="K287" s="60">
        <v>11</v>
      </c>
      <c r="L287" s="75" t="s">
        <v>906</v>
      </c>
      <c r="M287" s="60">
        <v>186</v>
      </c>
      <c r="N287" s="60" t="s">
        <v>882</v>
      </c>
      <c r="O287" s="60">
        <v>79</v>
      </c>
      <c r="P287" s="60"/>
      <c r="Q287" s="100"/>
      <c r="R287" s="108">
        <v>0</v>
      </c>
      <c r="S287" s="100"/>
      <c r="T287" s="100"/>
      <c r="U287" s="100"/>
      <c r="V287" s="100"/>
    </row>
    <row r="288" spans="1:22" x14ac:dyDescent="0.15">
      <c r="A288" s="60">
        <v>712</v>
      </c>
      <c r="B288" s="86" t="s">
        <v>973</v>
      </c>
      <c r="C288" s="60">
        <v>712</v>
      </c>
      <c r="D288" s="60">
        <v>0</v>
      </c>
      <c r="E288" s="60">
        <v>712</v>
      </c>
      <c r="F288" s="60">
        <v>295</v>
      </c>
      <c r="G288" s="60">
        <v>160</v>
      </c>
      <c r="H288" s="60">
        <v>777</v>
      </c>
      <c r="I288" s="60">
        <v>0</v>
      </c>
      <c r="J288" s="60">
        <v>0</v>
      </c>
      <c r="K288" s="60">
        <v>12</v>
      </c>
      <c r="L288" s="75" t="s">
        <v>906</v>
      </c>
      <c r="M288" s="60">
        <v>186</v>
      </c>
      <c r="N288" s="60" t="s">
        <v>882</v>
      </c>
      <c r="O288" s="60">
        <v>79</v>
      </c>
      <c r="P288" s="60"/>
      <c r="Q288" s="100"/>
      <c r="R288" s="108">
        <v>0</v>
      </c>
      <c r="S288" s="100"/>
      <c r="T288" s="100"/>
      <c r="U288" s="100"/>
      <c r="V288" s="100"/>
    </row>
    <row r="289" spans="1:35" x14ac:dyDescent="0.15">
      <c r="A289" s="60">
        <v>7201</v>
      </c>
      <c r="B289" s="86" t="s">
        <v>1080</v>
      </c>
      <c r="C289" s="60">
        <v>7201</v>
      </c>
      <c r="D289" s="60">
        <v>0</v>
      </c>
      <c r="E289" s="60">
        <v>7201</v>
      </c>
      <c r="F289" s="60">
        <v>295</v>
      </c>
      <c r="G289" s="60">
        <v>160</v>
      </c>
      <c r="H289" s="60">
        <v>777</v>
      </c>
      <c r="I289" s="60">
        <v>0</v>
      </c>
      <c r="J289" s="60">
        <v>0</v>
      </c>
      <c r="K289" s="60">
        <v>7201</v>
      </c>
      <c r="L289" s="75" t="s">
        <v>906</v>
      </c>
      <c r="M289" s="60">
        <v>186</v>
      </c>
      <c r="N289" s="60" t="s">
        <v>882</v>
      </c>
      <c r="O289" s="60">
        <v>79</v>
      </c>
      <c r="P289" s="60"/>
      <c r="Q289" s="100"/>
      <c r="R289" s="108"/>
      <c r="S289" s="100"/>
      <c r="T289" s="100"/>
      <c r="U289" s="100"/>
      <c r="V289" s="100"/>
    </row>
    <row r="290" spans="1:35" x14ac:dyDescent="0.15">
      <c r="A290" s="49">
        <v>10001</v>
      </c>
      <c r="B290" s="49" t="s">
        <v>935</v>
      </c>
      <c r="C290" s="49">
        <v>10001</v>
      </c>
      <c r="D290" s="49">
        <v>0</v>
      </c>
      <c r="E290" s="49">
        <v>10001</v>
      </c>
      <c r="F290" s="49">
        <v>183</v>
      </c>
      <c r="G290" s="49">
        <v>183</v>
      </c>
      <c r="H290" s="49">
        <v>777</v>
      </c>
      <c r="I290" s="49">
        <v>0</v>
      </c>
      <c r="J290" s="49">
        <v>0</v>
      </c>
      <c r="K290" s="49">
        <v>0</v>
      </c>
      <c r="L290" s="49" t="s">
        <v>545</v>
      </c>
      <c r="M290" s="49">
        <v>0</v>
      </c>
      <c r="N290" s="49"/>
      <c r="O290" s="49">
        <v>0</v>
      </c>
      <c r="P290" s="49"/>
      <c r="Q290" s="100"/>
      <c r="R290" s="108">
        <v>0</v>
      </c>
      <c r="S290" s="100"/>
      <c r="T290" s="100"/>
      <c r="U290" s="100"/>
      <c r="V290" s="100"/>
      <c r="AE290" s="6">
        <v>205</v>
      </c>
      <c r="AF290" s="6" t="s">
        <v>211</v>
      </c>
      <c r="AG290" s="6">
        <v>1</v>
      </c>
      <c r="AH290" s="6">
        <v>205</v>
      </c>
      <c r="AI290" s="6">
        <v>205</v>
      </c>
    </row>
    <row r="291" spans="1:35" x14ac:dyDescent="0.15">
      <c r="A291" s="49">
        <v>10002</v>
      </c>
      <c r="B291" s="49" t="s">
        <v>936</v>
      </c>
      <c r="C291" s="49">
        <v>10002</v>
      </c>
      <c r="D291" s="49">
        <v>0</v>
      </c>
      <c r="E291" s="49">
        <v>10002</v>
      </c>
      <c r="F291" s="49">
        <v>160</v>
      </c>
      <c r="G291" s="49">
        <v>160</v>
      </c>
      <c r="H291" s="49">
        <v>517</v>
      </c>
      <c r="I291" s="49">
        <v>0</v>
      </c>
      <c r="J291" s="49">
        <v>0</v>
      </c>
      <c r="K291" s="49">
        <v>0</v>
      </c>
      <c r="L291" s="49" t="s">
        <v>716</v>
      </c>
      <c r="M291" s="49">
        <v>0</v>
      </c>
      <c r="N291" s="49"/>
      <c r="O291" s="49">
        <v>0</v>
      </c>
      <c r="P291" s="49"/>
      <c r="Q291" s="100"/>
      <c r="R291" s="108">
        <v>0</v>
      </c>
      <c r="S291" s="100"/>
      <c r="T291" s="100"/>
      <c r="U291" s="100"/>
      <c r="V291" s="100"/>
      <c r="AE291" s="6">
        <v>129</v>
      </c>
      <c r="AF291" s="6" t="s">
        <v>232</v>
      </c>
      <c r="AG291" s="6">
        <v>1</v>
      </c>
      <c r="AH291" s="6">
        <v>517</v>
      </c>
      <c r="AI291" s="6">
        <v>517</v>
      </c>
    </row>
    <row r="292" spans="1:35" x14ac:dyDescent="0.15">
      <c r="A292" s="49">
        <v>10003</v>
      </c>
      <c r="B292" s="49" t="s">
        <v>937</v>
      </c>
      <c r="C292" s="49">
        <v>10003</v>
      </c>
      <c r="D292" s="49">
        <v>0</v>
      </c>
      <c r="E292" s="49">
        <v>10003</v>
      </c>
      <c r="F292" s="49">
        <v>160</v>
      </c>
      <c r="G292" s="49">
        <v>160</v>
      </c>
      <c r="H292" s="49">
        <v>516</v>
      </c>
      <c r="I292" s="49">
        <v>0</v>
      </c>
      <c r="J292" s="49">
        <v>0</v>
      </c>
      <c r="K292" s="49">
        <v>0</v>
      </c>
      <c r="L292" s="49" t="s">
        <v>716</v>
      </c>
      <c r="M292" s="49">
        <v>0</v>
      </c>
      <c r="N292" s="49"/>
      <c r="O292" s="49">
        <v>0</v>
      </c>
      <c r="P292" s="49"/>
      <c r="Q292" s="100"/>
      <c r="R292" s="108">
        <v>0</v>
      </c>
      <c r="S292" s="100"/>
      <c r="T292" s="100"/>
      <c r="U292" s="100"/>
      <c r="V292" s="100"/>
      <c r="AE292" s="6">
        <v>431</v>
      </c>
      <c r="AF292" s="6" t="s">
        <v>229</v>
      </c>
      <c r="AG292" s="6">
        <v>1</v>
      </c>
      <c r="AH292" s="6">
        <v>516</v>
      </c>
      <c r="AI292" s="6">
        <v>516</v>
      </c>
    </row>
    <row r="293" spans="1:35" x14ac:dyDescent="0.15">
      <c r="A293" s="49">
        <v>10004</v>
      </c>
      <c r="B293" s="49" t="s">
        <v>938</v>
      </c>
      <c r="C293" s="49">
        <v>10004</v>
      </c>
      <c r="D293" s="49">
        <v>0</v>
      </c>
      <c r="E293" s="49">
        <v>10004</v>
      </c>
      <c r="F293" s="49">
        <v>160</v>
      </c>
      <c r="G293" s="49">
        <v>160</v>
      </c>
      <c r="H293" s="49">
        <v>512</v>
      </c>
      <c r="I293" s="49">
        <v>0</v>
      </c>
      <c r="J293" s="49">
        <v>0</v>
      </c>
      <c r="K293" s="49">
        <v>0</v>
      </c>
      <c r="L293" s="49" t="s">
        <v>716</v>
      </c>
      <c r="M293" s="49">
        <v>0</v>
      </c>
      <c r="N293" s="49"/>
      <c r="O293" s="49">
        <v>0</v>
      </c>
      <c r="P293" s="49"/>
      <c r="Q293" s="100"/>
      <c r="R293" s="108">
        <v>0</v>
      </c>
      <c r="S293" s="100"/>
      <c r="T293" s="100"/>
      <c r="U293" s="100"/>
      <c r="V293" s="100"/>
      <c r="AE293" s="6">
        <v>428</v>
      </c>
      <c r="AF293" s="6" t="s">
        <v>228</v>
      </c>
      <c r="AG293" s="6">
        <v>1</v>
      </c>
      <c r="AH293" s="6">
        <v>512</v>
      </c>
      <c r="AI293" s="6">
        <v>512</v>
      </c>
    </row>
    <row r="294" spans="1:35" x14ac:dyDescent="0.15">
      <c r="A294" s="60">
        <v>200101</v>
      </c>
      <c r="B294" s="86" t="s">
        <v>958</v>
      </c>
      <c r="C294" s="74">
        <v>501</v>
      </c>
      <c r="D294" s="60">
        <v>0</v>
      </c>
      <c r="E294" s="60">
        <v>200101</v>
      </c>
      <c r="F294" s="60">
        <v>160</v>
      </c>
      <c r="G294" s="60">
        <v>160</v>
      </c>
      <c r="H294" s="60">
        <v>200101</v>
      </c>
      <c r="I294" s="60">
        <v>0</v>
      </c>
      <c r="J294" s="60">
        <v>200101</v>
      </c>
      <c r="K294" s="60">
        <v>0</v>
      </c>
      <c r="L294" s="75" t="s">
        <v>963</v>
      </c>
      <c r="M294" s="49">
        <v>0</v>
      </c>
      <c r="N294" s="49"/>
      <c r="O294" s="49">
        <v>0</v>
      </c>
      <c r="P294" s="86" t="s">
        <v>989</v>
      </c>
      <c r="Q294" s="103"/>
      <c r="R294" s="108">
        <v>0</v>
      </c>
      <c r="S294" s="100"/>
      <c r="T294" s="100"/>
      <c r="U294" s="100"/>
      <c r="V294" s="100"/>
    </row>
    <row r="295" spans="1:35" x14ac:dyDescent="0.15">
      <c r="A295" s="60">
        <v>200102</v>
      </c>
      <c r="B295" s="86" t="s">
        <v>959</v>
      </c>
      <c r="C295" s="74">
        <v>502</v>
      </c>
      <c r="D295" s="60">
        <v>0</v>
      </c>
      <c r="E295" s="60">
        <v>200102</v>
      </c>
      <c r="F295" s="60">
        <v>160</v>
      </c>
      <c r="G295" s="60">
        <v>160</v>
      </c>
      <c r="H295" s="60">
        <v>200102</v>
      </c>
      <c r="I295" s="60">
        <v>0</v>
      </c>
      <c r="J295" s="60">
        <v>200102</v>
      </c>
      <c r="K295" s="60">
        <v>0</v>
      </c>
      <c r="L295" s="75" t="s">
        <v>963</v>
      </c>
      <c r="M295" s="49">
        <v>0</v>
      </c>
      <c r="N295" s="49"/>
      <c r="O295" s="49">
        <v>0</v>
      </c>
      <c r="P295" s="86" t="s">
        <v>990</v>
      </c>
      <c r="Q295" s="103"/>
      <c r="R295" s="108">
        <v>0</v>
      </c>
      <c r="S295" s="100"/>
      <c r="T295" s="100"/>
      <c r="U295" s="100"/>
      <c r="V295" s="100"/>
    </row>
    <row r="296" spans="1:35" x14ac:dyDescent="0.15">
      <c r="A296" s="60">
        <v>200103</v>
      </c>
      <c r="B296" s="76" t="s">
        <v>960</v>
      </c>
      <c r="C296" s="74">
        <v>503</v>
      </c>
      <c r="D296" s="60">
        <v>0</v>
      </c>
      <c r="E296" s="60">
        <v>200103</v>
      </c>
      <c r="F296" s="60">
        <v>160</v>
      </c>
      <c r="G296" s="60">
        <v>160</v>
      </c>
      <c r="H296" s="60">
        <v>200103</v>
      </c>
      <c r="I296" s="60">
        <v>0</v>
      </c>
      <c r="J296" s="60">
        <v>200103</v>
      </c>
      <c r="K296" s="60">
        <v>0</v>
      </c>
      <c r="L296" s="75" t="s">
        <v>963</v>
      </c>
      <c r="M296" s="49">
        <v>0</v>
      </c>
      <c r="N296" s="49"/>
      <c r="O296" s="49">
        <v>0</v>
      </c>
      <c r="P296" s="86" t="s">
        <v>991</v>
      </c>
      <c r="Q296" s="103"/>
      <c r="R296" s="108">
        <v>0</v>
      </c>
      <c r="S296" s="100"/>
      <c r="T296" s="100"/>
      <c r="U296" s="100"/>
      <c r="V296" s="100"/>
    </row>
    <row r="297" spans="1:35" x14ac:dyDescent="0.15">
      <c r="A297" s="60">
        <v>200104</v>
      </c>
      <c r="B297" s="82" t="s">
        <v>961</v>
      </c>
      <c r="C297" s="74">
        <v>505</v>
      </c>
      <c r="D297" s="60">
        <v>0</v>
      </c>
      <c r="E297" s="60">
        <v>200104</v>
      </c>
      <c r="F297" s="60">
        <v>160</v>
      </c>
      <c r="G297" s="60">
        <v>160</v>
      </c>
      <c r="H297" s="60">
        <v>200104</v>
      </c>
      <c r="I297" s="60">
        <v>0</v>
      </c>
      <c r="J297" s="60">
        <v>200104</v>
      </c>
      <c r="K297" s="60">
        <v>0</v>
      </c>
      <c r="L297" s="75" t="s">
        <v>963</v>
      </c>
      <c r="M297" s="49">
        <v>0</v>
      </c>
      <c r="N297" s="49"/>
      <c r="O297" s="49">
        <v>0</v>
      </c>
      <c r="P297" s="86" t="s">
        <v>992</v>
      </c>
      <c r="Q297" s="103"/>
      <c r="R297" s="108">
        <v>0</v>
      </c>
      <c r="S297" s="100"/>
      <c r="T297" s="100"/>
      <c r="U297" s="100"/>
      <c r="V297" s="100"/>
    </row>
    <row r="298" spans="1:35" x14ac:dyDescent="0.15">
      <c r="A298" s="60">
        <v>200201</v>
      </c>
      <c r="B298" s="85" t="s">
        <v>962</v>
      </c>
      <c r="C298" s="60">
        <v>508</v>
      </c>
      <c r="D298" s="60">
        <v>0</v>
      </c>
      <c r="E298" s="60">
        <v>200201</v>
      </c>
      <c r="F298" s="60">
        <v>160</v>
      </c>
      <c r="G298" s="60">
        <v>160</v>
      </c>
      <c r="H298" s="60">
        <v>200201</v>
      </c>
      <c r="I298" s="60">
        <v>0</v>
      </c>
      <c r="J298" s="60">
        <v>200201</v>
      </c>
      <c r="K298" s="60">
        <v>0</v>
      </c>
      <c r="L298" s="75" t="s">
        <v>963</v>
      </c>
      <c r="M298" s="49">
        <v>0</v>
      </c>
      <c r="N298" s="49"/>
      <c r="O298" s="49">
        <v>0</v>
      </c>
      <c r="P298" s="86" t="s">
        <v>993</v>
      </c>
      <c r="Q298" s="103" t="s">
        <v>998</v>
      </c>
      <c r="R298" s="108">
        <v>0</v>
      </c>
      <c r="S298" s="100"/>
      <c r="T298" s="100"/>
      <c r="U298" s="100"/>
      <c r="V298" s="100"/>
    </row>
    <row r="299" spans="1:35" x14ac:dyDescent="0.15">
      <c r="A299" s="60">
        <v>200202</v>
      </c>
      <c r="B299" s="85" t="s">
        <v>974</v>
      </c>
      <c r="C299" s="60">
        <v>509</v>
      </c>
      <c r="D299" s="60">
        <v>0</v>
      </c>
      <c r="E299" s="60">
        <v>200202</v>
      </c>
      <c r="F299" s="60">
        <v>160</v>
      </c>
      <c r="G299" s="60">
        <v>160</v>
      </c>
      <c r="H299" s="60">
        <v>200202</v>
      </c>
      <c r="I299" s="60">
        <v>0</v>
      </c>
      <c r="J299" s="60">
        <v>200202</v>
      </c>
      <c r="K299" s="60">
        <v>0</v>
      </c>
      <c r="L299" s="75" t="s">
        <v>963</v>
      </c>
      <c r="M299" s="49">
        <v>0</v>
      </c>
      <c r="N299" s="49"/>
      <c r="O299" s="49">
        <v>0</v>
      </c>
      <c r="P299" s="86" t="s">
        <v>994</v>
      </c>
      <c r="Q299" s="103" t="s">
        <v>997</v>
      </c>
      <c r="R299" s="108">
        <v>0</v>
      </c>
      <c r="S299" s="100"/>
      <c r="T299" s="100"/>
      <c r="U299" s="100"/>
      <c r="V299" s="100"/>
    </row>
    <row r="300" spans="1:35" x14ac:dyDescent="0.15">
      <c r="A300" s="60">
        <v>200203</v>
      </c>
      <c r="B300" s="86" t="s">
        <v>1105</v>
      </c>
      <c r="C300" s="60">
        <v>510</v>
      </c>
      <c r="D300" s="60">
        <v>0</v>
      </c>
      <c r="E300" s="60">
        <v>200203</v>
      </c>
      <c r="F300" s="60">
        <v>160</v>
      </c>
      <c r="G300" s="60">
        <v>160</v>
      </c>
      <c r="H300" s="60">
        <v>200203</v>
      </c>
      <c r="I300" s="60">
        <v>0</v>
      </c>
      <c r="J300" s="60">
        <v>200203</v>
      </c>
      <c r="K300" s="60">
        <v>0</v>
      </c>
      <c r="L300" s="86" t="s">
        <v>1077</v>
      </c>
      <c r="M300" s="49">
        <v>0</v>
      </c>
      <c r="N300" s="49"/>
      <c r="O300" s="49">
        <v>0</v>
      </c>
      <c r="P300" s="86" t="s">
        <v>1078</v>
      </c>
      <c r="Q300" s="103" t="s">
        <v>997</v>
      </c>
      <c r="R300" s="108">
        <v>0</v>
      </c>
      <c r="S300" s="100"/>
      <c r="T300" s="100"/>
      <c r="U300" s="100"/>
      <c r="V300" s="100"/>
    </row>
    <row r="301" spans="1:35" x14ac:dyDescent="0.15">
      <c r="A301" s="60">
        <v>200204</v>
      </c>
      <c r="B301" s="86" t="s">
        <v>1106</v>
      </c>
      <c r="C301" s="60">
        <v>511</v>
      </c>
      <c r="D301" s="60">
        <v>0</v>
      </c>
      <c r="E301" s="60">
        <v>200204</v>
      </c>
      <c r="F301" s="60">
        <v>160</v>
      </c>
      <c r="G301" s="60">
        <v>160</v>
      </c>
      <c r="H301" s="60">
        <v>200204</v>
      </c>
      <c r="I301" s="60">
        <v>0</v>
      </c>
      <c r="J301" s="60">
        <v>200204</v>
      </c>
      <c r="K301" s="60">
        <v>0</v>
      </c>
      <c r="L301" s="86" t="s">
        <v>1077</v>
      </c>
      <c r="M301" s="49">
        <v>0</v>
      </c>
      <c r="N301" s="49"/>
      <c r="O301" s="49">
        <v>0</v>
      </c>
      <c r="P301" s="86"/>
      <c r="Q301" s="103" t="s">
        <v>997</v>
      </c>
      <c r="R301" s="108">
        <v>0</v>
      </c>
      <c r="S301" s="100"/>
      <c r="T301" s="100"/>
      <c r="U301" s="100"/>
      <c r="V301" s="100"/>
    </row>
  </sheetData>
  <autoFilter ref="E1:E286"/>
  <phoneticPr fontId="32" type="noConversion"/>
  <conditionalFormatting sqref="J200 J264:J271 J82:J84 J116 J136 J125 J128 J6:J8 J63 J30 J222 J152:J154 J150 J86 J18:J20 J210 J24 J88 J156 J214:J216 J204 J12 J140 J212 J148 J90 J22 J28 J94 J144 J224:J229 J16 J96:J114 J160:J166 J218 J26 J146 J208 J32:J52 J92 J158 J220 J10 J138 J206 J14 J142 J202">
    <cfRule type="cellIs" dxfId="135" priority="199" operator="equal">
      <formula>0</formula>
    </cfRule>
  </conditionalFormatting>
  <conditionalFormatting sqref="J167:J178 J182 J191">
    <cfRule type="cellIs" dxfId="134" priority="198" operator="equal">
      <formula>0</formula>
    </cfRule>
  </conditionalFormatting>
  <conditionalFormatting sqref="J231:J240 J255 J242">
    <cfRule type="cellIs" dxfId="133" priority="197" operator="equal">
      <formula>0</formula>
    </cfRule>
  </conditionalFormatting>
  <conditionalFormatting sqref="H6:H8 H53:H64 H66:H68 H119:H131 H30 H82:H84 H222 H152:H154 H150 H86 H18:H20 H210 H24 H88 H156 H214:H216 H204 H12 H140 H76 H212 H148 H90 H22 H28 H94 H144 H224:H259 H16 H96:H117 H160:H195 H218 H26 H80 H146 H208 H32:H51 H92 H158 H220 H136 H200 H264:H271 H72 H10 H74 H138 H206 H14 H78 H142 H202">
    <cfRule type="cellIs" dxfId="132" priority="196" operator="equal">
      <formula>777</formula>
    </cfRule>
  </conditionalFormatting>
  <conditionalFormatting sqref="H52">
    <cfRule type="cellIs" dxfId="131" priority="195" operator="equal">
      <formula>0</formula>
    </cfRule>
  </conditionalFormatting>
  <conditionalFormatting sqref="J115">
    <cfRule type="cellIs" dxfId="130" priority="193" operator="equal">
      <formula>777</formula>
    </cfRule>
  </conditionalFormatting>
  <conditionalFormatting sqref="J131">
    <cfRule type="cellIs" dxfId="129" priority="191" operator="equal">
      <formula>777</formula>
    </cfRule>
  </conditionalFormatting>
  <conditionalFormatting sqref="J179">
    <cfRule type="cellIs" dxfId="128" priority="190" operator="equal">
      <formula>777</formula>
    </cfRule>
  </conditionalFormatting>
  <conditionalFormatting sqref="J185">
    <cfRule type="cellIs" dxfId="127" priority="189" operator="equal">
      <formula>777</formula>
    </cfRule>
  </conditionalFormatting>
  <conditionalFormatting sqref="J189:J190">
    <cfRule type="cellIs" dxfId="126" priority="188" operator="equal">
      <formula>777</formula>
    </cfRule>
  </conditionalFormatting>
  <conditionalFormatting sqref="J251">
    <cfRule type="cellIs" dxfId="125" priority="187" operator="equal">
      <formula>777</formula>
    </cfRule>
  </conditionalFormatting>
  <conditionalFormatting sqref="J256">
    <cfRule type="cellIs" dxfId="124" priority="186" operator="equal">
      <formula>777</formula>
    </cfRule>
  </conditionalFormatting>
  <conditionalFormatting sqref="J65">
    <cfRule type="cellIs" dxfId="123" priority="177" operator="equal">
      <formula>0</formula>
    </cfRule>
  </conditionalFormatting>
  <conditionalFormatting sqref="H65">
    <cfRule type="cellIs" dxfId="122" priority="176" operator="equal">
      <formula>777</formula>
    </cfRule>
  </conditionalFormatting>
  <conditionalFormatting sqref="H118">
    <cfRule type="cellIs" dxfId="121" priority="174" operator="equal">
      <formula>777</formula>
    </cfRule>
  </conditionalFormatting>
  <conditionalFormatting sqref="J253:J254">
    <cfRule type="cellIs" dxfId="120" priority="173" operator="equal">
      <formula>777</formula>
    </cfRule>
  </conditionalFormatting>
  <conditionalFormatting sqref="J245">
    <cfRule type="cellIs" dxfId="119" priority="172" operator="equal">
      <formula>777</formula>
    </cfRule>
  </conditionalFormatting>
  <conditionalFormatting sqref="J186">
    <cfRule type="cellIs" dxfId="118" priority="171" operator="equal">
      <formula>777</formula>
    </cfRule>
  </conditionalFormatting>
  <conditionalFormatting sqref="J180">
    <cfRule type="cellIs" dxfId="117" priority="170" operator="equal">
      <formula>777</formula>
    </cfRule>
  </conditionalFormatting>
  <conditionalFormatting sqref="J230">
    <cfRule type="cellIs" dxfId="116" priority="169" operator="equal">
      <formula>777</formula>
    </cfRule>
  </conditionalFormatting>
  <conditionalFormatting sqref="J183">
    <cfRule type="cellIs" dxfId="115" priority="166" operator="equal">
      <formula>777</formula>
    </cfRule>
  </conditionalFormatting>
  <conditionalFormatting sqref="J187">
    <cfRule type="cellIs" dxfId="114" priority="165" operator="equal">
      <formula>777</formula>
    </cfRule>
  </conditionalFormatting>
  <conditionalFormatting sqref="J195">
    <cfRule type="cellIs" dxfId="113" priority="164" operator="equal">
      <formula>777</formula>
    </cfRule>
  </conditionalFormatting>
  <conditionalFormatting sqref="J247">
    <cfRule type="cellIs" dxfId="112" priority="163" operator="equal">
      <formula>777</formula>
    </cfRule>
  </conditionalFormatting>
  <conditionalFormatting sqref="J243">
    <cfRule type="cellIs" dxfId="111" priority="162" operator="equal">
      <formula>777</formula>
    </cfRule>
  </conditionalFormatting>
  <conditionalFormatting sqref="J257">
    <cfRule type="cellIs" dxfId="110" priority="161" operator="equal">
      <formula>777</formula>
    </cfRule>
  </conditionalFormatting>
  <conditionalFormatting sqref="J53">
    <cfRule type="cellIs" dxfId="109" priority="160" operator="equal">
      <formula>0</formula>
    </cfRule>
  </conditionalFormatting>
  <conditionalFormatting sqref="J55">
    <cfRule type="cellIs" dxfId="108" priority="159" operator="equal">
      <formula>0</formula>
    </cfRule>
  </conditionalFormatting>
  <conditionalFormatting sqref="J54">
    <cfRule type="cellIs" dxfId="107" priority="158" operator="equal">
      <formula>0</formula>
    </cfRule>
  </conditionalFormatting>
  <conditionalFormatting sqref="J244">
    <cfRule type="cellIs" dxfId="106" priority="157" operator="equal">
      <formula>777</formula>
    </cfRule>
  </conditionalFormatting>
  <conditionalFormatting sqref="J117:J121">
    <cfRule type="cellIs" dxfId="105" priority="156" operator="equal">
      <formula>777</formula>
    </cfRule>
  </conditionalFormatting>
  <conditionalFormatting sqref="J123">
    <cfRule type="cellIs" dxfId="104" priority="155" operator="equal">
      <formula>777</formula>
    </cfRule>
  </conditionalFormatting>
  <conditionalFormatting sqref="J184">
    <cfRule type="cellIs" dxfId="103" priority="154" operator="equal">
      <formula>777</formula>
    </cfRule>
  </conditionalFormatting>
  <conditionalFormatting sqref="J246">
    <cfRule type="cellIs" dxfId="102" priority="153" operator="equal">
      <formula>777</formula>
    </cfRule>
  </conditionalFormatting>
  <conditionalFormatting sqref="J249">
    <cfRule type="cellIs" dxfId="101" priority="152" operator="equal">
      <formula>777</formula>
    </cfRule>
  </conditionalFormatting>
  <conditionalFormatting sqref="J62">
    <cfRule type="cellIs" dxfId="100" priority="151" operator="equal">
      <formula>777</formula>
    </cfRule>
  </conditionalFormatting>
  <conditionalFormatting sqref="J252">
    <cfRule type="cellIs" dxfId="99" priority="150" operator="equal">
      <formula>777</formula>
    </cfRule>
  </conditionalFormatting>
  <conditionalFormatting sqref="J192">
    <cfRule type="cellIs" dxfId="98" priority="149" operator="equal">
      <formula>777</formula>
    </cfRule>
  </conditionalFormatting>
  <conditionalFormatting sqref="J61">
    <cfRule type="cellIs" dxfId="97" priority="148" operator="equal">
      <formula>777</formula>
    </cfRule>
  </conditionalFormatting>
  <conditionalFormatting sqref="J29">
    <cfRule type="cellIs" dxfId="96" priority="147" operator="equal">
      <formula>0</formula>
    </cfRule>
  </conditionalFormatting>
  <conditionalFormatting sqref="H29">
    <cfRule type="cellIs" dxfId="95" priority="146" operator="equal">
      <formula>777</formula>
    </cfRule>
  </conditionalFormatting>
  <conditionalFormatting sqref="H81">
    <cfRule type="cellIs" dxfId="94" priority="145" operator="equal">
      <formula>777</formula>
    </cfRule>
  </conditionalFormatting>
  <conditionalFormatting sqref="J221">
    <cfRule type="cellIs" dxfId="93" priority="144" operator="equal">
      <formula>0</formula>
    </cfRule>
  </conditionalFormatting>
  <conditionalFormatting sqref="H221">
    <cfRule type="cellIs" dxfId="92" priority="143" operator="equal">
      <formula>777</formula>
    </cfRule>
  </conditionalFormatting>
  <conditionalFormatting sqref="J151">
    <cfRule type="cellIs" dxfId="91" priority="140" operator="equal">
      <formula>0</formula>
    </cfRule>
  </conditionalFormatting>
  <conditionalFormatting sqref="H151">
    <cfRule type="cellIs" dxfId="90" priority="139" operator="equal">
      <formula>777</formula>
    </cfRule>
  </conditionalFormatting>
  <conditionalFormatting sqref="J149">
    <cfRule type="cellIs" dxfId="89" priority="136" operator="equal">
      <formula>0</formula>
    </cfRule>
  </conditionalFormatting>
  <conditionalFormatting sqref="H149">
    <cfRule type="cellIs" dxfId="88" priority="135" operator="equal">
      <formula>777</formula>
    </cfRule>
  </conditionalFormatting>
  <conditionalFormatting sqref="J17">
    <cfRule type="cellIs" dxfId="87" priority="129" operator="equal">
      <formula>0</formula>
    </cfRule>
  </conditionalFormatting>
  <conditionalFormatting sqref="H85">
    <cfRule type="cellIs" dxfId="86" priority="132" operator="equal">
      <formula>777</formula>
    </cfRule>
  </conditionalFormatting>
  <conditionalFormatting sqref="H17">
    <cfRule type="cellIs" dxfId="85" priority="128" operator="equal">
      <formula>777</formula>
    </cfRule>
  </conditionalFormatting>
  <conditionalFormatting sqref="J209">
    <cfRule type="cellIs" dxfId="84" priority="125" operator="equal">
      <formula>0</formula>
    </cfRule>
  </conditionalFormatting>
  <conditionalFormatting sqref="H209">
    <cfRule type="cellIs" dxfId="83" priority="124" operator="equal">
      <formula>777</formula>
    </cfRule>
  </conditionalFormatting>
  <conditionalFormatting sqref="J23">
    <cfRule type="cellIs" dxfId="82" priority="123" operator="equal">
      <formula>0</formula>
    </cfRule>
  </conditionalFormatting>
  <conditionalFormatting sqref="H23">
    <cfRule type="cellIs" dxfId="81" priority="122" operator="equal">
      <formula>777</formula>
    </cfRule>
  </conditionalFormatting>
  <conditionalFormatting sqref="H87">
    <cfRule type="cellIs" dxfId="80" priority="121" operator="equal">
      <formula>777</formula>
    </cfRule>
  </conditionalFormatting>
  <conditionalFormatting sqref="J155">
    <cfRule type="cellIs" dxfId="79" priority="118" operator="equal">
      <formula>0</formula>
    </cfRule>
  </conditionalFormatting>
  <conditionalFormatting sqref="J213">
    <cfRule type="cellIs" dxfId="78" priority="114" operator="equal">
      <formula>0</formula>
    </cfRule>
  </conditionalFormatting>
  <conditionalFormatting sqref="H213">
    <cfRule type="cellIs" dxfId="77" priority="113" operator="equal">
      <formula>777</formula>
    </cfRule>
  </conditionalFormatting>
  <conditionalFormatting sqref="J203">
    <cfRule type="cellIs" dxfId="76" priority="112" operator="equal">
      <formula>0</formula>
    </cfRule>
  </conditionalFormatting>
  <conditionalFormatting sqref="H203">
    <cfRule type="cellIs" dxfId="75" priority="111" operator="equal">
      <formula>777</formula>
    </cfRule>
  </conditionalFormatting>
  <conditionalFormatting sqref="J11">
    <cfRule type="cellIs" dxfId="74" priority="108" operator="equal">
      <formula>0</formula>
    </cfRule>
  </conditionalFormatting>
  <conditionalFormatting sqref="H11">
    <cfRule type="cellIs" dxfId="73" priority="107" operator="equal">
      <formula>777</formula>
    </cfRule>
  </conditionalFormatting>
  <conditionalFormatting sqref="J139">
    <cfRule type="cellIs" dxfId="72" priority="104" operator="equal">
      <formula>0</formula>
    </cfRule>
  </conditionalFormatting>
  <conditionalFormatting sqref="H139">
    <cfRule type="cellIs" dxfId="71" priority="103" operator="equal">
      <formula>777</formula>
    </cfRule>
  </conditionalFormatting>
  <conditionalFormatting sqref="H75">
    <cfRule type="cellIs" dxfId="70" priority="101" operator="equal">
      <formula>777</formula>
    </cfRule>
  </conditionalFormatting>
  <conditionalFormatting sqref="J211">
    <cfRule type="cellIs" dxfId="69" priority="91" operator="equal">
      <formula>0</formula>
    </cfRule>
  </conditionalFormatting>
  <conditionalFormatting sqref="H211">
    <cfRule type="cellIs" dxfId="68" priority="90" operator="equal">
      <formula>777</formula>
    </cfRule>
  </conditionalFormatting>
  <conditionalFormatting sqref="J147">
    <cfRule type="cellIs" dxfId="67" priority="87" operator="equal">
      <formula>0</formula>
    </cfRule>
  </conditionalFormatting>
  <conditionalFormatting sqref="H147">
    <cfRule type="cellIs" dxfId="66" priority="86" operator="equal">
      <formula>777</formula>
    </cfRule>
  </conditionalFormatting>
  <conditionalFormatting sqref="H89">
    <cfRule type="cellIs" dxfId="65" priority="83" operator="equal">
      <formula>777</formula>
    </cfRule>
  </conditionalFormatting>
  <conditionalFormatting sqref="J21">
    <cfRule type="cellIs" dxfId="64" priority="78" operator="equal">
      <formula>0</formula>
    </cfRule>
  </conditionalFormatting>
  <conditionalFormatting sqref="H21">
    <cfRule type="cellIs" dxfId="63" priority="77" operator="equal">
      <formula>777</formula>
    </cfRule>
  </conditionalFormatting>
  <conditionalFormatting sqref="J27">
    <cfRule type="cellIs" dxfId="62" priority="72" operator="equal">
      <formula>0</formula>
    </cfRule>
  </conditionalFormatting>
  <conditionalFormatting sqref="H27">
    <cfRule type="cellIs" dxfId="61" priority="71" operator="equal">
      <formula>777</formula>
    </cfRule>
  </conditionalFormatting>
  <conditionalFormatting sqref="J143">
    <cfRule type="cellIs" dxfId="60" priority="69" operator="equal">
      <formula>0</formula>
    </cfRule>
  </conditionalFormatting>
  <conditionalFormatting sqref="H93">
    <cfRule type="cellIs" dxfId="59" priority="70" operator="equal">
      <formula>777</formula>
    </cfRule>
  </conditionalFormatting>
  <conditionalFormatting sqref="H143">
    <cfRule type="cellIs" dxfId="58" priority="68" operator="equal">
      <formula>777</formula>
    </cfRule>
  </conditionalFormatting>
  <conditionalFormatting sqref="J223">
    <cfRule type="cellIs" dxfId="57" priority="67" operator="equal">
      <formula>0</formula>
    </cfRule>
  </conditionalFormatting>
  <conditionalFormatting sqref="H223">
    <cfRule type="cellIs" dxfId="56" priority="66" operator="equal">
      <formula>777</formula>
    </cfRule>
  </conditionalFormatting>
  <conditionalFormatting sqref="J15">
    <cfRule type="cellIs" dxfId="55" priority="63" operator="equal">
      <formula>0</formula>
    </cfRule>
  </conditionalFormatting>
  <conditionalFormatting sqref="H15">
    <cfRule type="cellIs" dxfId="54" priority="62" operator="equal">
      <formula>777</formula>
    </cfRule>
  </conditionalFormatting>
  <conditionalFormatting sqref="H95">
    <cfRule type="cellIs" dxfId="53" priority="59" operator="equal">
      <formula>777</formula>
    </cfRule>
  </conditionalFormatting>
  <conditionalFormatting sqref="J159">
    <cfRule type="cellIs" dxfId="52" priority="56" operator="equal">
      <formula>0</formula>
    </cfRule>
  </conditionalFormatting>
  <conditionalFormatting sqref="J217">
    <cfRule type="cellIs" dxfId="51" priority="53" operator="equal">
      <formula>0</formula>
    </cfRule>
  </conditionalFormatting>
  <conditionalFormatting sqref="H217">
    <cfRule type="cellIs" dxfId="50" priority="52" operator="equal">
      <formula>777</formula>
    </cfRule>
  </conditionalFormatting>
  <conditionalFormatting sqref="H25">
    <cfRule type="cellIs" dxfId="49" priority="50" operator="equal">
      <formula>777</formula>
    </cfRule>
  </conditionalFormatting>
  <conditionalFormatting sqref="J25">
    <cfRule type="cellIs" dxfId="48" priority="51" operator="equal">
      <formula>0</formula>
    </cfRule>
  </conditionalFormatting>
  <conditionalFormatting sqref="H79">
    <cfRule type="cellIs" dxfId="47" priority="49" operator="equal">
      <formula>777</formula>
    </cfRule>
  </conditionalFormatting>
  <conditionalFormatting sqref="H145">
    <cfRule type="cellIs" dxfId="46" priority="47" operator="equal">
      <formula>777</formula>
    </cfRule>
  </conditionalFormatting>
  <conditionalFormatting sqref="J145">
    <cfRule type="cellIs" dxfId="45" priority="48" operator="equal">
      <formula>0</formula>
    </cfRule>
  </conditionalFormatting>
  <conditionalFormatting sqref="J207">
    <cfRule type="cellIs" dxfId="44" priority="46" operator="equal">
      <formula>0</formula>
    </cfRule>
  </conditionalFormatting>
  <conditionalFormatting sqref="H207">
    <cfRule type="cellIs" dxfId="43" priority="45" operator="equal">
      <formula>777</formula>
    </cfRule>
  </conditionalFormatting>
  <conditionalFormatting sqref="J31">
    <cfRule type="cellIs" dxfId="42" priority="44" operator="equal">
      <formula>0</formula>
    </cfRule>
  </conditionalFormatting>
  <conditionalFormatting sqref="H31">
    <cfRule type="cellIs" dxfId="41" priority="43" operator="equal">
      <formula>777</formula>
    </cfRule>
  </conditionalFormatting>
  <conditionalFormatting sqref="J91">
    <cfRule type="cellIs" dxfId="40" priority="42" operator="equal">
      <formula>0</formula>
    </cfRule>
  </conditionalFormatting>
  <conditionalFormatting sqref="H91">
    <cfRule type="cellIs" dxfId="39" priority="41" operator="equal">
      <formula>777</formula>
    </cfRule>
  </conditionalFormatting>
  <conditionalFormatting sqref="J157">
    <cfRule type="cellIs" dxfId="38" priority="40" operator="equal">
      <formula>0</formula>
    </cfRule>
  </conditionalFormatting>
  <conditionalFormatting sqref="H157">
    <cfRule type="cellIs" dxfId="37" priority="39" operator="equal">
      <formula>777</formula>
    </cfRule>
  </conditionalFormatting>
  <conditionalFormatting sqref="J219">
    <cfRule type="cellIs" dxfId="36" priority="38" operator="equal">
      <formula>0</formula>
    </cfRule>
  </conditionalFormatting>
  <conditionalFormatting sqref="H219">
    <cfRule type="cellIs" dxfId="35" priority="37" operator="equal">
      <formula>777</formula>
    </cfRule>
  </conditionalFormatting>
  <conditionalFormatting sqref="J132">
    <cfRule type="cellIs" dxfId="34" priority="36" operator="equal">
      <formula>0</formula>
    </cfRule>
  </conditionalFormatting>
  <conditionalFormatting sqref="H132">
    <cfRule type="cellIs" dxfId="33" priority="35" operator="equal">
      <formula>777</formula>
    </cfRule>
  </conditionalFormatting>
  <conditionalFormatting sqref="J196">
    <cfRule type="cellIs" dxfId="32" priority="34" operator="equal">
      <formula>0</formula>
    </cfRule>
  </conditionalFormatting>
  <conditionalFormatting sqref="H196">
    <cfRule type="cellIs" dxfId="31" priority="33" operator="equal">
      <formula>777</formula>
    </cfRule>
  </conditionalFormatting>
  <conditionalFormatting sqref="H260">
    <cfRule type="cellIs" dxfId="30" priority="32" operator="equal">
      <formula>777</formula>
    </cfRule>
  </conditionalFormatting>
  <conditionalFormatting sqref="J260">
    <cfRule type="cellIs" dxfId="29" priority="31" operator="equal">
      <formula>777</formula>
    </cfRule>
  </conditionalFormatting>
  <conditionalFormatting sqref="H69:H70">
    <cfRule type="cellIs" dxfId="28" priority="30" operator="equal">
      <formula>777</formula>
    </cfRule>
  </conditionalFormatting>
  <conditionalFormatting sqref="J133:J134">
    <cfRule type="cellIs" dxfId="27" priority="29" operator="equal">
      <formula>0</formula>
    </cfRule>
  </conditionalFormatting>
  <conditionalFormatting sqref="H133:H134">
    <cfRule type="cellIs" dxfId="26" priority="28" operator="equal">
      <formula>777</formula>
    </cfRule>
  </conditionalFormatting>
  <conditionalFormatting sqref="J197:J198">
    <cfRule type="cellIs" dxfId="25" priority="27" operator="equal">
      <formula>0</formula>
    </cfRule>
  </conditionalFormatting>
  <conditionalFormatting sqref="H197:H198">
    <cfRule type="cellIs" dxfId="24" priority="26" operator="equal">
      <formula>777</formula>
    </cfRule>
  </conditionalFormatting>
  <conditionalFormatting sqref="H261:H262">
    <cfRule type="cellIs" dxfId="23" priority="25" operator="equal">
      <formula>777</formula>
    </cfRule>
  </conditionalFormatting>
  <conditionalFormatting sqref="J261:J262">
    <cfRule type="cellIs" dxfId="22" priority="24" operator="equal">
      <formula>777</formula>
    </cfRule>
  </conditionalFormatting>
  <conditionalFormatting sqref="J9">
    <cfRule type="cellIs" dxfId="21" priority="23" operator="equal">
      <formula>0</formula>
    </cfRule>
  </conditionalFormatting>
  <conditionalFormatting sqref="H9">
    <cfRule type="cellIs" dxfId="20" priority="22" operator="equal">
      <formula>777</formula>
    </cfRule>
  </conditionalFormatting>
  <conditionalFormatting sqref="H137">
    <cfRule type="cellIs" dxfId="19" priority="19" operator="equal">
      <formula>777</formula>
    </cfRule>
  </conditionalFormatting>
  <conditionalFormatting sqref="J137">
    <cfRule type="cellIs" dxfId="18" priority="20" operator="equal">
      <formula>0</formula>
    </cfRule>
  </conditionalFormatting>
  <conditionalFormatting sqref="J205">
    <cfRule type="cellIs" dxfId="17" priority="18" operator="equal">
      <formula>0</formula>
    </cfRule>
  </conditionalFormatting>
  <conditionalFormatting sqref="J13">
    <cfRule type="cellIs" dxfId="16" priority="16" operator="equal">
      <formula>0</formula>
    </cfRule>
  </conditionalFormatting>
  <conditionalFormatting sqref="H13">
    <cfRule type="cellIs" dxfId="15" priority="15" operator="equal">
      <formula>777</formula>
    </cfRule>
  </conditionalFormatting>
  <conditionalFormatting sqref="H77">
    <cfRule type="cellIs" dxfId="14" priority="14" operator="equal">
      <formula>777</formula>
    </cfRule>
  </conditionalFormatting>
  <conditionalFormatting sqref="J141">
    <cfRule type="cellIs" dxfId="13" priority="13" operator="equal">
      <formula>0</formula>
    </cfRule>
  </conditionalFormatting>
  <conditionalFormatting sqref="H141">
    <cfRule type="cellIs" dxfId="12" priority="12" operator="equal">
      <formula>777</formula>
    </cfRule>
  </conditionalFormatting>
  <conditionalFormatting sqref="J201">
    <cfRule type="cellIs" dxfId="11" priority="11" operator="equal">
      <formula>0</formula>
    </cfRule>
  </conditionalFormatting>
  <conditionalFormatting sqref="H201">
    <cfRule type="cellIs" dxfId="10" priority="10" operator="equal">
      <formula>777</formula>
    </cfRule>
  </conditionalFormatting>
  <conditionalFormatting sqref="H71">
    <cfRule type="cellIs" dxfId="9" priority="9" operator="equal">
      <formula>777</formula>
    </cfRule>
  </conditionalFormatting>
  <conditionalFormatting sqref="H135">
    <cfRule type="cellIs" dxfId="8" priority="7" operator="equal">
      <formula>777</formula>
    </cfRule>
  </conditionalFormatting>
  <conditionalFormatting sqref="J199">
    <cfRule type="cellIs" dxfId="7" priority="6" operator="equal">
      <formula>0</formula>
    </cfRule>
  </conditionalFormatting>
  <conditionalFormatting sqref="H199">
    <cfRule type="cellIs" dxfId="6" priority="5" operator="equal">
      <formula>777</formula>
    </cfRule>
  </conditionalFormatting>
  <conditionalFormatting sqref="H263">
    <cfRule type="cellIs" dxfId="5" priority="4" operator="equal">
      <formula>777</formula>
    </cfRule>
  </conditionalFormatting>
  <conditionalFormatting sqref="J263">
    <cfRule type="cellIs" dxfId="4" priority="3" operator="equal">
      <formula>777</formula>
    </cfRule>
  </conditionalFormatting>
  <conditionalFormatting sqref="J135">
    <cfRule type="cellIs" dxfId="3" priority="2" operator="equal">
      <formula>777</formula>
    </cfRule>
  </conditionalFormatting>
  <conditionalFormatting sqref="K135">
    <cfRule type="cellIs" dxfId="2" priority="1" operator="equal">
      <formula>777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D5:S221"/>
  <sheetViews>
    <sheetView topLeftCell="C103" workbookViewId="0">
      <selection activeCell="D154" sqref="D154"/>
    </sheetView>
  </sheetViews>
  <sheetFormatPr defaultRowHeight="13.5" x14ac:dyDescent="0.15"/>
  <cols>
    <col min="1" max="4" width="9" style="8"/>
    <col min="5" max="8" width="11" style="8" customWidth="1"/>
    <col min="9" max="11" width="9" style="8"/>
    <col min="12" max="12" width="12" style="8" customWidth="1"/>
    <col min="13" max="16" width="9" style="8"/>
    <col min="17" max="17" width="11.5" style="8" customWidth="1"/>
    <col min="18" max="19" width="9.625" style="8" customWidth="1"/>
    <col min="20" max="16384" width="9" style="8"/>
  </cols>
  <sheetData>
    <row r="5" spans="4:19" ht="16.5" x14ac:dyDescent="0.15">
      <c r="D5" s="26" t="s">
        <v>208</v>
      </c>
      <c r="E5" s="26" t="s">
        <v>207</v>
      </c>
      <c r="F5" s="26" t="s">
        <v>485</v>
      </c>
      <c r="G5" s="26" t="s">
        <v>486</v>
      </c>
      <c r="H5" s="26" t="s">
        <v>487</v>
      </c>
      <c r="K5" s="26"/>
      <c r="L5" s="26"/>
      <c r="M5" s="26" t="s">
        <v>206</v>
      </c>
      <c r="N5" s="26" t="s">
        <v>205</v>
      </c>
      <c r="Q5" s="26"/>
      <c r="R5" s="26" t="s">
        <v>206</v>
      </c>
      <c r="S5" s="26" t="s">
        <v>205</v>
      </c>
    </row>
    <row r="6" spans="4:19" ht="20.25" x14ac:dyDescent="0.15">
      <c r="D6" s="9">
        <v>1</v>
      </c>
      <c r="E6" s="9" t="s">
        <v>204</v>
      </c>
      <c r="F6" s="9" t="s">
        <v>488</v>
      </c>
      <c r="G6" s="9">
        <f t="shared" ref="G6:H25" si="0">VLOOKUP($F6,$K$6:$N$18,MATCH(G$5,$K$5:$N$5,0),0)</f>
        <v>168</v>
      </c>
      <c r="H6" s="9">
        <f t="shared" si="0"/>
        <v>168</v>
      </c>
      <c r="K6" s="9" t="s">
        <v>118</v>
      </c>
      <c r="L6" s="9" t="s">
        <v>199</v>
      </c>
      <c r="M6" s="9">
        <v>168</v>
      </c>
      <c r="N6" s="9">
        <f t="shared" ref="M6:N16" si="1">VLOOKUP($L6,$Q$5:$S$14,MATCH(N$5,$Q$5:$S$5,0),0)</f>
        <v>168</v>
      </c>
      <c r="Q6" s="9" t="s">
        <v>203</v>
      </c>
      <c r="R6" s="22">
        <v>150</v>
      </c>
      <c r="S6" s="22">
        <v>150</v>
      </c>
    </row>
    <row r="7" spans="4:19" ht="20.25" x14ac:dyDescent="0.15">
      <c r="D7" s="37">
        <v>11</v>
      </c>
      <c r="E7" s="25" t="s">
        <v>202</v>
      </c>
      <c r="F7" s="25" t="s">
        <v>489</v>
      </c>
      <c r="G7" s="25">
        <f t="shared" si="0"/>
        <v>164</v>
      </c>
      <c r="H7" s="25">
        <f t="shared" si="0"/>
        <v>164</v>
      </c>
      <c r="K7" s="9" t="s">
        <v>90</v>
      </c>
      <c r="L7" s="9" t="s">
        <v>190</v>
      </c>
      <c r="M7" s="9">
        <f t="shared" si="1"/>
        <v>164</v>
      </c>
      <c r="N7" s="9">
        <f t="shared" si="1"/>
        <v>164</v>
      </c>
      <c r="Q7" s="9" t="s">
        <v>182</v>
      </c>
      <c r="R7" s="22">
        <v>160</v>
      </c>
      <c r="S7" s="22">
        <v>160</v>
      </c>
    </row>
    <row r="8" spans="4:19" ht="20.25" x14ac:dyDescent="0.15">
      <c r="D8" s="38">
        <v>101</v>
      </c>
      <c r="E8" s="24" t="s">
        <v>201</v>
      </c>
      <c r="F8" s="24" t="s">
        <v>488</v>
      </c>
      <c r="G8" s="24">
        <f t="shared" si="0"/>
        <v>168</v>
      </c>
      <c r="H8" s="24">
        <f t="shared" si="0"/>
        <v>168</v>
      </c>
      <c r="K8" s="9" t="s">
        <v>168</v>
      </c>
      <c r="L8" s="9" t="s">
        <v>197</v>
      </c>
      <c r="M8" s="9">
        <f t="shared" si="1"/>
        <v>173</v>
      </c>
      <c r="N8" s="9">
        <f t="shared" si="1"/>
        <v>173</v>
      </c>
      <c r="Q8" s="9" t="s">
        <v>190</v>
      </c>
      <c r="R8" s="22">
        <v>164</v>
      </c>
      <c r="S8" s="22">
        <v>164</v>
      </c>
    </row>
    <row r="9" spans="4:19" ht="20.25" x14ac:dyDescent="0.15">
      <c r="D9" s="38">
        <v>102</v>
      </c>
      <c r="E9" s="20" t="s">
        <v>200</v>
      </c>
      <c r="F9" s="20" t="s">
        <v>490</v>
      </c>
      <c r="G9" s="20">
        <f t="shared" si="0"/>
        <v>168</v>
      </c>
      <c r="H9" s="20">
        <f t="shared" si="0"/>
        <v>168</v>
      </c>
      <c r="K9" s="9" t="s">
        <v>86</v>
      </c>
      <c r="L9" s="9" t="s">
        <v>182</v>
      </c>
      <c r="M9" s="9">
        <f t="shared" si="1"/>
        <v>160</v>
      </c>
      <c r="N9" s="9">
        <f t="shared" si="1"/>
        <v>160</v>
      </c>
      <c r="Q9" s="9" t="s">
        <v>199</v>
      </c>
      <c r="R9" s="22">
        <v>168</v>
      </c>
      <c r="S9" s="22">
        <v>168</v>
      </c>
    </row>
    <row r="10" spans="4:19" ht="20.25" x14ac:dyDescent="0.15">
      <c r="D10" s="38">
        <v>103</v>
      </c>
      <c r="E10" s="24" t="s">
        <v>198</v>
      </c>
      <c r="F10" s="24" t="s">
        <v>490</v>
      </c>
      <c r="G10" s="24">
        <f t="shared" si="0"/>
        <v>168</v>
      </c>
      <c r="H10" s="24">
        <f t="shared" si="0"/>
        <v>168</v>
      </c>
      <c r="K10" s="9" t="s">
        <v>187</v>
      </c>
      <c r="L10" s="9" t="s">
        <v>193</v>
      </c>
      <c r="M10" s="9">
        <f t="shared" si="1"/>
        <v>183</v>
      </c>
      <c r="N10" s="9">
        <f t="shared" si="1"/>
        <v>183</v>
      </c>
      <c r="Q10" s="9" t="s">
        <v>197</v>
      </c>
      <c r="R10" s="22">
        <v>173</v>
      </c>
      <c r="S10" s="22">
        <v>173</v>
      </c>
    </row>
    <row r="11" spans="4:19" ht="20.25" x14ac:dyDescent="0.15">
      <c r="D11" s="38">
        <v>104</v>
      </c>
      <c r="E11" s="23" t="s">
        <v>196</v>
      </c>
      <c r="F11" s="23" t="s">
        <v>491</v>
      </c>
      <c r="G11" s="23">
        <f t="shared" si="0"/>
        <v>168</v>
      </c>
      <c r="H11" s="23">
        <f t="shared" si="0"/>
        <v>168</v>
      </c>
      <c r="K11" s="9" t="s">
        <v>113</v>
      </c>
      <c r="L11" s="9" t="s">
        <v>189</v>
      </c>
      <c r="M11" s="9">
        <f t="shared" si="1"/>
        <v>146</v>
      </c>
      <c r="N11" s="9">
        <f t="shared" si="1"/>
        <v>146</v>
      </c>
      <c r="Q11" s="9" t="s">
        <v>194</v>
      </c>
      <c r="R11" s="22">
        <v>183</v>
      </c>
      <c r="S11" s="22">
        <v>183</v>
      </c>
    </row>
    <row r="12" spans="4:19" ht="20.25" x14ac:dyDescent="0.15">
      <c r="D12" s="38">
        <v>105</v>
      </c>
      <c r="E12" s="20" t="s">
        <v>195</v>
      </c>
      <c r="F12" s="20" t="s">
        <v>490</v>
      </c>
      <c r="G12" s="20">
        <f t="shared" si="0"/>
        <v>168</v>
      </c>
      <c r="H12" s="20">
        <f t="shared" si="0"/>
        <v>168</v>
      </c>
      <c r="K12" s="9" t="s">
        <v>130</v>
      </c>
      <c r="L12" s="9" t="s">
        <v>194</v>
      </c>
      <c r="M12" s="9">
        <f t="shared" si="1"/>
        <v>183</v>
      </c>
      <c r="N12" s="9">
        <f t="shared" si="1"/>
        <v>183</v>
      </c>
      <c r="Q12" s="9" t="s">
        <v>193</v>
      </c>
      <c r="R12" s="22">
        <v>183</v>
      </c>
      <c r="S12" s="22">
        <v>183</v>
      </c>
    </row>
    <row r="13" spans="4:19" ht="20.25" x14ac:dyDescent="0.15">
      <c r="D13" s="38">
        <v>106</v>
      </c>
      <c r="E13" s="20" t="s">
        <v>192</v>
      </c>
      <c r="F13" s="20" t="s">
        <v>492</v>
      </c>
      <c r="G13" s="20">
        <f t="shared" si="0"/>
        <v>173</v>
      </c>
      <c r="H13" s="20">
        <f t="shared" si="0"/>
        <v>173</v>
      </c>
      <c r="K13" s="9" t="s">
        <v>160</v>
      </c>
      <c r="L13" s="9" t="s">
        <v>182</v>
      </c>
      <c r="M13" s="9">
        <f t="shared" si="1"/>
        <v>160</v>
      </c>
      <c r="N13" s="9">
        <f t="shared" si="1"/>
        <v>160</v>
      </c>
      <c r="Q13" s="9" t="s">
        <v>185</v>
      </c>
      <c r="R13" s="22">
        <v>155</v>
      </c>
      <c r="S13" s="22">
        <v>155</v>
      </c>
    </row>
    <row r="14" spans="4:19" ht="20.25" x14ac:dyDescent="0.15">
      <c r="D14" s="38">
        <v>107</v>
      </c>
      <c r="E14" s="20" t="s">
        <v>191</v>
      </c>
      <c r="F14" s="20" t="s">
        <v>493</v>
      </c>
      <c r="G14" s="20">
        <f t="shared" si="0"/>
        <v>160</v>
      </c>
      <c r="H14" s="20">
        <f t="shared" si="0"/>
        <v>160</v>
      </c>
      <c r="K14" s="9" t="s">
        <v>149</v>
      </c>
      <c r="L14" s="9" t="s">
        <v>190</v>
      </c>
      <c r="M14" s="9">
        <f t="shared" si="1"/>
        <v>164</v>
      </c>
      <c r="N14" s="9">
        <f t="shared" si="1"/>
        <v>164</v>
      </c>
      <c r="Q14" s="9" t="s">
        <v>189</v>
      </c>
      <c r="R14" s="22">
        <v>146</v>
      </c>
      <c r="S14" s="22">
        <v>146</v>
      </c>
    </row>
    <row r="15" spans="4:19" ht="16.5" x14ac:dyDescent="0.15">
      <c r="D15" s="38">
        <v>108</v>
      </c>
      <c r="E15" s="20" t="s">
        <v>188</v>
      </c>
      <c r="F15" s="20" t="s">
        <v>494</v>
      </c>
      <c r="G15" s="20">
        <f t="shared" si="0"/>
        <v>183</v>
      </c>
      <c r="H15" s="20">
        <f t="shared" si="0"/>
        <v>183</v>
      </c>
      <c r="K15" s="9" t="s">
        <v>104</v>
      </c>
      <c r="L15" s="9" t="s">
        <v>182</v>
      </c>
      <c r="M15" s="9">
        <f t="shared" si="1"/>
        <v>160</v>
      </c>
      <c r="N15" s="9">
        <f t="shared" si="1"/>
        <v>160</v>
      </c>
    </row>
    <row r="16" spans="4:19" ht="16.5" x14ac:dyDescent="0.15">
      <c r="D16" s="38">
        <v>109</v>
      </c>
      <c r="E16" s="20" t="s">
        <v>186</v>
      </c>
      <c r="F16" s="20" t="s">
        <v>495</v>
      </c>
      <c r="G16" s="20">
        <f t="shared" si="0"/>
        <v>168</v>
      </c>
      <c r="H16" s="20">
        <f t="shared" si="0"/>
        <v>168</v>
      </c>
      <c r="K16" s="9" t="s">
        <v>84</v>
      </c>
      <c r="L16" s="9" t="s">
        <v>185</v>
      </c>
      <c r="M16" s="9">
        <f t="shared" si="1"/>
        <v>155</v>
      </c>
      <c r="N16" s="9">
        <f t="shared" si="1"/>
        <v>155</v>
      </c>
    </row>
    <row r="17" spans="4:14" ht="16.5" x14ac:dyDescent="0.15">
      <c r="D17" s="38">
        <v>110</v>
      </c>
      <c r="E17" s="20" t="s">
        <v>184</v>
      </c>
      <c r="F17" s="20" t="s">
        <v>496</v>
      </c>
      <c r="G17" s="20">
        <f t="shared" si="0"/>
        <v>164</v>
      </c>
      <c r="H17" s="20">
        <f t="shared" si="0"/>
        <v>164</v>
      </c>
      <c r="K17" s="9" t="s">
        <v>127</v>
      </c>
      <c r="L17" s="9"/>
      <c r="M17" s="9">
        <v>200</v>
      </c>
      <c r="N17" s="9">
        <v>200</v>
      </c>
    </row>
    <row r="18" spans="4:14" ht="16.5" x14ac:dyDescent="0.15">
      <c r="D18" s="38">
        <v>111</v>
      </c>
      <c r="E18" s="20" t="s">
        <v>183</v>
      </c>
      <c r="F18" s="20" t="s">
        <v>495</v>
      </c>
      <c r="G18" s="20">
        <f t="shared" si="0"/>
        <v>168</v>
      </c>
      <c r="H18" s="20">
        <f t="shared" si="0"/>
        <v>168</v>
      </c>
      <c r="K18" s="9" t="s">
        <v>97</v>
      </c>
      <c r="L18" s="9" t="s">
        <v>182</v>
      </c>
      <c r="M18" s="9">
        <f>VLOOKUP($L18,$Q$5:$S$14,MATCH(M$5,$Q$5:$S$5,0),0)</f>
        <v>160</v>
      </c>
      <c r="N18" s="9">
        <f>VLOOKUP($L18,$Q$5:$S$14,MATCH(N$5,$Q$5:$S$5,0),0)</f>
        <v>160</v>
      </c>
    </row>
    <row r="19" spans="4:14" ht="16.5" x14ac:dyDescent="0.15">
      <c r="D19" s="38">
        <v>112</v>
      </c>
      <c r="E19" s="21" t="s">
        <v>181</v>
      </c>
      <c r="F19" s="21" t="s">
        <v>496</v>
      </c>
      <c r="G19" s="21">
        <f t="shared" si="0"/>
        <v>164</v>
      </c>
      <c r="H19" s="21">
        <f t="shared" si="0"/>
        <v>164</v>
      </c>
    </row>
    <row r="20" spans="4:14" ht="16.5" x14ac:dyDescent="0.15">
      <c r="D20" s="38">
        <v>113</v>
      </c>
      <c r="E20" s="20" t="s">
        <v>180</v>
      </c>
      <c r="F20" s="20" t="s">
        <v>497</v>
      </c>
      <c r="G20" s="20">
        <f t="shared" si="0"/>
        <v>146</v>
      </c>
      <c r="H20" s="20">
        <f t="shared" si="0"/>
        <v>146</v>
      </c>
    </row>
    <row r="21" spans="4:14" ht="16.5" x14ac:dyDescent="0.15">
      <c r="D21" s="38">
        <v>114</v>
      </c>
      <c r="E21" s="20" t="s">
        <v>179</v>
      </c>
      <c r="F21" s="20" t="s">
        <v>498</v>
      </c>
      <c r="G21" s="20">
        <f t="shared" si="0"/>
        <v>160</v>
      </c>
      <c r="H21" s="20">
        <f t="shared" si="0"/>
        <v>160</v>
      </c>
    </row>
    <row r="22" spans="4:14" ht="16.5" x14ac:dyDescent="0.15">
      <c r="D22" s="38">
        <v>115</v>
      </c>
      <c r="E22" s="20" t="s">
        <v>178</v>
      </c>
      <c r="F22" s="20" t="s">
        <v>497</v>
      </c>
      <c r="G22" s="20">
        <f t="shared" si="0"/>
        <v>146</v>
      </c>
      <c r="H22" s="20">
        <f t="shared" si="0"/>
        <v>146</v>
      </c>
    </row>
    <row r="23" spans="4:14" ht="16.5" x14ac:dyDescent="0.15">
      <c r="D23" s="38">
        <v>116</v>
      </c>
      <c r="E23" s="20" t="s">
        <v>177</v>
      </c>
      <c r="F23" s="20" t="s">
        <v>495</v>
      </c>
      <c r="G23" s="20">
        <f t="shared" si="0"/>
        <v>168</v>
      </c>
      <c r="H23" s="20">
        <f t="shared" si="0"/>
        <v>168</v>
      </c>
    </row>
    <row r="24" spans="4:14" ht="16.5" x14ac:dyDescent="0.15">
      <c r="D24" s="38">
        <v>117</v>
      </c>
      <c r="E24" s="20" t="s">
        <v>176</v>
      </c>
      <c r="F24" s="20" t="s">
        <v>499</v>
      </c>
      <c r="G24" s="20">
        <f t="shared" si="0"/>
        <v>160</v>
      </c>
      <c r="H24" s="20">
        <f t="shared" si="0"/>
        <v>160</v>
      </c>
    </row>
    <row r="25" spans="4:14" ht="16.5" x14ac:dyDescent="0.15">
      <c r="D25" s="38">
        <v>118</v>
      </c>
      <c r="E25" s="21" t="s">
        <v>365</v>
      </c>
      <c r="F25" s="21" t="s">
        <v>496</v>
      </c>
      <c r="G25" s="21">
        <f t="shared" si="0"/>
        <v>164</v>
      </c>
      <c r="H25" s="21">
        <f t="shared" si="0"/>
        <v>164</v>
      </c>
    </row>
    <row r="26" spans="4:14" ht="16.5" x14ac:dyDescent="0.15">
      <c r="D26" s="38">
        <v>119</v>
      </c>
      <c r="E26" s="20" t="s">
        <v>175</v>
      </c>
      <c r="F26" s="20" t="s">
        <v>499</v>
      </c>
      <c r="G26" s="20">
        <f t="shared" ref="G26:H45" si="2">VLOOKUP($F26,$K$6:$N$18,MATCH(G$5,$K$5:$N$5,0),0)</f>
        <v>160</v>
      </c>
      <c r="H26" s="20">
        <f t="shared" si="2"/>
        <v>160</v>
      </c>
    </row>
    <row r="27" spans="4:14" ht="16.5" x14ac:dyDescent="0.15">
      <c r="D27" s="39">
        <v>201</v>
      </c>
      <c r="E27" s="19" t="s">
        <v>174</v>
      </c>
      <c r="F27" s="19" t="s">
        <v>495</v>
      </c>
      <c r="G27" s="19">
        <f t="shared" si="2"/>
        <v>168</v>
      </c>
      <c r="H27" s="19">
        <f t="shared" si="2"/>
        <v>168</v>
      </c>
    </row>
    <row r="28" spans="4:14" ht="16.5" x14ac:dyDescent="0.15">
      <c r="D28" s="39">
        <v>202</v>
      </c>
      <c r="E28" s="19" t="s">
        <v>173</v>
      </c>
      <c r="F28" s="19" t="s">
        <v>498</v>
      </c>
      <c r="G28" s="19">
        <f t="shared" si="2"/>
        <v>160</v>
      </c>
      <c r="H28" s="19">
        <f t="shared" si="2"/>
        <v>160</v>
      </c>
    </row>
    <row r="29" spans="4:14" ht="16.5" x14ac:dyDescent="0.15">
      <c r="D29" s="39">
        <v>203</v>
      </c>
      <c r="E29" s="19" t="s">
        <v>172</v>
      </c>
      <c r="F29" s="19" t="s">
        <v>500</v>
      </c>
      <c r="G29" s="19">
        <f t="shared" si="2"/>
        <v>168</v>
      </c>
      <c r="H29" s="19">
        <f t="shared" si="2"/>
        <v>168</v>
      </c>
    </row>
    <row r="30" spans="4:14" ht="16.5" x14ac:dyDescent="0.15">
      <c r="D30" s="39">
        <v>204</v>
      </c>
      <c r="E30" s="18" t="s">
        <v>171</v>
      </c>
      <c r="F30" s="18" t="s">
        <v>501</v>
      </c>
      <c r="G30" s="18">
        <f t="shared" si="2"/>
        <v>164</v>
      </c>
      <c r="H30" s="18">
        <f t="shared" si="2"/>
        <v>164</v>
      </c>
    </row>
    <row r="31" spans="4:14" ht="16.5" x14ac:dyDescent="0.15">
      <c r="D31" s="39">
        <v>205</v>
      </c>
      <c r="E31" s="16" t="s">
        <v>170</v>
      </c>
      <c r="F31" s="16" t="s">
        <v>502</v>
      </c>
      <c r="G31" s="16">
        <f t="shared" si="2"/>
        <v>183</v>
      </c>
      <c r="H31" s="16">
        <f t="shared" si="2"/>
        <v>183</v>
      </c>
    </row>
    <row r="32" spans="4:14" ht="16.5" x14ac:dyDescent="0.15">
      <c r="D32" s="39">
        <v>206</v>
      </c>
      <c r="E32" s="16" t="s">
        <v>169</v>
      </c>
      <c r="F32" s="16" t="s">
        <v>503</v>
      </c>
      <c r="G32" s="16">
        <f t="shared" si="2"/>
        <v>173</v>
      </c>
      <c r="H32" s="16">
        <f t="shared" si="2"/>
        <v>173</v>
      </c>
    </row>
    <row r="33" spans="4:8" ht="16.5" x14ac:dyDescent="0.15">
      <c r="D33" s="39">
        <v>207</v>
      </c>
      <c r="E33" s="16" t="s">
        <v>167</v>
      </c>
      <c r="F33" s="16" t="s">
        <v>495</v>
      </c>
      <c r="G33" s="16">
        <f t="shared" si="2"/>
        <v>168</v>
      </c>
      <c r="H33" s="16">
        <f t="shared" si="2"/>
        <v>168</v>
      </c>
    </row>
    <row r="34" spans="4:8" ht="16.5" x14ac:dyDescent="0.15">
      <c r="D34" s="39">
        <v>208</v>
      </c>
      <c r="E34" s="16" t="s">
        <v>166</v>
      </c>
      <c r="F34" s="16" t="s">
        <v>498</v>
      </c>
      <c r="G34" s="16">
        <f t="shared" si="2"/>
        <v>160</v>
      </c>
      <c r="H34" s="16">
        <f t="shared" si="2"/>
        <v>160</v>
      </c>
    </row>
    <row r="35" spans="4:8" ht="16.5" x14ac:dyDescent="0.15">
      <c r="D35" s="39">
        <v>209</v>
      </c>
      <c r="E35" s="16" t="s">
        <v>165</v>
      </c>
      <c r="F35" s="16" t="s">
        <v>500</v>
      </c>
      <c r="G35" s="16">
        <f t="shared" si="2"/>
        <v>168</v>
      </c>
      <c r="H35" s="16">
        <f t="shared" si="2"/>
        <v>168</v>
      </c>
    </row>
    <row r="36" spans="4:8" ht="16.5" x14ac:dyDescent="0.15">
      <c r="D36" s="39">
        <v>210</v>
      </c>
      <c r="E36" s="16" t="s">
        <v>164</v>
      </c>
      <c r="F36" s="16" t="s">
        <v>499</v>
      </c>
      <c r="G36" s="16">
        <f t="shared" si="2"/>
        <v>160</v>
      </c>
      <c r="H36" s="16">
        <f t="shared" si="2"/>
        <v>160</v>
      </c>
    </row>
    <row r="37" spans="4:8" ht="16.5" x14ac:dyDescent="0.15">
      <c r="D37" s="39">
        <v>211</v>
      </c>
      <c r="E37" s="16" t="s">
        <v>163</v>
      </c>
      <c r="F37" s="16" t="s">
        <v>498</v>
      </c>
      <c r="G37" s="16">
        <f t="shared" si="2"/>
        <v>160</v>
      </c>
      <c r="H37" s="16">
        <f t="shared" si="2"/>
        <v>160</v>
      </c>
    </row>
    <row r="38" spans="4:8" ht="16.5" x14ac:dyDescent="0.15">
      <c r="D38" s="39">
        <v>212</v>
      </c>
      <c r="E38" s="16" t="s">
        <v>162</v>
      </c>
      <c r="F38" s="16" t="s">
        <v>498</v>
      </c>
      <c r="G38" s="16">
        <f t="shared" si="2"/>
        <v>160</v>
      </c>
      <c r="H38" s="16">
        <f t="shared" si="2"/>
        <v>160</v>
      </c>
    </row>
    <row r="39" spans="4:8" ht="16.5" x14ac:dyDescent="0.15">
      <c r="D39" s="39">
        <v>213</v>
      </c>
      <c r="E39" s="16" t="s">
        <v>161</v>
      </c>
      <c r="F39" s="16" t="s">
        <v>504</v>
      </c>
      <c r="G39" s="16">
        <f t="shared" si="2"/>
        <v>160</v>
      </c>
      <c r="H39" s="16">
        <f t="shared" si="2"/>
        <v>160</v>
      </c>
    </row>
    <row r="40" spans="4:8" ht="16.5" x14ac:dyDescent="0.15">
      <c r="D40" s="39">
        <v>214</v>
      </c>
      <c r="E40" s="18" t="s">
        <v>159</v>
      </c>
      <c r="F40" s="18" t="s">
        <v>496</v>
      </c>
      <c r="G40" s="18">
        <f t="shared" si="2"/>
        <v>164</v>
      </c>
      <c r="H40" s="18">
        <f t="shared" si="2"/>
        <v>164</v>
      </c>
    </row>
    <row r="41" spans="4:8" ht="16.5" x14ac:dyDescent="0.15">
      <c r="D41" s="39">
        <v>215</v>
      </c>
      <c r="E41" s="16" t="s">
        <v>158</v>
      </c>
      <c r="F41" s="16" t="s">
        <v>505</v>
      </c>
      <c r="G41" s="16">
        <f t="shared" si="2"/>
        <v>146</v>
      </c>
      <c r="H41" s="16">
        <f t="shared" si="2"/>
        <v>146</v>
      </c>
    </row>
    <row r="42" spans="4:8" ht="16.5" x14ac:dyDescent="0.15">
      <c r="D42" s="39">
        <v>216</v>
      </c>
      <c r="E42" s="18" t="s">
        <v>157</v>
      </c>
      <c r="F42" s="18" t="s">
        <v>506</v>
      </c>
      <c r="G42" s="18">
        <f t="shared" si="2"/>
        <v>164</v>
      </c>
      <c r="H42" s="18">
        <f t="shared" si="2"/>
        <v>164</v>
      </c>
    </row>
    <row r="43" spans="4:8" ht="16.5" x14ac:dyDescent="0.15">
      <c r="D43" s="39">
        <v>217</v>
      </c>
      <c r="E43" s="18" t="s">
        <v>156</v>
      </c>
      <c r="F43" s="18" t="s">
        <v>496</v>
      </c>
      <c r="G43" s="18">
        <f t="shared" si="2"/>
        <v>164</v>
      </c>
      <c r="H43" s="18">
        <f t="shared" si="2"/>
        <v>164</v>
      </c>
    </row>
    <row r="44" spans="4:8" ht="16.5" x14ac:dyDescent="0.15">
      <c r="D44" s="39">
        <v>218</v>
      </c>
      <c r="E44" s="16" t="s">
        <v>155</v>
      </c>
      <c r="F44" s="16" t="s">
        <v>500</v>
      </c>
      <c r="G44" s="16">
        <f t="shared" si="2"/>
        <v>168</v>
      </c>
      <c r="H44" s="16">
        <f t="shared" si="2"/>
        <v>168</v>
      </c>
    </row>
    <row r="45" spans="4:8" ht="16.5" x14ac:dyDescent="0.15">
      <c r="D45" s="39">
        <v>219</v>
      </c>
      <c r="E45" s="16" t="s">
        <v>154</v>
      </c>
      <c r="F45" s="16" t="s">
        <v>499</v>
      </c>
      <c r="G45" s="16">
        <f t="shared" si="2"/>
        <v>160</v>
      </c>
      <c r="H45" s="16">
        <f t="shared" si="2"/>
        <v>160</v>
      </c>
    </row>
    <row r="46" spans="4:8" ht="16.5" x14ac:dyDescent="0.15">
      <c r="D46" s="40">
        <v>301</v>
      </c>
      <c r="E46" s="17" t="s">
        <v>153</v>
      </c>
      <c r="F46" s="17" t="s">
        <v>495</v>
      </c>
      <c r="G46" s="17">
        <f t="shared" ref="G46:H65" si="3">VLOOKUP($F46,$K$6:$N$18,MATCH(G$5,$K$5:$N$5,0),0)</f>
        <v>168</v>
      </c>
      <c r="H46" s="17">
        <f t="shared" si="3"/>
        <v>168</v>
      </c>
    </row>
    <row r="47" spans="4:8" ht="16.5" x14ac:dyDescent="0.15">
      <c r="D47" s="40">
        <v>302</v>
      </c>
      <c r="E47" s="15" t="s">
        <v>152</v>
      </c>
      <c r="F47" s="15" t="s">
        <v>496</v>
      </c>
      <c r="G47" s="15">
        <f t="shared" si="3"/>
        <v>164</v>
      </c>
      <c r="H47" s="15">
        <f t="shared" si="3"/>
        <v>164</v>
      </c>
    </row>
    <row r="48" spans="4:8" ht="16.5" x14ac:dyDescent="0.15">
      <c r="D48" s="40">
        <v>303</v>
      </c>
      <c r="E48" s="17" t="s">
        <v>151</v>
      </c>
      <c r="F48" s="17" t="s">
        <v>495</v>
      </c>
      <c r="G48" s="17">
        <f t="shared" si="3"/>
        <v>168</v>
      </c>
      <c r="H48" s="17">
        <f t="shared" si="3"/>
        <v>168</v>
      </c>
    </row>
    <row r="49" spans="4:8" ht="16.5" x14ac:dyDescent="0.15">
      <c r="D49" s="40">
        <v>304</v>
      </c>
      <c r="E49" s="15" t="s">
        <v>150</v>
      </c>
      <c r="F49" s="15" t="s">
        <v>506</v>
      </c>
      <c r="G49" s="15">
        <f t="shared" si="3"/>
        <v>164</v>
      </c>
      <c r="H49" s="15">
        <f t="shared" si="3"/>
        <v>164</v>
      </c>
    </row>
    <row r="50" spans="4:8" ht="16.5" x14ac:dyDescent="0.15">
      <c r="D50" s="40">
        <v>305</v>
      </c>
      <c r="E50" s="14" t="s">
        <v>148</v>
      </c>
      <c r="F50" s="14" t="s">
        <v>498</v>
      </c>
      <c r="G50" s="14">
        <f t="shared" si="3"/>
        <v>160</v>
      </c>
      <c r="H50" s="14">
        <f t="shared" si="3"/>
        <v>160</v>
      </c>
    </row>
    <row r="51" spans="4:8" ht="16.5" x14ac:dyDescent="0.15">
      <c r="D51" s="40">
        <v>306</v>
      </c>
      <c r="E51" s="14" t="s">
        <v>147</v>
      </c>
      <c r="F51" s="14" t="s">
        <v>498</v>
      </c>
      <c r="G51" s="14">
        <f t="shared" si="3"/>
        <v>160</v>
      </c>
      <c r="H51" s="14">
        <f t="shared" si="3"/>
        <v>160</v>
      </c>
    </row>
    <row r="52" spans="4:8" ht="16.5" x14ac:dyDescent="0.15">
      <c r="D52" s="40">
        <v>307</v>
      </c>
      <c r="E52" s="14" t="s">
        <v>146</v>
      </c>
      <c r="F52" s="14" t="s">
        <v>495</v>
      </c>
      <c r="G52" s="14">
        <f t="shared" si="3"/>
        <v>168</v>
      </c>
      <c r="H52" s="14">
        <f t="shared" si="3"/>
        <v>168</v>
      </c>
    </row>
    <row r="53" spans="4:8" ht="16.5" x14ac:dyDescent="0.15">
      <c r="D53" s="40">
        <v>308</v>
      </c>
      <c r="E53" s="14" t="s">
        <v>145</v>
      </c>
      <c r="F53" s="14" t="s">
        <v>498</v>
      </c>
      <c r="G53" s="14">
        <f t="shared" si="3"/>
        <v>160</v>
      </c>
      <c r="H53" s="14">
        <f t="shared" si="3"/>
        <v>160</v>
      </c>
    </row>
    <row r="54" spans="4:8" ht="16.5" x14ac:dyDescent="0.15">
      <c r="D54" s="40">
        <v>309</v>
      </c>
      <c r="E54" s="14" t="s">
        <v>144</v>
      </c>
      <c r="F54" s="14" t="s">
        <v>498</v>
      </c>
      <c r="G54" s="14">
        <f t="shared" si="3"/>
        <v>160</v>
      </c>
      <c r="H54" s="14">
        <f t="shared" si="3"/>
        <v>160</v>
      </c>
    </row>
    <row r="55" spans="4:8" ht="16.5" x14ac:dyDescent="0.15">
      <c r="D55" s="40">
        <v>310</v>
      </c>
      <c r="E55" s="15" t="s">
        <v>143</v>
      </c>
      <c r="F55" s="15" t="s">
        <v>496</v>
      </c>
      <c r="G55" s="15">
        <f t="shared" si="3"/>
        <v>164</v>
      </c>
      <c r="H55" s="15">
        <f t="shared" si="3"/>
        <v>164</v>
      </c>
    </row>
    <row r="56" spans="4:8" ht="16.5" x14ac:dyDescent="0.15">
      <c r="D56" s="40">
        <v>311</v>
      </c>
      <c r="E56" s="14" t="s">
        <v>142</v>
      </c>
      <c r="F56" s="14" t="s">
        <v>495</v>
      </c>
      <c r="G56" s="14">
        <f t="shared" si="3"/>
        <v>168</v>
      </c>
      <c r="H56" s="14">
        <f t="shared" si="3"/>
        <v>168</v>
      </c>
    </row>
    <row r="57" spans="4:8" ht="16.5" x14ac:dyDescent="0.15">
      <c r="D57" s="40">
        <v>312</v>
      </c>
      <c r="E57" s="14" t="s">
        <v>141</v>
      </c>
      <c r="F57" s="14" t="s">
        <v>499</v>
      </c>
      <c r="G57" s="14">
        <f t="shared" si="3"/>
        <v>160</v>
      </c>
      <c r="H57" s="14">
        <f t="shared" si="3"/>
        <v>160</v>
      </c>
    </row>
    <row r="58" spans="4:8" ht="16.5" x14ac:dyDescent="0.15">
      <c r="D58" s="40">
        <v>313</v>
      </c>
      <c r="E58" s="14" t="s">
        <v>140</v>
      </c>
      <c r="F58" s="14" t="s">
        <v>500</v>
      </c>
      <c r="G58" s="14">
        <f t="shared" si="3"/>
        <v>168</v>
      </c>
      <c r="H58" s="14">
        <f t="shared" si="3"/>
        <v>168</v>
      </c>
    </row>
    <row r="59" spans="4:8" ht="16.5" x14ac:dyDescent="0.15">
      <c r="D59" s="40">
        <v>314</v>
      </c>
      <c r="E59" s="14" t="s">
        <v>139</v>
      </c>
      <c r="F59" s="14" t="s">
        <v>507</v>
      </c>
      <c r="G59" s="14">
        <f t="shared" si="3"/>
        <v>160</v>
      </c>
      <c r="H59" s="14">
        <f t="shared" si="3"/>
        <v>160</v>
      </c>
    </row>
    <row r="60" spans="4:8" ht="16.5" x14ac:dyDescent="0.15">
      <c r="D60" s="40">
        <v>315</v>
      </c>
      <c r="E60" s="14" t="s">
        <v>138</v>
      </c>
      <c r="F60" s="14" t="s">
        <v>508</v>
      </c>
      <c r="G60" s="14">
        <f t="shared" si="3"/>
        <v>155</v>
      </c>
      <c r="H60" s="14">
        <f t="shared" si="3"/>
        <v>155</v>
      </c>
    </row>
    <row r="61" spans="4:8" ht="16.5" x14ac:dyDescent="0.15">
      <c r="D61" s="40">
        <v>316</v>
      </c>
      <c r="E61" s="14" t="s">
        <v>137</v>
      </c>
      <c r="F61" s="14" t="s">
        <v>507</v>
      </c>
      <c r="G61" s="14">
        <f t="shared" si="3"/>
        <v>160</v>
      </c>
      <c r="H61" s="14">
        <f t="shared" si="3"/>
        <v>160</v>
      </c>
    </row>
    <row r="62" spans="4:8" ht="16.5" x14ac:dyDescent="0.15">
      <c r="D62" s="40">
        <v>317</v>
      </c>
      <c r="E62" s="14" t="s">
        <v>136</v>
      </c>
      <c r="F62" s="14" t="s">
        <v>509</v>
      </c>
      <c r="G62" s="14">
        <f t="shared" si="3"/>
        <v>164</v>
      </c>
      <c r="H62" s="14">
        <f t="shared" si="3"/>
        <v>164</v>
      </c>
    </row>
    <row r="63" spans="4:8" ht="16.5" x14ac:dyDescent="0.15">
      <c r="D63" s="40">
        <v>318</v>
      </c>
      <c r="E63" s="14" t="s">
        <v>135</v>
      </c>
      <c r="F63" s="14" t="s">
        <v>499</v>
      </c>
      <c r="G63" s="14">
        <f t="shared" si="3"/>
        <v>160</v>
      </c>
      <c r="H63" s="14">
        <f t="shared" si="3"/>
        <v>160</v>
      </c>
    </row>
    <row r="64" spans="4:8" ht="16.5" x14ac:dyDescent="0.15">
      <c r="D64" s="40">
        <v>319</v>
      </c>
      <c r="E64" s="14" t="s">
        <v>134</v>
      </c>
      <c r="F64" s="14" t="s">
        <v>499</v>
      </c>
      <c r="G64" s="14">
        <f t="shared" si="3"/>
        <v>160</v>
      </c>
      <c r="H64" s="14">
        <f t="shared" si="3"/>
        <v>160</v>
      </c>
    </row>
    <row r="65" spans="4:8" ht="16.5" x14ac:dyDescent="0.15">
      <c r="D65" s="41">
        <v>401</v>
      </c>
      <c r="E65" s="12" t="s">
        <v>133</v>
      </c>
      <c r="F65" s="12" t="s">
        <v>500</v>
      </c>
      <c r="G65" s="12">
        <f t="shared" si="3"/>
        <v>168</v>
      </c>
      <c r="H65" s="12">
        <f t="shared" si="3"/>
        <v>168</v>
      </c>
    </row>
    <row r="66" spans="4:8" ht="16.5" x14ac:dyDescent="0.15">
      <c r="D66" s="42">
        <v>402</v>
      </c>
      <c r="E66" s="13" t="s">
        <v>132</v>
      </c>
      <c r="F66" s="13" t="s">
        <v>499</v>
      </c>
      <c r="G66" s="13">
        <f t="shared" ref="G66:H85" si="4">VLOOKUP($F66,$K$6:$N$18,MATCH(G$5,$K$5:$N$5,0),0)</f>
        <v>160</v>
      </c>
      <c r="H66" s="13">
        <f t="shared" si="4"/>
        <v>160</v>
      </c>
    </row>
    <row r="67" spans="4:8" ht="16.5" x14ac:dyDescent="0.15">
      <c r="D67" s="41">
        <v>403</v>
      </c>
      <c r="E67" s="12" t="s">
        <v>131</v>
      </c>
      <c r="F67" s="12" t="s">
        <v>502</v>
      </c>
      <c r="G67" s="12">
        <f t="shared" si="4"/>
        <v>183</v>
      </c>
      <c r="H67" s="12">
        <f t="shared" si="4"/>
        <v>183</v>
      </c>
    </row>
    <row r="68" spans="4:8" ht="16.5" x14ac:dyDescent="0.15">
      <c r="D68" s="41">
        <v>404</v>
      </c>
      <c r="E68" s="11" t="s">
        <v>129</v>
      </c>
      <c r="F68" s="11" t="s">
        <v>496</v>
      </c>
      <c r="G68" s="11">
        <f t="shared" si="4"/>
        <v>164</v>
      </c>
      <c r="H68" s="11">
        <f t="shared" si="4"/>
        <v>164</v>
      </c>
    </row>
    <row r="69" spans="4:8" ht="16.5" x14ac:dyDescent="0.15">
      <c r="D69" s="41">
        <v>405</v>
      </c>
      <c r="E69" s="10" t="s">
        <v>128</v>
      </c>
      <c r="F69" s="10" t="s">
        <v>510</v>
      </c>
      <c r="G69" s="10">
        <f t="shared" si="4"/>
        <v>200</v>
      </c>
      <c r="H69" s="10">
        <f t="shared" si="4"/>
        <v>200</v>
      </c>
    </row>
    <row r="70" spans="4:8" ht="16.5" x14ac:dyDescent="0.15">
      <c r="D70" s="41">
        <v>406</v>
      </c>
      <c r="E70" s="10" t="s">
        <v>126</v>
      </c>
      <c r="F70" s="10" t="s">
        <v>498</v>
      </c>
      <c r="G70" s="10">
        <f t="shared" si="4"/>
        <v>160</v>
      </c>
      <c r="H70" s="10">
        <f t="shared" si="4"/>
        <v>160</v>
      </c>
    </row>
    <row r="71" spans="4:8" ht="16.5" x14ac:dyDescent="0.15">
      <c r="D71" s="41">
        <v>407</v>
      </c>
      <c r="E71" s="10" t="s">
        <v>125</v>
      </c>
      <c r="F71" s="10" t="s">
        <v>495</v>
      </c>
      <c r="G71" s="10">
        <f t="shared" si="4"/>
        <v>168</v>
      </c>
      <c r="H71" s="10">
        <f t="shared" si="4"/>
        <v>168</v>
      </c>
    </row>
    <row r="72" spans="4:8" ht="16.5" x14ac:dyDescent="0.15">
      <c r="D72" s="41">
        <v>408</v>
      </c>
      <c r="E72" s="10" t="s">
        <v>124</v>
      </c>
      <c r="F72" s="10" t="s">
        <v>498</v>
      </c>
      <c r="G72" s="10">
        <f t="shared" si="4"/>
        <v>160</v>
      </c>
      <c r="H72" s="10">
        <f t="shared" si="4"/>
        <v>160</v>
      </c>
    </row>
    <row r="73" spans="4:8" ht="16.5" x14ac:dyDescent="0.15">
      <c r="D73" s="41">
        <v>409</v>
      </c>
      <c r="E73" s="10" t="s">
        <v>123</v>
      </c>
      <c r="F73" s="10" t="s">
        <v>498</v>
      </c>
      <c r="G73" s="10">
        <f t="shared" si="4"/>
        <v>160</v>
      </c>
      <c r="H73" s="10">
        <f t="shared" si="4"/>
        <v>160</v>
      </c>
    </row>
    <row r="74" spans="4:8" ht="16.5" x14ac:dyDescent="0.15">
      <c r="D74" s="41">
        <v>410</v>
      </c>
      <c r="E74" s="10" t="s">
        <v>122</v>
      </c>
      <c r="F74" s="10" t="s">
        <v>511</v>
      </c>
      <c r="G74" s="10">
        <f t="shared" si="4"/>
        <v>155</v>
      </c>
      <c r="H74" s="10">
        <f t="shared" si="4"/>
        <v>155</v>
      </c>
    </row>
    <row r="75" spans="4:8" ht="16.5" x14ac:dyDescent="0.15">
      <c r="D75" s="41">
        <v>411</v>
      </c>
      <c r="E75" s="10" t="s">
        <v>121</v>
      </c>
      <c r="F75" s="10" t="s">
        <v>495</v>
      </c>
      <c r="G75" s="10">
        <f t="shared" si="4"/>
        <v>168</v>
      </c>
      <c r="H75" s="10">
        <f t="shared" si="4"/>
        <v>168</v>
      </c>
    </row>
    <row r="76" spans="4:8" ht="16.5" x14ac:dyDescent="0.15">
      <c r="D76" s="41">
        <v>412</v>
      </c>
      <c r="E76" s="10" t="s">
        <v>120</v>
      </c>
      <c r="F76" s="10" t="s">
        <v>508</v>
      </c>
      <c r="G76" s="10">
        <f t="shared" si="4"/>
        <v>155</v>
      </c>
      <c r="H76" s="10">
        <f t="shared" si="4"/>
        <v>155</v>
      </c>
    </row>
    <row r="77" spans="4:8" ht="16.5" x14ac:dyDescent="0.15">
      <c r="D77" s="41">
        <v>413</v>
      </c>
      <c r="E77" s="10" t="s">
        <v>119</v>
      </c>
      <c r="F77" s="10" t="s">
        <v>500</v>
      </c>
      <c r="G77" s="10">
        <f t="shared" si="4"/>
        <v>168</v>
      </c>
      <c r="H77" s="10">
        <f t="shared" si="4"/>
        <v>168</v>
      </c>
    </row>
    <row r="78" spans="4:8" ht="16.5" x14ac:dyDescent="0.15">
      <c r="D78" s="41">
        <v>414</v>
      </c>
      <c r="E78" s="10" t="s">
        <v>117</v>
      </c>
      <c r="F78" s="10" t="s">
        <v>499</v>
      </c>
      <c r="G78" s="10">
        <f t="shared" si="4"/>
        <v>160</v>
      </c>
      <c r="H78" s="10">
        <f t="shared" si="4"/>
        <v>160</v>
      </c>
    </row>
    <row r="79" spans="4:8" ht="16.5" x14ac:dyDescent="0.15">
      <c r="D79" s="41">
        <v>415</v>
      </c>
      <c r="E79" s="11" t="s">
        <v>116</v>
      </c>
      <c r="F79" s="11" t="s">
        <v>496</v>
      </c>
      <c r="G79" s="11">
        <f t="shared" si="4"/>
        <v>164</v>
      </c>
      <c r="H79" s="11">
        <f t="shared" si="4"/>
        <v>164</v>
      </c>
    </row>
    <row r="80" spans="4:8" ht="16.5" x14ac:dyDescent="0.15">
      <c r="D80" s="41">
        <v>416</v>
      </c>
      <c r="E80" s="10" t="s">
        <v>115</v>
      </c>
      <c r="F80" s="10" t="s">
        <v>499</v>
      </c>
      <c r="G80" s="10">
        <f t="shared" si="4"/>
        <v>160</v>
      </c>
      <c r="H80" s="10">
        <f t="shared" si="4"/>
        <v>160</v>
      </c>
    </row>
    <row r="81" spans="4:15" ht="16.5" x14ac:dyDescent="0.15">
      <c r="D81" s="41">
        <v>417</v>
      </c>
      <c r="E81" s="10" t="s">
        <v>114</v>
      </c>
      <c r="F81" s="10" t="s">
        <v>505</v>
      </c>
      <c r="G81" s="10">
        <f t="shared" si="4"/>
        <v>146</v>
      </c>
      <c r="H81" s="10">
        <f t="shared" si="4"/>
        <v>146</v>
      </c>
    </row>
    <row r="82" spans="4:15" ht="16.5" x14ac:dyDescent="0.15">
      <c r="D82" s="41">
        <v>418</v>
      </c>
      <c r="E82" s="11" t="s">
        <v>112</v>
      </c>
      <c r="F82" s="11" t="s">
        <v>496</v>
      </c>
      <c r="G82" s="11">
        <f t="shared" si="4"/>
        <v>164</v>
      </c>
      <c r="H82" s="11">
        <f t="shared" si="4"/>
        <v>164</v>
      </c>
    </row>
    <row r="83" spans="4:15" ht="16.5" x14ac:dyDescent="0.15">
      <c r="D83" s="41">
        <v>419</v>
      </c>
      <c r="E83" s="10" t="s">
        <v>111</v>
      </c>
      <c r="F83" s="10" t="s">
        <v>499</v>
      </c>
      <c r="G83" s="10">
        <f t="shared" si="4"/>
        <v>160</v>
      </c>
      <c r="H83" s="10">
        <f t="shared" si="4"/>
        <v>160</v>
      </c>
    </row>
    <row r="84" spans="4:15" ht="16.5" x14ac:dyDescent="0.15">
      <c r="D84" s="9">
        <v>501</v>
      </c>
      <c r="E84" s="9" t="s">
        <v>110</v>
      </c>
      <c r="F84" s="9" t="s">
        <v>499</v>
      </c>
      <c r="G84" s="9">
        <f t="shared" si="4"/>
        <v>160</v>
      </c>
      <c r="H84" s="9">
        <f t="shared" si="4"/>
        <v>160</v>
      </c>
      <c r="M84" s="34" t="s">
        <v>482</v>
      </c>
      <c r="N84" s="34" t="s">
        <v>484</v>
      </c>
      <c r="O84" s="34" t="s">
        <v>483</v>
      </c>
    </row>
    <row r="85" spans="4:15" ht="16.5" x14ac:dyDescent="0.15">
      <c r="D85" s="9">
        <v>502</v>
      </c>
      <c r="E85" s="9" t="s">
        <v>109</v>
      </c>
      <c r="F85" s="9" t="s">
        <v>512</v>
      </c>
      <c r="G85" s="9">
        <f t="shared" si="4"/>
        <v>160</v>
      </c>
      <c r="H85" s="9">
        <f t="shared" si="4"/>
        <v>160</v>
      </c>
      <c r="M85" s="9">
        <v>501</v>
      </c>
      <c r="N85" s="9" t="s">
        <v>110</v>
      </c>
      <c r="O85" s="9" t="s">
        <v>86</v>
      </c>
    </row>
    <row r="86" spans="4:15" ht="16.5" x14ac:dyDescent="0.15">
      <c r="D86" s="9">
        <v>503</v>
      </c>
      <c r="E86" s="9" t="s">
        <v>108</v>
      </c>
      <c r="F86" s="9" t="s">
        <v>499</v>
      </c>
      <c r="G86" s="9">
        <f t="shared" ref="G86:H106" si="5">VLOOKUP($F86,$K$6:$N$18,MATCH(G$5,$K$5:$N$5,0),0)</f>
        <v>160</v>
      </c>
      <c r="H86" s="9">
        <f t="shared" si="5"/>
        <v>160</v>
      </c>
      <c r="M86" s="9">
        <v>502</v>
      </c>
      <c r="N86" s="9" t="s">
        <v>109</v>
      </c>
      <c r="O86" s="9" t="s">
        <v>97</v>
      </c>
    </row>
    <row r="87" spans="4:15" ht="16.5" x14ac:dyDescent="0.15">
      <c r="D87" s="9">
        <v>504</v>
      </c>
      <c r="E87" s="9" t="s">
        <v>107</v>
      </c>
      <c r="F87" s="9" t="s">
        <v>509</v>
      </c>
      <c r="G87" s="9">
        <f t="shared" si="5"/>
        <v>164</v>
      </c>
      <c r="H87" s="9">
        <f t="shared" si="5"/>
        <v>164</v>
      </c>
      <c r="M87" s="9">
        <v>503</v>
      </c>
      <c r="N87" s="9" t="s">
        <v>108</v>
      </c>
      <c r="O87" s="9" t="s">
        <v>86</v>
      </c>
    </row>
    <row r="88" spans="4:15" ht="16.5" x14ac:dyDescent="0.15">
      <c r="D88" s="9">
        <v>505</v>
      </c>
      <c r="E88" s="9" t="s">
        <v>106</v>
      </c>
      <c r="F88" s="9" t="s">
        <v>499</v>
      </c>
      <c r="G88" s="9">
        <f t="shared" si="5"/>
        <v>160</v>
      </c>
      <c r="H88" s="9">
        <f t="shared" si="5"/>
        <v>160</v>
      </c>
      <c r="M88" s="9">
        <v>504</v>
      </c>
      <c r="N88" s="9" t="s">
        <v>107</v>
      </c>
      <c r="O88" s="9" t="s">
        <v>90</v>
      </c>
    </row>
    <row r="89" spans="4:15" ht="16.5" x14ac:dyDescent="0.15">
      <c r="D89" s="9">
        <v>506</v>
      </c>
      <c r="E89" s="9" t="s">
        <v>105</v>
      </c>
      <c r="F89" s="9" t="s">
        <v>507</v>
      </c>
      <c r="G89" s="9">
        <f t="shared" si="5"/>
        <v>160</v>
      </c>
      <c r="H89" s="9">
        <f t="shared" si="5"/>
        <v>160</v>
      </c>
      <c r="M89" s="9">
        <v>505</v>
      </c>
      <c r="N89" s="9" t="s">
        <v>106</v>
      </c>
      <c r="O89" s="9" t="s">
        <v>86</v>
      </c>
    </row>
    <row r="90" spans="4:15" ht="16.5" x14ac:dyDescent="0.15">
      <c r="D90" s="9">
        <v>507</v>
      </c>
      <c r="E90" s="9" t="s">
        <v>103</v>
      </c>
      <c r="F90" s="9" t="s">
        <v>509</v>
      </c>
      <c r="G90" s="9">
        <f t="shared" si="5"/>
        <v>164</v>
      </c>
      <c r="H90" s="9">
        <f t="shared" si="5"/>
        <v>164</v>
      </c>
      <c r="M90" s="9">
        <v>506</v>
      </c>
      <c r="N90" s="9" t="s">
        <v>105</v>
      </c>
      <c r="O90" s="9" t="s">
        <v>104</v>
      </c>
    </row>
    <row r="91" spans="4:15" ht="16.5" x14ac:dyDescent="0.15">
      <c r="D91" s="9">
        <v>508</v>
      </c>
      <c r="E91" s="9" t="s">
        <v>102</v>
      </c>
      <c r="F91" s="9" t="s">
        <v>499</v>
      </c>
      <c r="G91" s="9">
        <f t="shared" si="5"/>
        <v>160</v>
      </c>
      <c r="H91" s="9">
        <f t="shared" si="5"/>
        <v>160</v>
      </c>
      <c r="M91" s="9">
        <v>507</v>
      </c>
      <c r="N91" s="9" t="s">
        <v>103</v>
      </c>
      <c r="O91" s="9" t="s">
        <v>90</v>
      </c>
    </row>
    <row r="92" spans="4:15" ht="16.5" x14ac:dyDescent="0.15">
      <c r="D92" s="9">
        <v>509</v>
      </c>
      <c r="E92" s="9" t="s">
        <v>101</v>
      </c>
      <c r="F92" s="9" t="s">
        <v>499</v>
      </c>
      <c r="G92" s="9">
        <f t="shared" si="5"/>
        <v>160</v>
      </c>
      <c r="H92" s="9">
        <f t="shared" si="5"/>
        <v>160</v>
      </c>
      <c r="M92" s="9">
        <v>508</v>
      </c>
      <c r="N92" s="9" t="s">
        <v>102</v>
      </c>
      <c r="O92" s="9" t="s">
        <v>86</v>
      </c>
    </row>
    <row r="93" spans="4:15" ht="16.5" x14ac:dyDescent="0.15">
      <c r="D93" s="9">
        <v>510</v>
      </c>
      <c r="E93" s="9" t="s">
        <v>100</v>
      </c>
      <c r="F93" s="9" t="s">
        <v>509</v>
      </c>
      <c r="G93" s="9">
        <f t="shared" si="5"/>
        <v>164</v>
      </c>
      <c r="H93" s="9">
        <f t="shared" si="5"/>
        <v>164</v>
      </c>
      <c r="M93" s="9">
        <v>509</v>
      </c>
      <c r="N93" s="9" t="s">
        <v>101</v>
      </c>
      <c r="O93" s="9" t="s">
        <v>86</v>
      </c>
    </row>
    <row r="94" spans="4:15" ht="16.5" x14ac:dyDescent="0.15">
      <c r="D94" s="9">
        <v>511</v>
      </c>
      <c r="E94" s="9" t="s">
        <v>99</v>
      </c>
      <c r="F94" s="9" t="s">
        <v>512</v>
      </c>
      <c r="G94" s="9">
        <f t="shared" si="5"/>
        <v>160</v>
      </c>
      <c r="H94" s="9">
        <f t="shared" si="5"/>
        <v>160</v>
      </c>
      <c r="M94" s="9">
        <v>510</v>
      </c>
      <c r="N94" s="9" t="s">
        <v>100</v>
      </c>
      <c r="O94" s="9" t="s">
        <v>90</v>
      </c>
    </row>
    <row r="95" spans="4:15" ht="16.5" x14ac:dyDescent="0.15">
      <c r="D95" s="9">
        <v>512</v>
      </c>
      <c r="E95" s="9" t="s">
        <v>98</v>
      </c>
      <c r="F95" s="9" t="s">
        <v>512</v>
      </c>
      <c r="G95" s="9">
        <f t="shared" si="5"/>
        <v>160</v>
      </c>
      <c r="H95" s="9">
        <f t="shared" si="5"/>
        <v>160</v>
      </c>
      <c r="M95" s="9">
        <v>511</v>
      </c>
      <c r="N95" s="9" t="s">
        <v>99</v>
      </c>
      <c r="O95" s="9" t="s">
        <v>97</v>
      </c>
    </row>
    <row r="96" spans="4:15" ht="16.5" x14ac:dyDescent="0.15">
      <c r="D96" s="9">
        <v>513</v>
      </c>
      <c r="E96" s="9" t="s">
        <v>96</v>
      </c>
      <c r="F96" s="9" t="s">
        <v>499</v>
      </c>
      <c r="G96" s="9">
        <f t="shared" si="5"/>
        <v>160</v>
      </c>
      <c r="H96" s="9">
        <f t="shared" si="5"/>
        <v>160</v>
      </c>
      <c r="M96" s="9">
        <v>512</v>
      </c>
      <c r="N96" s="9" t="s">
        <v>98</v>
      </c>
      <c r="O96" s="9" t="s">
        <v>97</v>
      </c>
    </row>
    <row r="97" spans="4:15" ht="16.5" x14ac:dyDescent="0.15">
      <c r="D97" s="9">
        <v>514</v>
      </c>
      <c r="E97" s="9" t="s">
        <v>95</v>
      </c>
      <c r="F97" s="9" t="s">
        <v>499</v>
      </c>
      <c r="G97" s="9">
        <f t="shared" si="5"/>
        <v>160</v>
      </c>
      <c r="H97" s="9">
        <f t="shared" si="5"/>
        <v>160</v>
      </c>
      <c r="M97" s="9">
        <v>513</v>
      </c>
      <c r="N97" s="9" t="s">
        <v>96</v>
      </c>
      <c r="O97" s="9" t="s">
        <v>86</v>
      </c>
    </row>
    <row r="98" spans="4:15" ht="16.5" x14ac:dyDescent="0.15">
      <c r="D98" s="9">
        <v>515</v>
      </c>
      <c r="E98" s="9" t="s">
        <v>94</v>
      </c>
      <c r="F98" s="9" t="s">
        <v>499</v>
      </c>
      <c r="G98" s="9">
        <f t="shared" si="5"/>
        <v>160</v>
      </c>
      <c r="H98" s="9">
        <f t="shared" si="5"/>
        <v>160</v>
      </c>
      <c r="M98" s="9">
        <v>514</v>
      </c>
      <c r="N98" s="9" t="s">
        <v>95</v>
      </c>
      <c r="O98" s="9" t="s">
        <v>86</v>
      </c>
    </row>
    <row r="99" spans="4:15" ht="16.5" x14ac:dyDescent="0.15">
      <c r="D99" s="9">
        <v>516</v>
      </c>
      <c r="E99" s="9" t="s">
        <v>93</v>
      </c>
      <c r="F99" s="9" t="s">
        <v>499</v>
      </c>
      <c r="G99" s="9">
        <f t="shared" si="5"/>
        <v>160</v>
      </c>
      <c r="H99" s="9">
        <f t="shared" si="5"/>
        <v>160</v>
      </c>
      <c r="M99" s="9">
        <v>515</v>
      </c>
      <c r="N99" s="9" t="s">
        <v>94</v>
      </c>
      <c r="O99" s="9" t="s">
        <v>86</v>
      </c>
    </row>
    <row r="100" spans="4:15" ht="16.5" x14ac:dyDescent="0.15">
      <c r="D100" s="9">
        <v>517</v>
      </c>
      <c r="E100" s="9" t="s">
        <v>92</v>
      </c>
      <c r="F100" s="9" t="s">
        <v>499</v>
      </c>
      <c r="G100" s="9">
        <f t="shared" si="5"/>
        <v>160</v>
      </c>
      <c r="H100" s="9">
        <f t="shared" si="5"/>
        <v>160</v>
      </c>
      <c r="M100" s="9">
        <v>516</v>
      </c>
      <c r="N100" s="9" t="s">
        <v>93</v>
      </c>
      <c r="O100" s="9" t="s">
        <v>86</v>
      </c>
    </row>
    <row r="101" spans="4:15" ht="16.5" x14ac:dyDescent="0.15">
      <c r="D101" s="9">
        <v>518</v>
      </c>
      <c r="E101" s="9" t="s">
        <v>91</v>
      </c>
      <c r="F101" s="9" t="s">
        <v>509</v>
      </c>
      <c r="G101" s="9">
        <f t="shared" si="5"/>
        <v>164</v>
      </c>
      <c r="H101" s="9">
        <f t="shared" si="5"/>
        <v>164</v>
      </c>
      <c r="M101" s="9">
        <v>517</v>
      </c>
      <c r="N101" s="9" t="s">
        <v>92</v>
      </c>
      <c r="O101" s="9" t="s">
        <v>86</v>
      </c>
    </row>
    <row r="102" spans="4:15" ht="16.5" x14ac:dyDescent="0.15">
      <c r="D102" s="9">
        <v>601</v>
      </c>
      <c r="E102" s="9" t="s">
        <v>89</v>
      </c>
      <c r="F102" s="9" t="s">
        <v>513</v>
      </c>
      <c r="G102" s="9">
        <f t="shared" si="5"/>
        <v>155</v>
      </c>
      <c r="H102" s="9">
        <f t="shared" si="5"/>
        <v>155</v>
      </c>
      <c r="M102" s="9">
        <v>518</v>
      </c>
      <c r="N102" s="9" t="s">
        <v>91</v>
      </c>
      <c r="O102" s="9" t="s">
        <v>90</v>
      </c>
    </row>
    <row r="103" spans="4:15" ht="16.5" x14ac:dyDescent="0.15">
      <c r="D103" s="9">
        <v>602</v>
      </c>
      <c r="E103" s="9" t="s">
        <v>88</v>
      </c>
      <c r="F103" s="9" t="s">
        <v>514</v>
      </c>
      <c r="G103" s="9">
        <f t="shared" si="5"/>
        <v>160</v>
      </c>
      <c r="H103" s="9">
        <f t="shared" si="5"/>
        <v>160</v>
      </c>
      <c r="M103" s="9">
        <v>519</v>
      </c>
      <c r="N103" s="9" t="s">
        <v>837</v>
      </c>
      <c r="O103" s="9" t="s">
        <v>86</v>
      </c>
    </row>
    <row r="104" spans="4:15" ht="16.5" x14ac:dyDescent="0.15">
      <c r="D104" s="9">
        <v>603</v>
      </c>
      <c r="E104" s="9" t="s">
        <v>87</v>
      </c>
      <c r="F104" s="9" t="s">
        <v>514</v>
      </c>
      <c r="G104" s="9">
        <f t="shared" si="5"/>
        <v>160</v>
      </c>
      <c r="H104" s="9">
        <f t="shared" si="5"/>
        <v>160</v>
      </c>
      <c r="M104" s="9">
        <v>520</v>
      </c>
      <c r="N104" s="9" t="s">
        <v>838</v>
      </c>
      <c r="O104" s="9" t="s">
        <v>86</v>
      </c>
    </row>
    <row r="105" spans="4:15" ht="16.5" x14ac:dyDescent="0.15">
      <c r="D105" s="9">
        <v>604</v>
      </c>
      <c r="E105" s="9" t="s">
        <v>85</v>
      </c>
      <c r="F105" s="9" t="s">
        <v>508</v>
      </c>
      <c r="G105" s="9">
        <f t="shared" si="5"/>
        <v>155</v>
      </c>
      <c r="H105" s="9">
        <f t="shared" si="5"/>
        <v>155</v>
      </c>
      <c r="M105" s="9">
        <v>521</v>
      </c>
      <c r="N105" s="9" t="s">
        <v>839</v>
      </c>
      <c r="O105" s="9" t="s">
        <v>86</v>
      </c>
    </row>
    <row r="106" spans="4:15" ht="16.5" x14ac:dyDescent="0.15">
      <c r="D106" s="32">
        <v>503</v>
      </c>
      <c r="E106" s="32" t="s">
        <v>366</v>
      </c>
      <c r="F106" s="32" t="str">
        <f>VLOOKUP(D106,$M$84:$O$102,3)</f>
        <v>正常</v>
      </c>
      <c r="G106" s="32">
        <f t="shared" si="5"/>
        <v>160</v>
      </c>
      <c r="H106" s="32">
        <f t="shared" si="5"/>
        <v>160</v>
      </c>
      <c r="I106" s="33"/>
      <c r="M106" s="9">
        <v>522</v>
      </c>
      <c r="N106" s="9" t="s">
        <v>840</v>
      </c>
      <c r="O106" s="9" t="s">
        <v>86</v>
      </c>
    </row>
    <row r="107" spans="4:15" ht="16.5" x14ac:dyDescent="0.15">
      <c r="D107" s="32">
        <v>503</v>
      </c>
      <c r="E107" s="32" t="s">
        <v>367</v>
      </c>
      <c r="F107" s="32" t="str">
        <f t="shared" ref="F107:F170" si="6">VLOOKUP(D107,$M$84:$O$102,3)</f>
        <v>正常</v>
      </c>
      <c r="G107" s="32">
        <f t="shared" ref="G107:H170" si="7">VLOOKUP($F107,$K$6:$N$18,MATCH(G$5,$K$5:$N$5,0),0)</f>
        <v>160</v>
      </c>
      <c r="H107" s="32">
        <f t="shared" si="7"/>
        <v>160</v>
      </c>
      <c r="I107" s="33"/>
    </row>
    <row r="108" spans="4:15" ht="16.5" x14ac:dyDescent="0.15">
      <c r="D108" s="32">
        <v>515</v>
      </c>
      <c r="E108" s="32" t="s">
        <v>368</v>
      </c>
      <c r="F108" s="32" t="str">
        <f t="shared" si="6"/>
        <v>正常</v>
      </c>
      <c r="G108" s="32">
        <f t="shared" si="7"/>
        <v>160</v>
      </c>
      <c r="H108" s="32">
        <f t="shared" si="7"/>
        <v>160</v>
      </c>
      <c r="I108" s="33"/>
    </row>
    <row r="109" spans="4:15" ht="16.5" x14ac:dyDescent="0.15">
      <c r="D109" s="32">
        <v>507</v>
      </c>
      <c r="E109" s="32" t="s">
        <v>369</v>
      </c>
      <c r="F109" s="32" t="str">
        <f t="shared" si="6"/>
        <v>纤细</v>
      </c>
      <c r="G109" s="32">
        <f t="shared" si="7"/>
        <v>164</v>
      </c>
      <c r="H109" s="32">
        <f t="shared" si="7"/>
        <v>164</v>
      </c>
      <c r="I109" s="33"/>
    </row>
    <row r="110" spans="4:15" ht="16.5" x14ac:dyDescent="0.15">
      <c r="D110" s="32">
        <v>511</v>
      </c>
      <c r="E110" s="32" t="s">
        <v>370</v>
      </c>
      <c r="F110" s="32" t="str">
        <f t="shared" si="6"/>
        <v>正常微胖</v>
      </c>
      <c r="G110" s="32">
        <f t="shared" si="7"/>
        <v>160</v>
      </c>
      <c r="H110" s="32">
        <f t="shared" si="7"/>
        <v>160</v>
      </c>
      <c r="I110" s="33"/>
    </row>
    <row r="111" spans="4:15" ht="16.5" x14ac:dyDescent="0.15">
      <c r="D111" s="32">
        <v>999</v>
      </c>
      <c r="E111" s="32" t="s">
        <v>371</v>
      </c>
      <c r="F111" s="32" t="str">
        <f t="shared" si="6"/>
        <v>纤细</v>
      </c>
      <c r="G111" s="32">
        <f t="shared" si="7"/>
        <v>164</v>
      </c>
      <c r="H111" s="32">
        <f t="shared" si="7"/>
        <v>164</v>
      </c>
      <c r="I111" s="33"/>
    </row>
    <row r="112" spans="4:15" ht="16.5" x14ac:dyDescent="0.15">
      <c r="D112" s="32">
        <v>509</v>
      </c>
      <c r="E112" s="32" t="s">
        <v>372</v>
      </c>
      <c r="F112" s="32" t="str">
        <f t="shared" si="6"/>
        <v>正常</v>
      </c>
      <c r="G112" s="32">
        <f t="shared" si="7"/>
        <v>160</v>
      </c>
      <c r="H112" s="32">
        <f t="shared" si="7"/>
        <v>160</v>
      </c>
      <c r="I112" s="33"/>
    </row>
    <row r="113" spans="4:9" ht="16.5" x14ac:dyDescent="0.15">
      <c r="D113" s="32">
        <v>503</v>
      </c>
      <c r="E113" s="32" t="s">
        <v>373</v>
      </c>
      <c r="F113" s="32" t="str">
        <f t="shared" si="6"/>
        <v>正常</v>
      </c>
      <c r="G113" s="32">
        <f t="shared" si="7"/>
        <v>160</v>
      </c>
      <c r="H113" s="32">
        <f t="shared" si="7"/>
        <v>160</v>
      </c>
      <c r="I113" s="33"/>
    </row>
    <row r="114" spans="4:9" ht="16.5" x14ac:dyDescent="0.15">
      <c r="D114" s="32">
        <v>514</v>
      </c>
      <c r="E114" s="32" t="s">
        <v>374</v>
      </c>
      <c r="F114" s="32" t="str">
        <f t="shared" si="6"/>
        <v>正常</v>
      </c>
      <c r="G114" s="32">
        <f t="shared" si="7"/>
        <v>160</v>
      </c>
      <c r="H114" s="32">
        <f t="shared" si="7"/>
        <v>160</v>
      </c>
      <c r="I114" s="33"/>
    </row>
    <row r="115" spans="4:9" ht="16.5" x14ac:dyDescent="0.15">
      <c r="D115" s="32">
        <v>517</v>
      </c>
      <c r="E115" s="32" t="s">
        <v>375</v>
      </c>
      <c r="F115" s="32" t="str">
        <f t="shared" si="6"/>
        <v>正常</v>
      </c>
      <c r="G115" s="32">
        <f t="shared" si="7"/>
        <v>160</v>
      </c>
      <c r="H115" s="32">
        <f t="shared" si="7"/>
        <v>160</v>
      </c>
      <c r="I115" s="33"/>
    </row>
    <row r="116" spans="4:9" ht="16.5" x14ac:dyDescent="0.15">
      <c r="D116" s="32">
        <v>504</v>
      </c>
      <c r="E116" s="32" t="s">
        <v>376</v>
      </c>
      <c r="F116" s="32" t="str">
        <f t="shared" si="6"/>
        <v>纤细</v>
      </c>
      <c r="G116" s="32">
        <f t="shared" si="7"/>
        <v>164</v>
      </c>
      <c r="H116" s="32">
        <f t="shared" si="7"/>
        <v>164</v>
      </c>
      <c r="I116" s="33"/>
    </row>
    <row r="117" spans="4:9" ht="16.5" x14ac:dyDescent="0.15">
      <c r="D117" s="32">
        <v>517</v>
      </c>
      <c r="E117" s="32" t="s">
        <v>377</v>
      </c>
      <c r="F117" s="32" t="str">
        <f t="shared" si="6"/>
        <v>正常</v>
      </c>
      <c r="G117" s="32">
        <f t="shared" si="7"/>
        <v>160</v>
      </c>
      <c r="H117" s="32">
        <f t="shared" si="7"/>
        <v>160</v>
      </c>
      <c r="I117" s="33"/>
    </row>
    <row r="118" spans="4:9" ht="16.5" x14ac:dyDescent="0.15">
      <c r="D118" s="32">
        <v>507</v>
      </c>
      <c r="E118" s="32" t="s">
        <v>378</v>
      </c>
      <c r="F118" s="32" t="str">
        <f t="shared" si="6"/>
        <v>纤细</v>
      </c>
      <c r="G118" s="32">
        <f t="shared" si="7"/>
        <v>164</v>
      </c>
      <c r="H118" s="32">
        <f t="shared" si="7"/>
        <v>164</v>
      </c>
      <c r="I118" s="33"/>
    </row>
    <row r="119" spans="4:9" ht="16.5" x14ac:dyDescent="0.15">
      <c r="D119" s="32">
        <v>513</v>
      </c>
      <c r="E119" s="32" t="s">
        <v>379</v>
      </c>
      <c r="F119" s="32" t="str">
        <f t="shared" si="6"/>
        <v>正常</v>
      </c>
      <c r="G119" s="32">
        <f t="shared" si="7"/>
        <v>160</v>
      </c>
      <c r="H119" s="32">
        <f t="shared" si="7"/>
        <v>160</v>
      </c>
      <c r="I119" s="33"/>
    </row>
    <row r="120" spans="4:9" ht="16.5" x14ac:dyDescent="0.15">
      <c r="D120" s="32">
        <v>501</v>
      </c>
      <c r="E120" s="32" t="s">
        <v>380</v>
      </c>
      <c r="F120" s="32" t="str">
        <f t="shared" si="6"/>
        <v>正常</v>
      </c>
      <c r="G120" s="32">
        <f t="shared" si="7"/>
        <v>160</v>
      </c>
      <c r="H120" s="32">
        <f t="shared" si="7"/>
        <v>160</v>
      </c>
      <c r="I120" s="33"/>
    </row>
    <row r="121" spans="4:9" ht="16.5" x14ac:dyDescent="0.15">
      <c r="D121" s="32">
        <v>506</v>
      </c>
      <c r="E121" s="32" t="s">
        <v>381</v>
      </c>
      <c r="F121" s="32" t="str">
        <f t="shared" si="6"/>
        <v>正常魁梧</v>
      </c>
      <c r="G121" s="32">
        <f t="shared" si="7"/>
        <v>160</v>
      </c>
      <c r="H121" s="32">
        <f t="shared" si="7"/>
        <v>160</v>
      </c>
      <c r="I121" s="33"/>
    </row>
    <row r="122" spans="4:9" ht="16.5" x14ac:dyDescent="0.15">
      <c r="D122" s="32">
        <v>517</v>
      </c>
      <c r="E122" s="32" t="s">
        <v>382</v>
      </c>
      <c r="F122" s="32" t="str">
        <f t="shared" si="6"/>
        <v>正常</v>
      </c>
      <c r="G122" s="32">
        <f t="shared" si="7"/>
        <v>160</v>
      </c>
      <c r="H122" s="32">
        <f t="shared" si="7"/>
        <v>160</v>
      </c>
      <c r="I122" s="33"/>
    </row>
    <row r="123" spans="4:9" ht="16.5" x14ac:dyDescent="0.15">
      <c r="D123" s="32">
        <v>505</v>
      </c>
      <c r="E123" s="32" t="s">
        <v>383</v>
      </c>
      <c r="F123" s="32" t="str">
        <f t="shared" si="6"/>
        <v>正常</v>
      </c>
      <c r="G123" s="32">
        <f t="shared" si="7"/>
        <v>160</v>
      </c>
      <c r="H123" s="32">
        <f t="shared" si="7"/>
        <v>160</v>
      </c>
      <c r="I123" s="33"/>
    </row>
    <row r="124" spans="4:9" ht="16.5" x14ac:dyDescent="0.15">
      <c r="D124" s="32">
        <v>503</v>
      </c>
      <c r="E124" s="32" t="s">
        <v>384</v>
      </c>
      <c r="F124" s="32" t="str">
        <f t="shared" si="6"/>
        <v>正常</v>
      </c>
      <c r="G124" s="32">
        <f t="shared" si="7"/>
        <v>160</v>
      </c>
      <c r="H124" s="32">
        <f t="shared" si="7"/>
        <v>160</v>
      </c>
      <c r="I124" s="33"/>
    </row>
    <row r="125" spans="4:9" ht="16.5" x14ac:dyDescent="0.15">
      <c r="D125" s="32">
        <v>999</v>
      </c>
      <c r="E125" s="32" t="s">
        <v>385</v>
      </c>
      <c r="F125" s="32" t="str">
        <f t="shared" si="6"/>
        <v>纤细</v>
      </c>
      <c r="G125" s="32">
        <f t="shared" si="7"/>
        <v>164</v>
      </c>
      <c r="H125" s="32">
        <f t="shared" si="7"/>
        <v>164</v>
      </c>
      <c r="I125" s="33"/>
    </row>
    <row r="126" spans="4:9" ht="16.5" x14ac:dyDescent="0.15">
      <c r="D126" s="32">
        <v>503</v>
      </c>
      <c r="E126" s="32" t="s">
        <v>386</v>
      </c>
      <c r="F126" s="32" t="str">
        <f t="shared" si="6"/>
        <v>正常</v>
      </c>
      <c r="G126" s="32">
        <f t="shared" si="7"/>
        <v>160</v>
      </c>
      <c r="H126" s="32">
        <f t="shared" si="7"/>
        <v>160</v>
      </c>
      <c r="I126" s="33"/>
    </row>
    <row r="127" spans="4:9" ht="16.5" x14ac:dyDescent="0.15">
      <c r="D127" s="32">
        <v>516</v>
      </c>
      <c r="E127" s="32" t="s">
        <v>387</v>
      </c>
      <c r="F127" s="32" t="str">
        <f t="shared" si="6"/>
        <v>正常</v>
      </c>
      <c r="G127" s="32">
        <f t="shared" si="7"/>
        <v>160</v>
      </c>
      <c r="H127" s="32">
        <f t="shared" si="7"/>
        <v>160</v>
      </c>
      <c r="I127" s="33"/>
    </row>
    <row r="128" spans="4:9" ht="16.5" x14ac:dyDescent="0.15">
      <c r="D128" s="32">
        <v>517</v>
      </c>
      <c r="E128" s="32" t="s">
        <v>388</v>
      </c>
      <c r="F128" s="32" t="str">
        <f t="shared" si="6"/>
        <v>正常</v>
      </c>
      <c r="G128" s="32">
        <f t="shared" si="7"/>
        <v>160</v>
      </c>
      <c r="H128" s="32">
        <f t="shared" si="7"/>
        <v>160</v>
      </c>
      <c r="I128" s="33"/>
    </row>
    <row r="129" spans="4:9" ht="16.5" x14ac:dyDescent="0.15">
      <c r="D129" s="32">
        <v>502</v>
      </c>
      <c r="E129" s="32" t="s">
        <v>389</v>
      </c>
      <c r="F129" s="32" t="str">
        <f t="shared" si="6"/>
        <v>正常微胖</v>
      </c>
      <c r="G129" s="32">
        <f t="shared" si="7"/>
        <v>160</v>
      </c>
      <c r="H129" s="32">
        <f t="shared" si="7"/>
        <v>160</v>
      </c>
      <c r="I129" s="33"/>
    </row>
    <row r="130" spans="4:9" ht="16.5" x14ac:dyDescent="0.15">
      <c r="D130" s="32">
        <v>503</v>
      </c>
      <c r="E130" s="32" t="s">
        <v>390</v>
      </c>
      <c r="F130" s="32" t="str">
        <f t="shared" si="6"/>
        <v>正常</v>
      </c>
      <c r="G130" s="32">
        <f t="shared" si="7"/>
        <v>160</v>
      </c>
      <c r="H130" s="32">
        <f t="shared" si="7"/>
        <v>160</v>
      </c>
      <c r="I130" s="33"/>
    </row>
    <row r="131" spans="4:9" ht="16.5" x14ac:dyDescent="0.15">
      <c r="D131" s="32">
        <v>517</v>
      </c>
      <c r="E131" s="32" t="s">
        <v>391</v>
      </c>
      <c r="F131" s="32" t="str">
        <f t="shared" si="6"/>
        <v>正常</v>
      </c>
      <c r="G131" s="32">
        <f t="shared" si="7"/>
        <v>160</v>
      </c>
      <c r="H131" s="32">
        <f t="shared" si="7"/>
        <v>160</v>
      </c>
      <c r="I131" s="33"/>
    </row>
    <row r="132" spans="4:9" ht="16.5" x14ac:dyDescent="0.15">
      <c r="D132" s="32">
        <v>513</v>
      </c>
      <c r="E132" s="32" t="s">
        <v>392</v>
      </c>
      <c r="F132" s="32" t="str">
        <f t="shared" si="6"/>
        <v>正常</v>
      </c>
      <c r="G132" s="32">
        <f t="shared" si="7"/>
        <v>160</v>
      </c>
      <c r="H132" s="32">
        <f t="shared" si="7"/>
        <v>160</v>
      </c>
      <c r="I132" s="33"/>
    </row>
    <row r="133" spans="4:9" ht="16.5" x14ac:dyDescent="0.15">
      <c r="D133" s="32">
        <v>501</v>
      </c>
      <c r="E133" s="32" t="s">
        <v>393</v>
      </c>
      <c r="F133" s="32" t="str">
        <f t="shared" si="6"/>
        <v>正常</v>
      </c>
      <c r="G133" s="32">
        <f t="shared" si="7"/>
        <v>160</v>
      </c>
      <c r="H133" s="32">
        <f t="shared" si="7"/>
        <v>160</v>
      </c>
      <c r="I133" s="33"/>
    </row>
    <row r="134" spans="4:9" ht="16.5" x14ac:dyDescent="0.15">
      <c r="D134" s="32">
        <v>514</v>
      </c>
      <c r="E134" s="32" t="s">
        <v>394</v>
      </c>
      <c r="F134" s="32" t="str">
        <f t="shared" si="6"/>
        <v>正常</v>
      </c>
      <c r="G134" s="32">
        <f t="shared" si="7"/>
        <v>160</v>
      </c>
      <c r="H134" s="32">
        <f t="shared" si="7"/>
        <v>160</v>
      </c>
      <c r="I134" s="33"/>
    </row>
    <row r="135" spans="4:9" ht="16.5" x14ac:dyDescent="0.15">
      <c r="D135" s="9">
        <v>503</v>
      </c>
      <c r="E135" s="9" t="s">
        <v>395</v>
      </c>
      <c r="F135" s="9" t="str">
        <f t="shared" si="6"/>
        <v>正常</v>
      </c>
      <c r="G135" s="9">
        <f t="shared" si="7"/>
        <v>160</v>
      </c>
      <c r="H135" s="9">
        <f t="shared" si="7"/>
        <v>160</v>
      </c>
      <c r="I135" s="33"/>
    </row>
    <row r="136" spans="4:9" ht="16.5" x14ac:dyDescent="0.15">
      <c r="D136" s="9">
        <v>502</v>
      </c>
      <c r="E136" s="9" t="s">
        <v>396</v>
      </c>
      <c r="F136" s="9" t="str">
        <f t="shared" si="6"/>
        <v>正常微胖</v>
      </c>
      <c r="G136" s="9">
        <f t="shared" si="7"/>
        <v>160</v>
      </c>
      <c r="H136" s="9">
        <f t="shared" si="7"/>
        <v>160</v>
      </c>
      <c r="I136" s="33"/>
    </row>
    <row r="137" spans="4:9" ht="16.5" x14ac:dyDescent="0.15">
      <c r="D137" s="9">
        <v>514</v>
      </c>
      <c r="E137" s="9" t="s">
        <v>397</v>
      </c>
      <c r="F137" s="9" t="str">
        <f t="shared" si="6"/>
        <v>正常</v>
      </c>
      <c r="G137" s="9">
        <f t="shared" si="7"/>
        <v>160</v>
      </c>
      <c r="H137" s="9">
        <f t="shared" si="7"/>
        <v>160</v>
      </c>
      <c r="I137" s="33"/>
    </row>
    <row r="138" spans="4:9" ht="16.5" x14ac:dyDescent="0.15">
      <c r="D138" s="9">
        <v>514</v>
      </c>
      <c r="E138" s="9" t="s">
        <v>398</v>
      </c>
      <c r="F138" s="9" t="str">
        <f t="shared" si="6"/>
        <v>正常</v>
      </c>
      <c r="G138" s="9">
        <f t="shared" si="7"/>
        <v>160</v>
      </c>
      <c r="H138" s="9">
        <f t="shared" si="7"/>
        <v>160</v>
      </c>
      <c r="I138" s="33"/>
    </row>
    <row r="139" spans="4:9" ht="16.5" x14ac:dyDescent="0.15">
      <c r="D139" s="9">
        <v>505</v>
      </c>
      <c r="E139" s="9" t="s">
        <v>399</v>
      </c>
      <c r="F139" s="9" t="str">
        <f t="shared" si="6"/>
        <v>正常</v>
      </c>
      <c r="G139" s="9">
        <f t="shared" si="7"/>
        <v>160</v>
      </c>
      <c r="H139" s="9">
        <f t="shared" si="7"/>
        <v>160</v>
      </c>
      <c r="I139" s="33"/>
    </row>
    <row r="140" spans="4:9" ht="16.5" x14ac:dyDescent="0.15">
      <c r="D140" s="9">
        <v>514</v>
      </c>
      <c r="E140" s="9" t="s">
        <v>400</v>
      </c>
      <c r="F140" s="9" t="str">
        <f t="shared" si="6"/>
        <v>正常</v>
      </c>
      <c r="G140" s="9">
        <f t="shared" si="7"/>
        <v>160</v>
      </c>
      <c r="H140" s="9">
        <f t="shared" si="7"/>
        <v>160</v>
      </c>
      <c r="I140" s="33"/>
    </row>
    <row r="141" spans="4:9" ht="16.5" x14ac:dyDescent="0.15">
      <c r="D141" s="9">
        <v>502</v>
      </c>
      <c r="E141" s="9" t="s">
        <v>401</v>
      </c>
      <c r="F141" s="9" t="str">
        <f t="shared" si="6"/>
        <v>正常微胖</v>
      </c>
      <c r="G141" s="9">
        <f t="shared" si="7"/>
        <v>160</v>
      </c>
      <c r="H141" s="9">
        <f t="shared" si="7"/>
        <v>160</v>
      </c>
      <c r="I141" s="33"/>
    </row>
    <row r="142" spans="4:9" ht="16.5" x14ac:dyDescent="0.15">
      <c r="D142" s="9">
        <v>999</v>
      </c>
      <c r="E142" s="9" t="s">
        <v>402</v>
      </c>
      <c r="F142" s="9" t="str">
        <f t="shared" si="6"/>
        <v>纤细</v>
      </c>
      <c r="G142" s="9">
        <f t="shared" si="7"/>
        <v>164</v>
      </c>
      <c r="H142" s="9">
        <f t="shared" si="7"/>
        <v>164</v>
      </c>
      <c r="I142" s="33"/>
    </row>
    <row r="143" spans="4:9" ht="16.5" x14ac:dyDescent="0.15">
      <c r="D143" s="9">
        <v>504</v>
      </c>
      <c r="E143" s="9" t="s">
        <v>403</v>
      </c>
      <c r="F143" s="9" t="str">
        <f t="shared" si="6"/>
        <v>纤细</v>
      </c>
      <c r="G143" s="9">
        <f t="shared" si="7"/>
        <v>164</v>
      </c>
      <c r="H143" s="9">
        <f t="shared" si="7"/>
        <v>164</v>
      </c>
      <c r="I143" s="33"/>
    </row>
    <row r="144" spans="4:9" ht="16.5" x14ac:dyDescent="0.15">
      <c r="D144" s="9">
        <v>504</v>
      </c>
      <c r="E144" s="9" t="s">
        <v>404</v>
      </c>
      <c r="F144" s="9" t="str">
        <f t="shared" si="6"/>
        <v>纤细</v>
      </c>
      <c r="G144" s="9">
        <f t="shared" si="7"/>
        <v>164</v>
      </c>
      <c r="H144" s="9">
        <f t="shared" si="7"/>
        <v>164</v>
      </c>
      <c r="I144" s="33"/>
    </row>
    <row r="145" spans="4:9" ht="16.5" x14ac:dyDescent="0.15">
      <c r="D145" s="9">
        <v>999</v>
      </c>
      <c r="E145" s="9" t="s">
        <v>405</v>
      </c>
      <c r="F145" s="9" t="str">
        <f t="shared" si="6"/>
        <v>纤细</v>
      </c>
      <c r="G145" s="9">
        <f t="shared" si="7"/>
        <v>164</v>
      </c>
      <c r="H145" s="9">
        <f t="shared" si="7"/>
        <v>164</v>
      </c>
      <c r="I145" s="33"/>
    </row>
    <row r="146" spans="4:9" ht="16.5" x14ac:dyDescent="0.15">
      <c r="D146" s="9">
        <v>506</v>
      </c>
      <c r="E146" s="9" t="s">
        <v>406</v>
      </c>
      <c r="F146" s="9" t="str">
        <f t="shared" si="6"/>
        <v>正常魁梧</v>
      </c>
      <c r="G146" s="9">
        <f t="shared" si="7"/>
        <v>160</v>
      </c>
      <c r="H146" s="9">
        <f t="shared" si="7"/>
        <v>160</v>
      </c>
      <c r="I146" s="33"/>
    </row>
    <row r="147" spans="4:9" ht="16.5" x14ac:dyDescent="0.15">
      <c r="D147" s="9">
        <v>513</v>
      </c>
      <c r="E147" s="9" t="s">
        <v>407</v>
      </c>
      <c r="F147" s="9" t="str">
        <f t="shared" si="6"/>
        <v>正常</v>
      </c>
      <c r="G147" s="9">
        <f t="shared" si="7"/>
        <v>160</v>
      </c>
      <c r="H147" s="9">
        <f t="shared" si="7"/>
        <v>160</v>
      </c>
      <c r="I147" s="33"/>
    </row>
    <row r="148" spans="4:9" ht="16.5" x14ac:dyDescent="0.15">
      <c r="D148" s="9">
        <v>517</v>
      </c>
      <c r="E148" s="9" t="s">
        <v>408</v>
      </c>
      <c r="F148" s="9" t="str">
        <f t="shared" si="6"/>
        <v>正常</v>
      </c>
      <c r="G148" s="9">
        <f t="shared" si="7"/>
        <v>160</v>
      </c>
      <c r="H148" s="9">
        <f t="shared" si="7"/>
        <v>160</v>
      </c>
      <c r="I148" s="33"/>
    </row>
    <row r="149" spans="4:9" ht="16.5" x14ac:dyDescent="0.15">
      <c r="D149" s="9">
        <v>515</v>
      </c>
      <c r="E149" s="9" t="s">
        <v>409</v>
      </c>
      <c r="F149" s="9" t="str">
        <f t="shared" si="6"/>
        <v>正常</v>
      </c>
      <c r="G149" s="9">
        <f t="shared" si="7"/>
        <v>160</v>
      </c>
      <c r="H149" s="9">
        <f t="shared" si="7"/>
        <v>160</v>
      </c>
      <c r="I149" s="33"/>
    </row>
    <row r="150" spans="4:9" ht="16.5" x14ac:dyDescent="0.15">
      <c r="D150" s="9">
        <v>501</v>
      </c>
      <c r="E150" s="9" t="s">
        <v>410</v>
      </c>
      <c r="F150" s="9" t="str">
        <f t="shared" si="6"/>
        <v>正常</v>
      </c>
      <c r="G150" s="9">
        <f t="shared" si="7"/>
        <v>160</v>
      </c>
      <c r="H150" s="9">
        <f t="shared" si="7"/>
        <v>160</v>
      </c>
      <c r="I150" s="33"/>
    </row>
    <row r="151" spans="4:9" ht="16.5" x14ac:dyDescent="0.15">
      <c r="D151" s="9">
        <v>503</v>
      </c>
      <c r="E151" s="9" t="s">
        <v>411</v>
      </c>
      <c r="F151" s="9" t="str">
        <f t="shared" si="6"/>
        <v>正常</v>
      </c>
      <c r="G151" s="9">
        <f t="shared" si="7"/>
        <v>160</v>
      </c>
      <c r="H151" s="9">
        <f t="shared" si="7"/>
        <v>160</v>
      </c>
      <c r="I151" s="33"/>
    </row>
    <row r="152" spans="4:9" ht="16.5" x14ac:dyDescent="0.15">
      <c r="D152" s="9">
        <v>517</v>
      </c>
      <c r="E152" s="9" t="s">
        <v>412</v>
      </c>
      <c r="F152" s="9" t="str">
        <f t="shared" si="6"/>
        <v>正常</v>
      </c>
      <c r="G152" s="9">
        <f t="shared" si="7"/>
        <v>160</v>
      </c>
      <c r="H152" s="9">
        <f t="shared" si="7"/>
        <v>160</v>
      </c>
      <c r="I152" s="33"/>
    </row>
    <row r="153" spans="4:9" ht="16.5" x14ac:dyDescent="0.15">
      <c r="D153" s="9">
        <v>508</v>
      </c>
      <c r="E153" s="9" t="s">
        <v>413</v>
      </c>
      <c r="F153" s="9" t="str">
        <f t="shared" si="6"/>
        <v>正常</v>
      </c>
      <c r="G153" s="9">
        <f t="shared" si="7"/>
        <v>160</v>
      </c>
      <c r="H153" s="9">
        <f t="shared" si="7"/>
        <v>160</v>
      </c>
      <c r="I153" s="33"/>
    </row>
    <row r="154" spans="4:9" ht="16.5" x14ac:dyDescent="0.15">
      <c r="D154" s="9">
        <v>514</v>
      </c>
      <c r="E154" s="9" t="s">
        <v>414</v>
      </c>
      <c r="F154" s="9" t="str">
        <f t="shared" si="6"/>
        <v>正常</v>
      </c>
      <c r="G154" s="9">
        <f t="shared" si="7"/>
        <v>160</v>
      </c>
      <c r="H154" s="9">
        <f t="shared" si="7"/>
        <v>160</v>
      </c>
      <c r="I154" s="33"/>
    </row>
    <row r="155" spans="4:9" ht="16.5" x14ac:dyDescent="0.15">
      <c r="D155" s="9">
        <v>517</v>
      </c>
      <c r="E155" s="9" t="s">
        <v>415</v>
      </c>
      <c r="F155" s="9" t="str">
        <f t="shared" si="6"/>
        <v>正常</v>
      </c>
      <c r="G155" s="9">
        <f t="shared" si="7"/>
        <v>160</v>
      </c>
      <c r="H155" s="9">
        <f t="shared" si="7"/>
        <v>160</v>
      </c>
      <c r="I155" s="33"/>
    </row>
    <row r="156" spans="4:9" ht="16.5" x14ac:dyDescent="0.15">
      <c r="D156" s="9">
        <v>518</v>
      </c>
      <c r="E156" s="9" t="s">
        <v>416</v>
      </c>
      <c r="F156" s="9" t="str">
        <f t="shared" si="6"/>
        <v>纤细</v>
      </c>
      <c r="G156" s="9">
        <f t="shared" si="7"/>
        <v>164</v>
      </c>
      <c r="H156" s="9">
        <f t="shared" si="7"/>
        <v>164</v>
      </c>
      <c r="I156" s="33"/>
    </row>
    <row r="157" spans="4:9" ht="16.5" x14ac:dyDescent="0.15">
      <c r="D157" s="9">
        <v>508</v>
      </c>
      <c r="E157" s="9" t="s">
        <v>417</v>
      </c>
      <c r="F157" s="9" t="str">
        <f t="shared" si="6"/>
        <v>正常</v>
      </c>
      <c r="G157" s="9">
        <f t="shared" si="7"/>
        <v>160</v>
      </c>
      <c r="H157" s="9">
        <f t="shared" si="7"/>
        <v>160</v>
      </c>
      <c r="I157" s="33"/>
    </row>
    <row r="158" spans="4:9" ht="16.5" x14ac:dyDescent="0.15">
      <c r="D158" s="9">
        <v>503</v>
      </c>
      <c r="E158" s="9" t="s">
        <v>418</v>
      </c>
      <c r="F158" s="9" t="str">
        <f t="shared" si="6"/>
        <v>正常</v>
      </c>
      <c r="G158" s="9">
        <f t="shared" si="7"/>
        <v>160</v>
      </c>
      <c r="H158" s="9">
        <f t="shared" si="7"/>
        <v>160</v>
      </c>
      <c r="I158" s="33"/>
    </row>
    <row r="159" spans="4:9" ht="16.5" x14ac:dyDescent="0.15">
      <c r="D159" s="9">
        <v>517</v>
      </c>
      <c r="E159" s="9" t="s">
        <v>419</v>
      </c>
      <c r="F159" s="9" t="str">
        <f t="shared" si="6"/>
        <v>正常</v>
      </c>
      <c r="G159" s="9">
        <f t="shared" si="7"/>
        <v>160</v>
      </c>
      <c r="H159" s="9">
        <f t="shared" si="7"/>
        <v>160</v>
      </c>
      <c r="I159" s="33"/>
    </row>
    <row r="160" spans="4:9" ht="16.5" x14ac:dyDescent="0.15">
      <c r="D160" s="9">
        <v>508</v>
      </c>
      <c r="E160" s="9" t="s">
        <v>420</v>
      </c>
      <c r="F160" s="9" t="str">
        <f t="shared" si="6"/>
        <v>正常</v>
      </c>
      <c r="G160" s="9">
        <f t="shared" si="7"/>
        <v>160</v>
      </c>
      <c r="H160" s="9">
        <f t="shared" si="7"/>
        <v>160</v>
      </c>
      <c r="I160" s="33"/>
    </row>
    <row r="161" spans="4:9" ht="16.5" x14ac:dyDescent="0.15">
      <c r="D161" s="9">
        <v>505</v>
      </c>
      <c r="E161" s="9" t="s">
        <v>421</v>
      </c>
      <c r="F161" s="9" t="str">
        <f t="shared" si="6"/>
        <v>正常</v>
      </c>
      <c r="G161" s="9">
        <f t="shared" si="7"/>
        <v>160</v>
      </c>
      <c r="H161" s="9">
        <f t="shared" si="7"/>
        <v>160</v>
      </c>
      <c r="I161" s="33"/>
    </row>
    <row r="162" spans="4:9" ht="16.5" x14ac:dyDescent="0.15">
      <c r="D162" s="9">
        <v>517</v>
      </c>
      <c r="E162" s="9" t="s">
        <v>422</v>
      </c>
      <c r="F162" s="9" t="str">
        <f t="shared" si="6"/>
        <v>正常</v>
      </c>
      <c r="G162" s="9">
        <f t="shared" si="7"/>
        <v>160</v>
      </c>
      <c r="H162" s="9">
        <f t="shared" si="7"/>
        <v>160</v>
      </c>
      <c r="I162" s="33"/>
    </row>
    <row r="163" spans="4:9" ht="16.5" x14ac:dyDescent="0.15">
      <c r="D163" s="9">
        <v>509</v>
      </c>
      <c r="E163" s="9" t="s">
        <v>423</v>
      </c>
      <c r="F163" s="9" t="str">
        <f t="shared" si="6"/>
        <v>正常</v>
      </c>
      <c r="G163" s="9">
        <f t="shared" si="7"/>
        <v>160</v>
      </c>
      <c r="H163" s="9">
        <f t="shared" si="7"/>
        <v>160</v>
      </c>
      <c r="I163" s="33"/>
    </row>
    <row r="164" spans="4:9" ht="16.5" x14ac:dyDescent="0.15">
      <c r="D164" s="32">
        <v>515</v>
      </c>
      <c r="E164" s="32" t="s">
        <v>424</v>
      </c>
      <c r="F164" s="32" t="str">
        <f t="shared" si="6"/>
        <v>正常</v>
      </c>
      <c r="G164" s="32">
        <f t="shared" si="7"/>
        <v>160</v>
      </c>
      <c r="H164" s="32">
        <f t="shared" si="7"/>
        <v>160</v>
      </c>
      <c r="I164" s="33"/>
    </row>
    <row r="165" spans="4:9" ht="16.5" x14ac:dyDescent="0.15">
      <c r="D165" s="32">
        <v>508</v>
      </c>
      <c r="E165" s="32" t="s">
        <v>425</v>
      </c>
      <c r="F165" s="32" t="str">
        <f t="shared" si="6"/>
        <v>正常</v>
      </c>
      <c r="G165" s="32">
        <f t="shared" si="7"/>
        <v>160</v>
      </c>
      <c r="H165" s="32">
        <f t="shared" si="7"/>
        <v>160</v>
      </c>
      <c r="I165" s="33"/>
    </row>
    <row r="166" spans="4:9" ht="16.5" x14ac:dyDescent="0.15">
      <c r="D166" s="32">
        <v>510</v>
      </c>
      <c r="E166" s="32" t="s">
        <v>426</v>
      </c>
      <c r="F166" s="32" t="str">
        <f t="shared" si="6"/>
        <v>纤细</v>
      </c>
      <c r="G166" s="32">
        <f t="shared" si="7"/>
        <v>164</v>
      </c>
      <c r="H166" s="32">
        <f t="shared" si="7"/>
        <v>164</v>
      </c>
      <c r="I166" s="33"/>
    </row>
    <row r="167" spans="4:9" ht="16.5" x14ac:dyDescent="0.15">
      <c r="D167" s="32">
        <v>999</v>
      </c>
      <c r="E167" s="32" t="s">
        <v>427</v>
      </c>
      <c r="F167" s="32" t="str">
        <f t="shared" si="6"/>
        <v>纤细</v>
      </c>
      <c r="G167" s="32">
        <f t="shared" si="7"/>
        <v>164</v>
      </c>
      <c r="H167" s="32">
        <f t="shared" si="7"/>
        <v>164</v>
      </c>
      <c r="I167" s="33"/>
    </row>
    <row r="168" spans="4:9" ht="16.5" x14ac:dyDescent="0.15">
      <c r="D168" s="32">
        <v>510</v>
      </c>
      <c r="E168" s="32" t="s">
        <v>428</v>
      </c>
      <c r="F168" s="32" t="str">
        <f t="shared" si="6"/>
        <v>纤细</v>
      </c>
      <c r="G168" s="32">
        <f t="shared" si="7"/>
        <v>164</v>
      </c>
      <c r="H168" s="32">
        <f t="shared" si="7"/>
        <v>164</v>
      </c>
      <c r="I168" s="33"/>
    </row>
    <row r="169" spans="4:9" ht="16.5" x14ac:dyDescent="0.15">
      <c r="D169" s="32">
        <v>515</v>
      </c>
      <c r="E169" s="32" t="s">
        <v>429</v>
      </c>
      <c r="F169" s="32" t="str">
        <f t="shared" si="6"/>
        <v>正常</v>
      </c>
      <c r="G169" s="32">
        <f t="shared" si="7"/>
        <v>160</v>
      </c>
      <c r="H169" s="32">
        <f t="shared" si="7"/>
        <v>160</v>
      </c>
      <c r="I169" s="33"/>
    </row>
    <row r="170" spans="4:9" ht="16.5" x14ac:dyDescent="0.15">
      <c r="D170" s="32">
        <v>503</v>
      </c>
      <c r="E170" s="32" t="s">
        <v>430</v>
      </c>
      <c r="F170" s="32" t="str">
        <f t="shared" si="6"/>
        <v>正常</v>
      </c>
      <c r="G170" s="32">
        <f t="shared" si="7"/>
        <v>160</v>
      </c>
      <c r="H170" s="32">
        <f t="shared" si="7"/>
        <v>160</v>
      </c>
      <c r="I170" s="33"/>
    </row>
    <row r="171" spans="4:9" ht="16.5" x14ac:dyDescent="0.15">
      <c r="D171" s="32">
        <v>503</v>
      </c>
      <c r="E171" s="32" t="s">
        <v>431</v>
      </c>
      <c r="F171" s="32" t="str">
        <f t="shared" ref="F171:F221" si="8">VLOOKUP(D171,$M$84:$O$102,3)</f>
        <v>正常</v>
      </c>
      <c r="G171" s="32">
        <f t="shared" ref="G171:H221" si="9">VLOOKUP($F171,$K$6:$N$18,MATCH(G$5,$K$5:$N$5,0),0)</f>
        <v>160</v>
      </c>
      <c r="H171" s="32">
        <f t="shared" si="9"/>
        <v>160</v>
      </c>
      <c r="I171" s="33"/>
    </row>
    <row r="172" spans="4:9" ht="16.5" x14ac:dyDescent="0.15">
      <c r="D172" s="32">
        <v>511</v>
      </c>
      <c r="E172" s="32" t="s">
        <v>432</v>
      </c>
      <c r="F172" s="32" t="str">
        <f t="shared" si="8"/>
        <v>正常微胖</v>
      </c>
      <c r="G172" s="32">
        <f t="shared" si="9"/>
        <v>160</v>
      </c>
      <c r="H172" s="32">
        <f t="shared" si="9"/>
        <v>160</v>
      </c>
      <c r="I172" s="33"/>
    </row>
    <row r="173" spans="4:9" ht="16.5" x14ac:dyDescent="0.15">
      <c r="D173" s="32">
        <v>503</v>
      </c>
      <c r="E173" s="32" t="s">
        <v>433</v>
      </c>
      <c r="F173" s="32" t="str">
        <f t="shared" si="8"/>
        <v>正常</v>
      </c>
      <c r="G173" s="32">
        <f t="shared" si="9"/>
        <v>160</v>
      </c>
      <c r="H173" s="32">
        <f t="shared" si="9"/>
        <v>160</v>
      </c>
      <c r="I173" s="33"/>
    </row>
    <row r="174" spans="4:9" ht="16.5" x14ac:dyDescent="0.15">
      <c r="D174" s="32">
        <v>503</v>
      </c>
      <c r="E174" s="32" t="s">
        <v>434</v>
      </c>
      <c r="F174" s="32" t="str">
        <f t="shared" si="8"/>
        <v>正常</v>
      </c>
      <c r="G174" s="32">
        <f t="shared" si="9"/>
        <v>160</v>
      </c>
      <c r="H174" s="32">
        <f t="shared" si="9"/>
        <v>160</v>
      </c>
      <c r="I174" s="33"/>
    </row>
    <row r="175" spans="4:9" ht="16.5" x14ac:dyDescent="0.15">
      <c r="D175" s="32">
        <v>514</v>
      </c>
      <c r="E175" s="32" t="s">
        <v>435</v>
      </c>
      <c r="F175" s="32" t="str">
        <f t="shared" si="8"/>
        <v>正常</v>
      </c>
      <c r="G175" s="32">
        <f t="shared" si="9"/>
        <v>160</v>
      </c>
      <c r="H175" s="32">
        <f t="shared" si="9"/>
        <v>160</v>
      </c>
      <c r="I175" s="33"/>
    </row>
    <row r="176" spans="4:9" ht="16.5" x14ac:dyDescent="0.15">
      <c r="D176" s="32">
        <v>509</v>
      </c>
      <c r="E176" s="32" t="s">
        <v>436</v>
      </c>
      <c r="F176" s="32" t="str">
        <f t="shared" si="8"/>
        <v>正常</v>
      </c>
      <c r="G176" s="32">
        <f t="shared" si="9"/>
        <v>160</v>
      </c>
      <c r="H176" s="32">
        <f t="shared" si="9"/>
        <v>160</v>
      </c>
      <c r="I176" s="33"/>
    </row>
    <row r="177" spans="4:9" ht="16.5" x14ac:dyDescent="0.15">
      <c r="D177" s="32">
        <v>516</v>
      </c>
      <c r="E177" s="32" t="s">
        <v>437</v>
      </c>
      <c r="F177" s="32" t="str">
        <f t="shared" si="8"/>
        <v>正常</v>
      </c>
      <c r="G177" s="32">
        <f t="shared" si="9"/>
        <v>160</v>
      </c>
      <c r="H177" s="32">
        <f t="shared" si="9"/>
        <v>160</v>
      </c>
      <c r="I177" s="33"/>
    </row>
    <row r="178" spans="4:9" ht="16.5" x14ac:dyDescent="0.15">
      <c r="D178" s="32">
        <v>514</v>
      </c>
      <c r="E178" s="32" t="s">
        <v>438</v>
      </c>
      <c r="F178" s="32" t="str">
        <f t="shared" si="8"/>
        <v>正常</v>
      </c>
      <c r="G178" s="32">
        <f t="shared" si="9"/>
        <v>160</v>
      </c>
      <c r="H178" s="32">
        <f t="shared" si="9"/>
        <v>160</v>
      </c>
      <c r="I178" s="33"/>
    </row>
    <row r="179" spans="4:9" ht="16.5" x14ac:dyDescent="0.15">
      <c r="D179" s="32">
        <v>514</v>
      </c>
      <c r="E179" s="32" t="s">
        <v>439</v>
      </c>
      <c r="F179" s="32" t="str">
        <f t="shared" si="8"/>
        <v>正常</v>
      </c>
      <c r="G179" s="32">
        <f t="shared" si="9"/>
        <v>160</v>
      </c>
      <c r="H179" s="32">
        <f t="shared" si="9"/>
        <v>160</v>
      </c>
      <c r="I179" s="33"/>
    </row>
    <row r="180" spans="4:9" ht="16.5" x14ac:dyDescent="0.15">
      <c r="D180" s="32">
        <v>503</v>
      </c>
      <c r="E180" s="32" t="s">
        <v>440</v>
      </c>
      <c r="F180" s="32" t="str">
        <f t="shared" si="8"/>
        <v>正常</v>
      </c>
      <c r="G180" s="32">
        <f t="shared" si="9"/>
        <v>160</v>
      </c>
      <c r="H180" s="32">
        <f t="shared" si="9"/>
        <v>160</v>
      </c>
      <c r="I180" s="33"/>
    </row>
    <row r="181" spans="4:9" ht="16.5" x14ac:dyDescent="0.15">
      <c r="D181" s="32">
        <v>506</v>
      </c>
      <c r="E181" s="32" t="s">
        <v>441</v>
      </c>
      <c r="F181" s="32" t="str">
        <f t="shared" si="8"/>
        <v>正常魁梧</v>
      </c>
      <c r="G181" s="32">
        <f t="shared" si="9"/>
        <v>160</v>
      </c>
      <c r="H181" s="32">
        <f t="shared" si="9"/>
        <v>160</v>
      </c>
      <c r="I181" s="33"/>
    </row>
    <row r="182" spans="4:9" ht="16.5" x14ac:dyDescent="0.15">
      <c r="D182" s="32">
        <v>509</v>
      </c>
      <c r="E182" s="32" t="s">
        <v>442</v>
      </c>
      <c r="F182" s="32" t="str">
        <f t="shared" si="8"/>
        <v>正常</v>
      </c>
      <c r="G182" s="32">
        <f t="shared" si="9"/>
        <v>160</v>
      </c>
      <c r="H182" s="32">
        <f t="shared" si="9"/>
        <v>160</v>
      </c>
      <c r="I182" s="33"/>
    </row>
    <row r="183" spans="4:9" ht="16.5" x14ac:dyDescent="0.15">
      <c r="D183" s="32">
        <v>505</v>
      </c>
      <c r="E183" s="32" t="s">
        <v>443</v>
      </c>
      <c r="F183" s="32" t="str">
        <f t="shared" si="8"/>
        <v>正常</v>
      </c>
      <c r="G183" s="32">
        <f t="shared" si="9"/>
        <v>160</v>
      </c>
      <c r="H183" s="32">
        <f t="shared" si="9"/>
        <v>160</v>
      </c>
      <c r="I183" s="33"/>
    </row>
    <row r="184" spans="4:9" ht="16.5" x14ac:dyDescent="0.15">
      <c r="D184" s="32">
        <v>504</v>
      </c>
      <c r="E184" s="32" t="s">
        <v>444</v>
      </c>
      <c r="F184" s="32" t="str">
        <f t="shared" si="8"/>
        <v>纤细</v>
      </c>
      <c r="G184" s="32">
        <f t="shared" si="9"/>
        <v>164</v>
      </c>
      <c r="H184" s="32">
        <f t="shared" si="9"/>
        <v>164</v>
      </c>
      <c r="I184" s="33"/>
    </row>
    <row r="185" spans="4:9" ht="16.5" x14ac:dyDescent="0.15">
      <c r="D185" s="32">
        <v>515</v>
      </c>
      <c r="E185" s="32" t="s">
        <v>445</v>
      </c>
      <c r="F185" s="32" t="str">
        <f t="shared" si="8"/>
        <v>正常</v>
      </c>
      <c r="G185" s="32">
        <f t="shared" si="9"/>
        <v>160</v>
      </c>
      <c r="H185" s="32">
        <f t="shared" si="9"/>
        <v>160</v>
      </c>
      <c r="I185" s="33"/>
    </row>
    <row r="186" spans="4:9" ht="16.5" x14ac:dyDescent="0.15">
      <c r="D186" s="32">
        <v>509</v>
      </c>
      <c r="E186" s="32" t="s">
        <v>446</v>
      </c>
      <c r="F186" s="32" t="str">
        <f t="shared" si="8"/>
        <v>正常</v>
      </c>
      <c r="G186" s="32">
        <f t="shared" si="9"/>
        <v>160</v>
      </c>
      <c r="H186" s="32">
        <f t="shared" si="9"/>
        <v>160</v>
      </c>
      <c r="I186" s="33"/>
    </row>
    <row r="187" spans="4:9" ht="16.5" x14ac:dyDescent="0.15">
      <c r="D187" s="32">
        <v>509</v>
      </c>
      <c r="E187" s="32" t="s">
        <v>447</v>
      </c>
      <c r="F187" s="32" t="str">
        <f t="shared" si="8"/>
        <v>正常</v>
      </c>
      <c r="G187" s="32">
        <f t="shared" si="9"/>
        <v>160</v>
      </c>
      <c r="H187" s="32">
        <f t="shared" si="9"/>
        <v>160</v>
      </c>
      <c r="I187" s="33"/>
    </row>
    <row r="188" spans="4:9" ht="16.5" x14ac:dyDescent="0.15">
      <c r="D188" s="32">
        <v>508</v>
      </c>
      <c r="E188" s="32" t="s">
        <v>448</v>
      </c>
      <c r="F188" s="32" t="str">
        <f t="shared" si="8"/>
        <v>正常</v>
      </c>
      <c r="G188" s="32">
        <f t="shared" si="9"/>
        <v>160</v>
      </c>
      <c r="H188" s="32">
        <f t="shared" si="9"/>
        <v>160</v>
      </c>
      <c r="I188" s="33"/>
    </row>
    <row r="189" spans="4:9" ht="16.5" x14ac:dyDescent="0.15">
      <c r="D189" s="32">
        <v>514</v>
      </c>
      <c r="E189" s="32" t="s">
        <v>449</v>
      </c>
      <c r="F189" s="32" t="str">
        <f t="shared" si="8"/>
        <v>正常</v>
      </c>
      <c r="G189" s="32">
        <f t="shared" si="9"/>
        <v>160</v>
      </c>
      <c r="H189" s="32">
        <f t="shared" si="9"/>
        <v>160</v>
      </c>
      <c r="I189" s="33"/>
    </row>
    <row r="190" spans="4:9" ht="16.5" x14ac:dyDescent="0.15">
      <c r="D190" s="32">
        <v>505</v>
      </c>
      <c r="E190" s="32" t="s">
        <v>450</v>
      </c>
      <c r="F190" s="32" t="str">
        <f t="shared" si="8"/>
        <v>正常</v>
      </c>
      <c r="G190" s="32">
        <f t="shared" si="9"/>
        <v>160</v>
      </c>
      <c r="H190" s="32">
        <f t="shared" si="9"/>
        <v>160</v>
      </c>
      <c r="I190" s="33"/>
    </row>
    <row r="191" spans="4:9" ht="16.5" x14ac:dyDescent="0.15">
      <c r="D191" s="32">
        <v>516</v>
      </c>
      <c r="E191" s="32" t="s">
        <v>451</v>
      </c>
      <c r="F191" s="32" t="str">
        <f t="shared" si="8"/>
        <v>正常</v>
      </c>
      <c r="G191" s="32">
        <f t="shared" si="9"/>
        <v>160</v>
      </c>
      <c r="H191" s="32">
        <f t="shared" si="9"/>
        <v>160</v>
      </c>
      <c r="I191" s="33"/>
    </row>
    <row r="192" spans="4:9" ht="16.5" x14ac:dyDescent="0.15">
      <c r="D192" s="32">
        <v>512</v>
      </c>
      <c r="E192" s="32" t="s">
        <v>452</v>
      </c>
      <c r="F192" s="32" t="str">
        <f t="shared" si="8"/>
        <v>正常微胖</v>
      </c>
      <c r="G192" s="32">
        <f t="shared" si="9"/>
        <v>160</v>
      </c>
      <c r="H192" s="32">
        <f t="shared" si="9"/>
        <v>160</v>
      </c>
      <c r="I192" s="33"/>
    </row>
    <row r="193" spans="4:9" ht="16.5" x14ac:dyDescent="0.15">
      <c r="D193" s="9">
        <v>501</v>
      </c>
      <c r="E193" s="9" t="s">
        <v>453</v>
      </c>
      <c r="F193" s="9" t="str">
        <f t="shared" si="8"/>
        <v>正常</v>
      </c>
      <c r="G193" s="9">
        <f t="shared" si="9"/>
        <v>160</v>
      </c>
      <c r="H193" s="9">
        <f t="shared" si="9"/>
        <v>160</v>
      </c>
      <c r="I193" s="33"/>
    </row>
    <row r="194" spans="4:9" ht="16.5" x14ac:dyDescent="0.15">
      <c r="D194" s="9">
        <v>502</v>
      </c>
      <c r="E194" s="9" t="s">
        <v>454</v>
      </c>
      <c r="F194" s="9" t="str">
        <f t="shared" si="8"/>
        <v>正常微胖</v>
      </c>
      <c r="G194" s="9">
        <f t="shared" si="9"/>
        <v>160</v>
      </c>
      <c r="H194" s="9">
        <f t="shared" si="9"/>
        <v>160</v>
      </c>
      <c r="I194" s="33"/>
    </row>
    <row r="195" spans="4:9" ht="16.5" x14ac:dyDescent="0.15">
      <c r="D195" s="9">
        <v>503</v>
      </c>
      <c r="E195" s="9" t="s">
        <v>455</v>
      </c>
      <c r="F195" s="9" t="str">
        <f t="shared" si="8"/>
        <v>正常</v>
      </c>
      <c r="G195" s="9">
        <f t="shared" si="9"/>
        <v>160</v>
      </c>
      <c r="H195" s="9">
        <f t="shared" si="9"/>
        <v>160</v>
      </c>
      <c r="I195" s="33"/>
    </row>
    <row r="196" spans="4:9" ht="16.5" x14ac:dyDescent="0.15">
      <c r="D196" s="9">
        <v>505</v>
      </c>
      <c r="E196" s="9" t="s">
        <v>456</v>
      </c>
      <c r="F196" s="9" t="str">
        <f t="shared" si="8"/>
        <v>正常</v>
      </c>
      <c r="G196" s="9">
        <f t="shared" si="9"/>
        <v>160</v>
      </c>
      <c r="H196" s="9">
        <f t="shared" si="9"/>
        <v>160</v>
      </c>
      <c r="I196" s="33"/>
    </row>
    <row r="197" spans="4:9" ht="16.5" x14ac:dyDescent="0.15">
      <c r="D197" s="9">
        <v>508</v>
      </c>
      <c r="E197" s="9" t="s">
        <v>457</v>
      </c>
      <c r="F197" s="9" t="str">
        <f t="shared" si="8"/>
        <v>正常</v>
      </c>
      <c r="G197" s="9">
        <f t="shared" si="9"/>
        <v>160</v>
      </c>
      <c r="H197" s="9">
        <f t="shared" si="9"/>
        <v>160</v>
      </c>
      <c r="I197" s="33"/>
    </row>
    <row r="198" spans="4:9" ht="16.5" x14ac:dyDescent="0.15">
      <c r="D198" s="9">
        <v>509</v>
      </c>
      <c r="E198" s="9" t="s">
        <v>458</v>
      </c>
      <c r="F198" s="9" t="str">
        <f t="shared" si="8"/>
        <v>正常</v>
      </c>
      <c r="G198" s="9">
        <f t="shared" si="9"/>
        <v>160</v>
      </c>
      <c r="H198" s="9">
        <f t="shared" si="9"/>
        <v>160</v>
      </c>
      <c r="I198" s="33"/>
    </row>
    <row r="199" spans="4:9" ht="16.5" x14ac:dyDescent="0.15">
      <c r="D199" s="9">
        <v>510</v>
      </c>
      <c r="E199" s="9" t="s">
        <v>459</v>
      </c>
      <c r="F199" s="9" t="str">
        <f t="shared" si="8"/>
        <v>纤细</v>
      </c>
      <c r="G199" s="9">
        <f t="shared" si="9"/>
        <v>164</v>
      </c>
      <c r="H199" s="9">
        <f t="shared" si="9"/>
        <v>164</v>
      </c>
      <c r="I199" s="33"/>
    </row>
    <row r="200" spans="4:9" ht="16.5" x14ac:dyDescent="0.15">
      <c r="D200" s="9">
        <v>511</v>
      </c>
      <c r="E200" s="9" t="s">
        <v>460</v>
      </c>
      <c r="F200" s="9" t="str">
        <f t="shared" si="8"/>
        <v>正常微胖</v>
      </c>
      <c r="G200" s="9">
        <f t="shared" si="9"/>
        <v>160</v>
      </c>
      <c r="H200" s="9">
        <f t="shared" si="9"/>
        <v>160</v>
      </c>
      <c r="I200" s="33"/>
    </row>
    <row r="201" spans="4:9" ht="16.5" x14ac:dyDescent="0.15">
      <c r="D201" s="9">
        <v>512</v>
      </c>
      <c r="E201" s="9" t="s">
        <v>461</v>
      </c>
      <c r="F201" s="9" t="str">
        <f t="shared" si="8"/>
        <v>正常微胖</v>
      </c>
      <c r="G201" s="9">
        <f t="shared" si="9"/>
        <v>160</v>
      </c>
      <c r="H201" s="9">
        <f t="shared" si="9"/>
        <v>160</v>
      </c>
      <c r="I201" s="33"/>
    </row>
    <row r="202" spans="4:9" ht="16.5" x14ac:dyDescent="0.15">
      <c r="D202" s="9">
        <v>513</v>
      </c>
      <c r="E202" s="9" t="s">
        <v>462</v>
      </c>
      <c r="F202" s="9" t="str">
        <f t="shared" si="8"/>
        <v>正常</v>
      </c>
      <c r="G202" s="9">
        <f t="shared" si="9"/>
        <v>160</v>
      </c>
      <c r="H202" s="9">
        <f t="shared" si="9"/>
        <v>160</v>
      </c>
      <c r="I202" s="33"/>
    </row>
    <row r="203" spans="4:9" ht="16.5" x14ac:dyDescent="0.15">
      <c r="D203" s="9">
        <v>515</v>
      </c>
      <c r="E203" s="9" t="s">
        <v>463</v>
      </c>
      <c r="F203" s="9" t="str">
        <f t="shared" si="8"/>
        <v>正常</v>
      </c>
      <c r="G203" s="9">
        <f t="shared" si="9"/>
        <v>160</v>
      </c>
      <c r="H203" s="9">
        <f t="shared" si="9"/>
        <v>160</v>
      </c>
      <c r="I203" s="33"/>
    </row>
    <row r="204" spans="4:9" ht="16.5" x14ac:dyDescent="0.15">
      <c r="D204" s="9">
        <v>516</v>
      </c>
      <c r="E204" s="9" t="s">
        <v>464</v>
      </c>
      <c r="F204" s="9" t="str">
        <f t="shared" si="8"/>
        <v>正常</v>
      </c>
      <c r="G204" s="9">
        <f t="shared" si="9"/>
        <v>160</v>
      </c>
      <c r="H204" s="9">
        <f t="shared" si="9"/>
        <v>160</v>
      </c>
      <c r="I204" s="33"/>
    </row>
    <row r="205" spans="4:9" ht="16.5" x14ac:dyDescent="0.15">
      <c r="D205" s="9">
        <v>503</v>
      </c>
      <c r="E205" s="9" t="s">
        <v>465</v>
      </c>
      <c r="F205" s="9" t="str">
        <f t="shared" si="8"/>
        <v>正常</v>
      </c>
      <c r="G205" s="9">
        <f t="shared" si="9"/>
        <v>160</v>
      </c>
      <c r="H205" s="9">
        <f t="shared" si="9"/>
        <v>160</v>
      </c>
      <c r="I205" s="33"/>
    </row>
    <row r="206" spans="4:9" ht="16.5" x14ac:dyDescent="0.15">
      <c r="D206" s="9">
        <v>506</v>
      </c>
      <c r="E206" s="9" t="s">
        <v>466</v>
      </c>
      <c r="F206" s="9" t="str">
        <f t="shared" si="8"/>
        <v>正常魁梧</v>
      </c>
      <c r="G206" s="9">
        <f t="shared" si="9"/>
        <v>160</v>
      </c>
      <c r="H206" s="9">
        <f t="shared" si="9"/>
        <v>160</v>
      </c>
      <c r="I206" s="33"/>
    </row>
    <row r="207" spans="4:9" ht="16.5" x14ac:dyDescent="0.15">
      <c r="D207" s="9">
        <v>505</v>
      </c>
      <c r="E207" s="9" t="s">
        <v>467</v>
      </c>
      <c r="F207" s="9" t="str">
        <f t="shared" si="8"/>
        <v>正常</v>
      </c>
      <c r="G207" s="9">
        <f t="shared" si="9"/>
        <v>160</v>
      </c>
      <c r="H207" s="9">
        <f t="shared" si="9"/>
        <v>160</v>
      </c>
      <c r="I207" s="33"/>
    </row>
    <row r="208" spans="4:9" ht="16.5" x14ac:dyDescent="0.15">
      <c r="D208" s="9">
        <v>512</v>
      </c>
      <c r="E208" s="9" t="s">
        <v>468</v>
      </c>
      <c r="F208" s="9" t="str">
        <f t="shared" si="8"/>
        <v>正常微胖</v>
      </c>
      <c r="G208" s="9">
        <f t="shared" si="9"/>
        <v>160</v>
      </c>
      <c r="H208" s="9">
        <f t="shared" si="9"/>
        <v>160</v>
      </c>
      <c r="I208" s="33"/>
    </row>
    <row r="209" spans="4:9" ht="16.5" x14ac:dyDescent="0.15">
      <c r="D209" s="9">
        <v>514</v>
      </c>
      <c r="E209" s="9" t="s">
        <v>469</v>
      </c>
      <c r="F209" s="9" t="str">
        <f t="shared" si="8"/>
        <v>正常</v>
      </c>
      <c r="G209" s="9">
        <f t="shared" si="9"/>
        <v>160</v>
      </c>
      <c r="H209" s="9">
        <f t="shared" si="9"/>
        <v>160</v>
      </c>
      <c r="I209" s="33"/>
    </row>
    <row r="210" spans="4:9" ht="16.5" x14ac:dyDescent="0.15">
      <c r="D210" s="9">
        <v>517</v>
      </c>
      <c r="E210" s="9" t="s">
        <v>470</v>
      </c>
      <c r="F210" s="9" t="str">
        <f t="shared" si="8"/>
        <v>正常</v>
      </c>
      <c r="G210" s="9">
        <f t="shared" si="9"/>
        <v>160</v>
      </c>
      <c r="H210" s="9">
        <f t="shared" si="9"/>
        <v>160</v>
      </c>
      <c r="I210" s="33"/>
    </row>
    <row r="211" spans="4:9" ht="16.5" x14ac:dyDescent="0.15">
      <c r="D211" s="9">
        <v>515</v>
      </c>
      <c r="E211" s="9" t="s">
        <v>471</v>
      </c>
      <c r="F211" s="9" t="str">
        <f t="shared" si="8"/>
        <v>正常</v>
      </c>
      <c r="G211" s="9">
        <f t="shared" si="9"/>
        <v>160</v>
      </c>
      <c r="H211" s="9">
        <f t="shared" si="9"/>
        <v>160</v>
      </c>
      <c r="I211" s="33"/>
    </row>
    <row r="212" spans="4:9" ht="16.5" x14ac:dyDescent="0.15">
      <c r="D212" s="9">
        <v>511</v>
      </c>
      <c r="E212" s="9" t="s">
        <v>472</v>
      </c>
      <c r="F212" s="9" t="str">
        <f t="shared" si="8"/>
        <v>正常微胖</v>
      </c>
      <c r="G212" s="9">
        <f t="shared" si="9"/>
        <v>160</v>
      </c>
      <c r="H212" s="9">
        <f t="shared" si="9"/>
        <v>160</v>
      </c>
      <c r="I212" s="33"/>
    </row>
    <row r="213" spans="4:9" ht="16.5" x14ac:dyDescent="0.15">
      <c r="D213" s="9">
        <v>510</v>
      </c>
      <c r="E213" s="9" t="s">
        <v>473</v>
      </c>
      <c r="F213" s="9" t="str">
        <f t="shared" si="8"/>
        <v>纤细</v>
      </c>
      <c r="G213" s="9">
        <f t="shared" si="9"/>
        <v>164</v>
      </c>
      <c r="H213" s="9">
        <f t="shared" si="9"/>
        <v>164</v>
      </c>
      <c r="I213" s="33"/>
    </row>
    <row r="214" spans="4:9" ht="16.5" x14ac:dyDescent="0.15">
      <c r="D214" s="9">
        <v>512</v>
      </c>
      <c r="E214" s="9" t="s">
        <v>474</v>
      </c>
      <c r="F214" s="9" t="str">
        <f t="shared" si="8"/>
        <v>正常微胖</v>
      </c>
      <c r="G214" s="9">
        <f t="shared" si="9"/>
        <v>160</v>
      </c>
      <c r="H214" s="9">
        <f t="shared" si="9"/>
        <v>160</v>
      </c>
      <c r="I214" s="33"/>
    </row>
    <row r="215" spans="4:9" ht="16.5" x14ac:dyDescent="0.15">
      <c r="D215" s="9">
        <v>501</v>
      </c>
      <c r="E215" s="9" t="s">
        <v>475</v>
      </c>
      <c r="F215" s="9" t="str">
        <f t="shared" si="8"/>
        <v>正常</v>
      </c>
      <c r="G215" s="9">
        <f t="shared" si="9"/>
        <v>160</v>
      </c>
      <c r="H215" s="9">
        <f t="shared" si="9"/>
        <v>160</v>
      </c>
      <c r="I215" s="33"/>
    </row>
    <row r="216" spans="4:9" ht="16.5" x14ac:dyDescent="0.15">
      <c r="D216" s="9">
        <v>501</v>
      </c>
      <c r="E216" s="9" t="s">
        <v>476</v>
      </c>
      <c r="F216" s="9" t="str">
        <f t="shared" si="8"/>
        <v>正常</v>
      </c>
      <c r="G216" s="9">
        <f t="shared" si="9"/>
        <v>160</v>
      </c>
      <c r="H216" s="9">
        <f t="shared" si="9"/>
        <v>160</v>
      </c>
      <c r="I216" s="33"/>
    </row>
    <row r="217" spans="4:9" ht="16.5" x14ac:dyDescent="0.15">
      <c r="D217" s="9">
        <v>508</v>
      </c>
      <c r="E217" s="9" t="s">
        <v>477</v>
      </c>
      <c r="F217" s="9" t="str">
        <f t="shared" si="8"/>
        <v>正常</v>
      </c>
      <c r="G217" s="9">
        <f t="shared" si="9"/>
        <v>160</v>
      </c>
      <c r="H217" s="9">
        <f t="shared" si="9"/>
        <v>160</v>
      </c>
      <c r="I217" s="33"/>
    </row>
    <row r="218" spans="4:9" ht="16.5" x14ac:dyDescent="0.15">
      <c r="D218" s="9">
        <v>513</v>
      </c>
      <c r="E218" s="9" t="s">
        <v>478</v>
      </c>
      <c r="F218" s="9" t="str">
        <f t="shared" si="8"/>
        <v>正常</v>
      </c>
      <c r="G218" s="9">
        <f t="shared" si="9"/>
        <v>160</v>
      </c>
      <c r="H218" s="9">
        <f t="shared" si="9"/>
        <v>160</v>
      </c>
      <c r="I218" s="33"/>
    </row>
    <row r="219" spans="4:9" ht="16.5" x14ac:dyDescent="0.15">
      <c r="D219" s="9">
        <v>504</v>
      </c>
      <c r="E219" s="9" t="s">
        <v>479</v>
      </c>
      <c r="F219" s="9" t="str">
        <f t="shared" si="8"/>
        <v>纤细</v>
      </c>
      <c r="G219" s="9">
        <f t="shared" si="9"/>
        <v>164</v>
      </c>
      <c r="H219" s="9">
        <f t="shared" si="9"/>
        <v>164</v>
      </c>
      <c r="I219" s="33"/>
    </row>
    <row r="220" spans="4:9" ht="16.5" x14ac:dyDescent="0.15">
      <c r="D220" s="9">
        <v>506</v>
      </c>
      <c r="E220" s="9" t="s">
        <v>480</v>
      </c>
      <c r="F220" s="9" t="str">
        <f t="shared" si="8"/>
        <v>正常魁梧</v>
      </c>
      <c r="G220" s="9">
        <f t="shared" si="9"/>
        <v>160</v>
      </c>
      <c r="H220" s="9">
        <f t="shared" si="9"/>
        <v>160</v>
      </c>
      <c r="I220" s="33"/>
    </row>
    <row r="221" spans="4:9" ht="16.5" x14ac:dyDescent="0.15">
      <c r="D221" s="9">
        <v>514</v>
      </c>
      <c r="E221" s="9" t="s">
        <v>481</v>
      </c>
      <c r="F221" s="9" t="str">
        <f t="shared" si="8"/>
        <v>正常</v>
      </c>
      <c r="G221" s="9">
        <f t="shared" si="9"/>
        <v>160</v>
      </c>
      <c r="H221" s="9">
        <f t="shared" si="9"/>
        <v>160</v>
      </c>
      <c r="I221" s="33"/>
    </row>
  </sheetData>
  <autoFilter ref="D5:D221"/>
  <phoneticPr fontId="3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P203"/>
  <sheetViews>
    <sheetView workbookViewId="0">
      <pane ySplit="1" topLeftCell="A32" activePane="bottomLeft" state="frozen"/>
      <selection pane="bottomLeft" activeCell="I90" sqref="I90"/>
    </sheetView>
  </sheetViews>
  <sheetFormatPr defaultRowHeight="16.5" x14ac:dyDescent="0.15"/>
  <cols>
    <col min="1" max="2" width="9.375" style="43" customWidth="1"/>
    <col min="3" max="6" width="9" style="43"/>
    <col min="8" max="10" width="9" style="43"/>
    <col min="11" max="11" width="9.375" style="43" customWidth="1"/>
    <col min="12" max="16384" width="9" style="43"/>
  </cols>
  <sheetData>
    <row r="2" spans="1:16" x14ac:dyDescent="0.15">
      <c r="A2" s="43">
        <v>501</v>
      </c>
      <c r="B2" s="43" t="s">
        <v>453</v>
      </c>
      <c r="C2" s="43">
        <f>VLOOKUP(B2,$H$2:$I$203,2,0)</f>
        <v>420</v>
      </c>
      <c r="G2" s="43"/>
      <c r="H2" s="43" t="s">
        <v>646</v>
      </c>
      <c r="I2" s="43">
        <v>1</v>
      </c>
      <c r="K2" s="43" t="str">
        <f>B2</f>
        <v>张梁</v>
      </c>
      <c r="L2" s="43">
        <f>A2</f>
        <v>501</v>
      </c>
      <c r="M2" s="43">
        <f>VLOOKUP(L2,$O$2:$P$19,2,0)</f>
        <v>501</v>
      </c>
      <c r="O2" s="51">
        <v>501</v>
      </c>
      <c r="P2" s="51">
        <v>501</v>
      </c>
    </row>
    <row r="3" spans="1:16" x14ac:dyDescent="0.15">
      <c r="A3" s="43">
        <v>501</v>
      </c>
      <c r="B3" s="43" t="s">
        <v>380</v>
      </c>
      <c r="C3" s="43">
        <f t="shared" ref="C3:C33" si="0">VLOOKUP(B3,$H$2:$I$203,2,0)</f>
        <v>134</v>
      </c>
      <c r="G3" s="43"/>
      <c r="H3" s="43" t="s">
        <v>647</v>
      </c>
      <c r="I3" s="43">
        <v>11</v>
      </c>
      <c r="K3" s="43" t="str">
        <f t="shared" ref="K3:K67" si="1">B3</f>
        <v>曹休</v>
      </c>
      <c r="L3" s="43">
        <f t="shared" ref="L3:L67" si="2">A3</f>
        <v>501</v>
      </c>
      <c r="M3" s="43">
        <f t="shared" ref="M3:M66" si="3">VLOOKUP(L3,$O$2:$P$19,2,0)</f>
        <v>501</v>
      </c>
      <c r="O3" s="51">
        <v>502</v>
      </c>
      <c r="P3" s="51">
        <v>0</v>
      </c>
    </row>
    <row r="4" spans="1:16" x14ac:dyDescent="0.15">
      <c r="A4" s="56">
        <v>515</v>
      </c>
      <c r="B4" s="43" t="s">
        <v>393</v>
      </c>
      <c r="C4" s="43">
        <f t="shared" si="0"/>
        <v>147</v>
      </c>
      <c r="G4" s="43"/>
      <c r="H4" s="43" t="s">
        <v>648</v>
      </c>
      <c r="I4" s="43">
        <v>101</v>
      </c>
      <c r="K4" s="43" t="str">
        <f t="shared" si="1"/>
        <v>曹真</v>
      </c>
      <c r="L4" s="43">
        <f t="shared" si="2"/>
        <v>515</v>
      </c>
      <c r="M4" s="43">
        <f t="shared" si="3"/>
        <v>0</v>
      </c>
      <c r="O4" s="51">
        <v>503</v>
      </c>
      <c r="P4" s="51">
        <v>0</v>
      </c>
    </row>
    <row r="5" spans="1:16" x14ac:dyDescent="0.15">
      <c r="A5" s="43">
        <v>501</v>
      </c>
      <c r="B5" s="43" t="s">
        <v>410</v>
      </c>
      <c r="C5" s="43">
        <f t="shared" si="0"/>
        <v>235</v>
      </c>
      <c r="G5" s="43"/>
      <c r="H5" s="43" t="s">
        <v>17</v>
      </c>
      <c r="I5" s="43">
        <v>102</v>
      </c>
      <c r="K5" s="43" t="str">
        <f t="shared" si="1"/>
        <v>关兴</v>
      </c>
      <c r="L5" s="43">
        <f t="shared" si="2"/>
        <v>501</v>
      </c>
      <c r="M5" s="43">
        <f t="shared" si="3"/>
        <v>501</v>
      </c>
      <c r="O5" s="51">
        <v>504</v>
      </c>
      <c r="P5" s="51">
        <v>0</v>
      </c>
    </row>
    <row r="6" spans="1:16" x14ac:dyDescent="0.15">
      <c r="A6" s="43">
        <v>516</v>
      </c>
      <c r="B6" s="43" t="s">
        <v>475</v>
      </c>
      <c r="C6" s="43">
        <f t="shared" si="0"/>
        <v>442</v>
      </c>
      <c r="G6" s="43"/>
      <c r="H6" s="43" t="s">
        <v>649</v>
      </c>
      <c r="I6" s="43">
        <v>103</v>
      </c>
      <c r="K6" s="43" t="str">
        <f t="shared" si="1"/>
        <v>张鲁</v>
      </c>
      <c r="L6" s="43">
        <f t="shared" si="2"/>
        <v>516</v>
      </c>
      <c r="M6" s="43">
        <f t="shared" si="3"/>
        <v>0</v>
      </c>
      <c r="O6" s="51">
        <v>505</v>
      </c>
      <c r="P6" s="51">
        <v>0</v>
      </c>
    </row>
    <row r="7" spans="1:16" x14ac:dyDescent="0.15">
      <c r="A7" s="43">
        <v>501</v>
      </c>
      <c r="B7" s="43" t="s">
        <v>476</v>
      </c>
      <c r="C7" s="43">
        <f t="shared" si="0"/>
        <v>443</v>
      </c>
      <c r="G7" s="43"/>
      <c r="H7" s="43" t="s">
        <v>650</v>
      </c>
      <c r="I7" s="43">
        <v>104</v>
      </c>
      <c r="K7" s="43" t="str">
        <f t="shared" si="1"/>
        <v>蔡瑁</v>
      </c>
      <c r="L7" s="43">
        <f t="shared" si="2"/>
        <v>501</v>
      </c>
      <c r="M7" s="43">
        <f t="shared" si="3"/>
        <v>501</v>
      </c>
      <c r="O7" s="51">
        <v>506</v>
      </c>
      <c r="P7" s="51">
        <v>0</v>
      </c>
    </row>
    <row r="8" spans="1:16" x14ac:dyDescent="0.15">
      <c r="A8" s="44">
        <v>502</v>
      </c>
      <c r="B8" s="44" t="s">
        <v>389</v>
      </c>
      <c r="C8" s="44">
        <f t="shared" si="0"/>
        <v>143</v>
      </c>
      <c r="G8" s="43"/>
      <c r="H8" s="43" t="s">
        <v>20</v>
      </c>
      <c r="I8" s="43">
        <v>105</v>
      </c>
      <c r="K8" s="44" t="str">
        <f t="shared" si="1"/>
        <v>蒋干</v>
      </c>
      <c r="L8" s="44">
        <f t="shared" si="2"/>
        <v>502</v>
      </c>
      <c r="M8" s="44">
        <f t="shared" si="3"/>
        <v>0</v>
      </c>
      <c r="O8" s="51">
        <v>507</v>
      </c>
      <c r="P8" s="51">
        <v>0</v>
      </c>
    </row>
    <row r="9" spans="1:16" x14ac:dyDescent="0.15">
      <c r="A9" s="44">
        <v>502</v>
      </c>
      <c r="B9" s="44" t="s">
        <v>396</v>
      </c>
      <c r="C9" s="44">
        <f t="shared" si="0"/>
        <v>221</v>
      </c>
      <c r="G9" s="43"/>
      <c r="H9" s="43" t="s">
        <v>21</v>
      </c>
      <c r="I9" s="43">
        <v>106</v>
      </c>
      <c r="K9" s="44" t="str">
        <f t="shared" si="1"/>
        <v>马谡</v>
      </c>
      <c r="L9" s="44">
        <f t="shared" si="2"/>
        <v>502</v>
      </c>
      <c r="M9" s="44">
        <f t="shared" si="3"/>
        <v>0</v>
      </c>
      <c r="O9" s="51">
        <v>508</v>
      </c>
      <c r="P9" s="51">
        <v>0</v>
      </c>
    </row>
    <row r="10" spans="1:16" x14ac:dyDescent="0.15">
      <c r="A10" s="44">
        <v>502</v>
      </c>
      <c r="B10" s="44" t="s">
        <v>401</v>
      </c>
      <c r="C10" s="44">
        <f t="shared" si="0"/>
        <v>226</v>
      </c>
      <c r="G10" s="43"/>
      <c r="H10" s="43" t="s">
        <v>12</v>
      </c>
      <c r="I10" s="43">
        <v>107</v>
      </c>
      <c r="K10" s="44" t="str">
        <f t="shared" si="1"/>
        <v>司马徽</v>
      </c>
      <c r="L10" s="44">
        <f t="shared" si="2"/>
        <v>502</v>
      </c>
      <c r="M10" s="44">
        <f t="shared" si="3"/>
        <v>0</v>
      </c>
      <c r="O10" s="51">
        <v>509</v>
      </c>
      <c r="P10" s="51">
        <v>509</v>
      </c>
    </row>
    <row r="11" spans="1:16" x14ac:dyDescent="0.15">
      <c r="A11" s="44">
        <v>502</v>
      </c>
      <c r="B11" s="44" t="s">
        <v>454</v>
      </c>
      <c r="C11" s="44">
        <f t="shared" si="0"/>
        <v>421</v>
      </c>
      <c r="G11" s="43"/>
      <c r="H11" s="43" t="s">
        <v>13</v>
      </c>
      <c r="I11" s="43">
        <v>108</v>
      </c>
      <c r="K11" s="44" t="str">
        <f t="shared" si="1"/>
        <v>张宝</v>
      </c>
      <c r="L11" s="44">
        <f t="shared" si="2"/>
        <v>502</v>
      </c>
      <c r="M11" s="44">
        <f t="shared" si="3"/>
        <v>0</v>
      </c>
      <c r="O11" s="51">
        <v>510</v>
      </c>
      <c r="P11" s="51">
        <v>510</v>
      </c>
    </row>
    <row r="12" spans="1:16" x14ac:dyDescent="0.15">
      <c r="A12" s="43">
        <v>503</v>
      </c>
      <c r="B12" s="43" t="s">
        <v>455</v>
      </c>
      <c r="C12" s="43">
        <f t="shared" si="0"/>
        <v>422</v>
      </c>
      <c r="G12" s="43"/>
      <c r="H12" s="43" t="s">
        <v>14</v>
      </c>
      <c r="I12" s="43">
        <v>109</v>
      </c>
      <c r="K12" s="43" t="str">
        <f t="shared" si="1"/>
        <v>沮授</v>
      </c>
      <c r="L12" s="43">
        <f t="shared" si="2"/>
        <v>503</v>
      </c>
      <c r="M12" s="43">
        <f t="shared" si="3"/>
        <v>0</v>
      </c>
      <c r="O12" s="51">
        <v>511</v>
      </c>
      <c r="P12" s="51">
        <v>511</v>
      </c>
    </row>
    <row r="13" spans="1:16" x14ac:dyDescent="0.15">
      <c r="A13" s="56">
        <v>505</v>
      </c>
      <c r="B13" s="43" t="s">
        <v>366</v>
      </c>
      <c r="C13" s="43">
        <f t="shared" si="0"/>
        <v>120</v>
      </c>
      <c r="G13" s="43"/>
      <c r="H13" s="43" t="s">
        <v>15</v>
      </c>
      <c r="I13" s="43">
        <v>110</v>
      </c>
      <c r="K13" s="43" t="str">
        <f t="shared" si="1"/>
        <v>荀攸</v>
      </c>
      <c r="L13" s="43">
        <f t="shared" si="2"/>
        <v>505</v>
      </c>
      <c r="M13" s="43">
        <f t="shared" si="3"/>
        <v>0</v>
      </c>
      <c r="O13" s="51">
        <v>512</v>
      </c>
      <c r="P13" s="51">
        <v>0</v>
      </c>
    </row>
    <row r="14" spans="1:16" x14ac:dyDescent="0.15">
      <c r="A14" s="43">
        <v>503</v>
      </c>
      <c r="B14" s="43" t="s">
        <v>367</v>
      </c>
      <c r="C14" s="43">
        <f t="shared" si="0"/>
        <v>121</v>
      </c>
      <c r="G14" s="43"/>
      <c r="H14" s="43" t="s">
        <v>651</v>
      </c>
      <c r="I14" s="43">
        <v>111</v>
      </c>
      <c r="K14" s="43" t="str">
        <f t="shared" si="1"/>
        <v>程昱</v>
      </c>
      <c r="L14" s="43">
        <f t="shared" si="2"/>
        <v>503</v>
      </c>
      <c r="M14" s="43">
        <f t="shared" si="3"/>
        <v>0</v>
      </c>
      <c r="O14" s="51">
        <v>513</v>
      </c>
      <c r="P14" s="51">
        <v>513</v>
      </c>
    </row>
    <row r="15" spans="1:16" x14ac:dyDescent="0.15">
      <c r="A15" s="43">
        <v>503</v>
      </c>
      <c r="B15" s="43" t="s">
        <v>373</v>
      </c>
      <c r="C15" s="43">
        <f t="shared" si="0"/>
        <v>127</v>
      </c>
      <c r="G15" s="43"/>
      <c r="H15" s="43" t="s">
        <v>652</v>
      </c>
      <c r="I15" s="43">
        <v>112</v>
      </c>
      <c r="K15" s="43" t="str">
        <f t="shared" si="1"/>
        <v>钟会</v>
      </c>
      <c r="L15" s="43">
        <f t="shared" si="2"/>
        <v>503</v>
      </c>
      <c r="M15" s="43">
        <f t="shared" si="3"/>
        <v>0</v>
      </c>
      <c r="O15" s="51">
        <v>514</v>
      </c>
      <c r="P15" s="51">
        <v>0</v>
      </c>
    </row>
    <row r="16" spans="1:16" x14ac:dyDescent="0.15">
      <c r="A16" s="56">
        <v>511</v>
      </c>
      <c r="B16" s="43" t="s">
        <v>384</v>
      </c>
      <c r="C16" s="43">
        <f t="shared" si="0"/>
        <v>138</v>
      </c>
      <c r="G16" s="43"/>
      <c r="H16" s="43" t="s">
        <v>653</v>
      </c>
      <c r="I16" s="43">
        <v>113</v>
      </c>
      <c r="K16" s="43" t="str">
        <f t="shared" si="1"/>
        <v>王基</v>
      </c>
      <c r="L16" s="43">
        <f t="shared" si="2"/>
        <v>511</v>
      </c>
      <c r="M16" s="43">
        <f t="shared" si="3"/>
        <v>511</v>
      </c>
      <c r="O16" s="51">
        <v>515</v>
      </c>
      <c r="P16" s="51">
        <v>0</v>
      </c>
    </row>
    <row r="17" spans="1:16" x14ac:dyDescent="0.15">
      <c r="A17" s="43">
        <v>503</v>
      </c>
      <c r="B17" s="43" t="s">
        <v>386</v>
      </c>
      <c r="C17" s="43">
        <f t="shared" si="0"/>
        <v>140</v>
      </c>
      <c r="G17" s="43"/>
      <c r="H17" s="43" t="s">
        <v>654</v>
      </c>
      <c r="I17" s="43">
        <v>114</v>
      </c>
      <c r="K17" s="43" t="str">
        <f t="shared" si="1"/>
        <v>诸葛诞</v>
      </c>
      <c r="L17" s="43">
        <f t="shared" si="2"/>
        <v>503</v>
      </c>
      <c r="M17" s="43">
        <f t="shared" si="3"/>
        <v>0</v>
      </c>
      <c r="O17" s="51">
        <v>516</v>
      </c>
      <c r="P17" s="51">
        <v>0</v>
      </c>
    </row>
    <row r="18" spans="1:16" x14ac:dyDescent="0.15">
      <c r="A18" s="43">
        <v>503</v>
      </c>
      <c r="B18" s="43" t="s">
        <v>390</v>
      </c>
      <c r="C18" s="43">
        <f t="shared" si="0"/>
        <v>144</v>
      </c>
      <c r="G18" s="43"/>
      <c r="H18" s="43" t="s">
        <v>655</v>
      </c>
      <c r="I18" s="43">
        <v>115</v>
      </c>
      <c r="K18" s="43" t="str">
        <f t="shared" si="1"/>
        <v>孙资</v>
      </c>
      <c r="L18" s="43">
        <f t="shared" si="2"/>
        <v>503</v>
      </c>
      <c r="M18" s="43">
        <f t="shared" si="3"/>
        <v>0</v>
      </c>
      <c r="O18" s="51">
        <v>517</v>
      </c>
      <c r="P18" s="51">
        <v>0</v>
      </c>
    </row>
    <row r="19" spans="1:16" x14ac:dyDescent="0.15">
      <c r="A19" s="56">
        <v>512</v>
      </c>
      <c r="B19" s="43" t="s">
        <v>395</v>
      </c>
      <c r="C19" s="43">
        <f t="shared" si="0"/>
        <v>220</v>
      </c>
      <c r="G19" s="43"/>
      <c r="H19" s="43" t="s">
        <v>656</v>
      </c>
      <c r="I19" s="43">
        <v>116</v>
      </c>
      <c r="K19" s="43" t="str">
        <f t="shared" si="1"/>
        <v>马岱</v>
      </c>
      <c r="L19" s="43">
        <f t="shared" si="2"/>
        <v>512</v>
      </c>
      <c r="M19" s="43">
        <f t="shared" si="3"/>
        <v>0</v>
      </c>
      <c r="O19" s="51">
        <v>518</v>
      </c>
      <c r="P19" s="51">
        <v>0</v>
      </c>
    </row>
    <row r="20" spans="1:16" x14ac:dyDescent="0.15">
      <c r="A20" s="43">
        <v>503</v>
      </c>
      <c r="B20" s="43" t="s">
        <v>411</v>
      </c>
      <c r="C20" s="43">
        <f t="shared" si="0"/>
        <v>236</v>
      </c>
      <c r="G20" s="43"/>
      <c r="H20" s="43" t="s">
        <v>657</v>
      </c>
      <c r="I20" s="43">
        <v>117</v>
      </c>
      <c r="K20" s="43" t="str">
        <f t="shared" si="1"/>
        <v>诸葛瞻</v>
      </c>
      <c r="L20" s="43">
        <f t="shared" si="2"/>
        <v>503</v>
      </c>
      <c r="M20" s="43">
        <f t="shared" si="3"/>
        <v>0</v>
      </c>
      <c r="O20" s="55">
        <v>519</v>
      </c>
      <c r="P20" s="55">
        <v>519</v>
      </c>
    </row>
    <row r="21" spans="1:16" x14ac:dyDescent="0.15">
      <c r="A21" s="43">
        <v>503</v>
      </c>
      <c r="B21" s="43" t="s">
        <v>418</v>
      </c>
      <c r="C21" s="43">
        <f t="shared" si="0"/>
        <v>243</v>
      </c>
      <c r="G21" s="43"/>
      <c r="H21" s="43" t="s">
        <v>658</v>
      </c>
      <c r="I21" s="43">
        <v>118</v>
      </c>
      <c r="K21" s="43" t="str">
        <f t="shared" si="1"/>
        <v>糜竺</v>
      </c>
      <c r="L21" s="43">
        <f t="shared" si="2"/>
        <v>503</v>
      </c>
      <c r="M21" s="43">
        <f t="shared" si="3"/>
        <v>0</v>
      </c>
      <c r="O21" s="55">
        <v>520</v>
      </c>
      <c r="P21" s="55">
        <v>520</v>
      </c>
    </row>
    <row r="22" spans="1:16" x14ac:dyDescent="0.15">
      <c r="A22" s="43">
        <v>517</v>
      </c>
      <c r="B22" s="43" t="s">
        <v>430</v>
      </c>
      <c r="C22" s="43">
        <f t="shared" si="0"/>
        <v>326</v>
      </c>
      <c r="G22" s="43"/>
      <c r="H22" s="43" t="s">
        <v>659</v>
      </c>
      <c r="I22" s="43">
        <v>119</v>
      </c>
      <c r="K22" s="43" t="str">
        <f t="shared" si="1"/>
        <v>虞翻</v>
      </c>
      <c r="L22" s="43">
        <f t="shared" si="2"/>
        <v>517</v>
      </c>
      <c r="M22" s="43">
        <f t="shared" si="3"/>
        <v>0</v>
      </c>
      <c r="O22" s="55">
        <v>521</v>
      </c>
      <c r="P22" s="55">
        <v>521</v>
      </c>
    </row>
    <row r="23" spans="1:16" x14ac:dyDescent="0.15">
      <c r="A23" s="43">
        <v>503</v>
      </c>
      <c r="B23" s="43" t="s">
        <v>431</v>
      </c>
      <c r="C23" s="43">
        <f t="shared" si="0"/>
        <v>327</v>
      </c>
      <c r="G23" s="43"/>
      <c r="H23" s="43" t="s">
        <v>366</v>
      </c>
      <c r="I23" s="43">
        <v>120</v>
      </c>
      <c r="K23" s="43" t="str">
        <f t="shared" si="1"/>
        <v>陆抗</v>
      </c>
      <c r="L23" s="43">
        <f t="shared" si="2"/>
        <v>503</v>
      </c>
      <c r="M23" s="43">
        <f t="shared" si="3"/>
        <v>0</v>
      </c>
      <c r="O23" s="55">
        <v>522</v>
      </c>
      <c r="P23" s="55">
        <v>522</v>
      </c>
    </row>
    <row r="24" spans="1:16" x14ac:dyDescent="0.15">
      <c r="A24" s="43">
        <v>503</v>
      </c>
      <c r="B24" s="43" t="s">
        <v>433</v>
      </c>
      <c r="C24" s="43">
        <f t="shared" si="0"/>
        <v>329</v>
      </c>
      <c r="G24" s="43"/>
      <c r="H24" s="43" t="s">
        <v>367</v>
      </c>
      <c r="I24" s="43">
        <v>121</v>
      </c>
      <c r="K24" s="43" t="str">
        <f t="shared" si="1"/>
        <v>诸葛恪</v>
      </c>
      <c r="L24" s="43">
        <f t="shared" si="2"/>
        <v>503</v>
      </c>
      <c r="M24" s="43">
        <f t="shared" si="3"/>
        <v>0</v>
      </c>
    </row>
    <row r="25" spans="1:16" x14ac:dyDescent="0.15">
      <c r="A25" s="43">
        <v>503</v>
      </c>
      <c r="B25" s="43" t="s">
        <v>434</v>
      </c>
      <c r="C25" s="43">
        <f t="shared" si="0"/>
        <v>330</v>
      </c>
      <c r="G25" s="43"/>
      <c r="H25" s="43" t="s">
        <v>368</v>
      </c>
      <c r="I25" s="43">
        <v>122</v>
      </c>
      <c r="K25" s="43" t="str">
        <f t="shared" si="1"/>
        <v>阚泽</v>
      </c>
      <c r="L25" s="43">
        <f t="shared" si="2"/>
        <v>503</v>
      </c>
      <c r="M25" s="43">
        <f t="shared" si="3"/>
        <v>0</v>
      </c>
    </row>
    <row r="26" spans="1:16" x14ac:dyDescent="0.15">
      <c r="A26" s="43">
        <v>503</v>
      </c>
      <c r="B26" s="43" t="s">
        <v>440</v>
      </c>
      <c r="C26" s="43">
        <f t="shared" si="0"/>
        <v>336</v>
      </c>
      <c r="G26" s="43"/>
      <c r="H26" s="43" t="s">
        <v>369</v>
      </c>
      <c r="I26" s="43">
        <v>123</v>
      </c>
      <c r="K26" s="43" t="str">
        <f t="shared" si="1"/>
        <v>陆绩</v>
      </c>
      <c r="L26" s="43">
        <f t="shared" si="2"/>
        <v>503</v>
      </c>
      <c r="M26" s="43">
        <f t="shared" si="3"/>
        <v>0</v>
      </c>
    </row>
    <row r="27" spans="1:16" x14ac:dyDescent="0.15">
      <c r="A27" s="43">
        <v>503</v>
      </c>
      <c r="B27" s="43" t="s">
        <v>465</v>
      </c>
      <c r="C27" s="43">
        <f t="shared" si="0"/>
        <v>432</v>
      </c>
      <c r="G27" s="43"/>
      <c r="H27" s="43" t="s">
        <v>370</v>
      </c>
      <c r="I27" s="43">
        <v>124</v>
      </c>
      <c r="K27" s="43" t="str">
        <f t="shared" si="1"/>
        <v>陈登</v>
      </c>
      <c r="L27" s="43">
        <f t="shared" si="2"/>
        <v>503</v>
      </c>
      <c r="M27" s="43">
        <f t="shared" si="3"/>
        <v>0</v>
      </c>
    </row>
    <row r="28" spans="1:16" x14ac:dyDescent="0.15">
      <c r="A28" s="44">
        <v>504</v>
      </c>
      <c r="B28" s="44" t="s">
        <v>376</v>
      </c>
      <c r="C28" s="44">
        <f t="shared" si="0"/>
        <v>130</v>
      </c>
      <c r="G28" s="43"/>
      <c r="H28" s="43" t="s">
        <v>371</v>
      </c>
      <c r="I28" s="43">
        <v>125</v>
      </c>
      <c r="K28" s="44" t="str">
        <f t="shared" si="1"/>
        <v>邹氏</v>
      </c>
      <c r="L28" s="44">
        <f t="shared" si="2"/>
        <v>504</v>
      </c>
      <c r="M28" s="44">
        <f t="shared" si="3"/>
        <v>0</v>
      </c>
    </row>
    <row r="29" spans="1:16" x14ac:dyDescent="0.15">
      <c r="A29" s="44">
        <v>504</v>
      </c>
      <c r="B29" s="44" t="s">
        <v>403</v>
      </c>
      <c r="C29" s="44">
        <f t="shared" si="0"/>
        <v>228</v>
      </c>
      <c r="G29" s="43"/>
      <c r="H29" s="43" t="s">
        <v>372</v>
      </c>
      <c r="I29" s="43">
        <v>126</v>
      </c>
      <c r="K29" s="44" t="str">
        <f t="shared" si="1"/>
        <v>糜夫人</v>
      </c>
      <c r="L29" s="44">
        <f t="shared" si="2"/>
        <v>504</v>
      </c>
      <c r="M29" s="44">
        <f t="shared" si="3"/>
        <v>0</v>
      </c>
    </row>
    <row r="30" spans="1:16" x14ac:dyDescent="0.15">
      <c r="A30" s="56">
        <v>507</v>
      </c>
      <c r="B30" s="44" t="s">
        <v>404</v>
      </c>
      <c r="C30" s="44">
        <f t="shared" si="0"/>
        <v>229</v>
      </c>
      <c r="G30" s="43"/>
      <c r="H30" s="43" t="s">
        <v>373</v>
      </c>
      <c r="I30" s="43">
        <v>127</v>
      </c>
      <c r="K30" s="44" t="str">
        <f t="shared" si="1"/>
        <v>夏侯涓</v>
      </c>
      <c r="L30" s="44">
        <f t="shared" si="2"/>
        <v>507</v>
      </c>
      <c r="M30" s="44">
        <f t="shared" si="3"/>
        <v>0</v>
      </c>
    </row>
    <row r="31" spans="1:16" x14ac:dyDescent="0.15">
      <c r="A31" s="44">
        <v>504</v>
      </c>
      <c r="B31" s="44" t="s">
        <v>444</v>
      </c>
      <c r="C31" s="44">
        <f t="shared" si="0"/>
        <v>340</v>
      </c>
      <c r="G31" s="43"/>
      <c r="H31" s="43" t="s">
        <v>374</v>
      </c>
      <c r="I31" s="43">
        <v>128</v>
      </c>
      <c r="K31" s="44" t="str">
        <f t="shared" si="1"/>
        <v>孙鲁班</v>
      </c>
      <c r="L31" s="44">
        <f t="shared" si="2"/>
        <v>504</v>
      </c>
      <c r="M31" s="44">
        <f t="shared" si="3"/>
        <v>0</v>
      </c>
    </row>
    <row r="32" spans="1:16" x14ac:dyDescent="0.15">
      <c r="A32" s="44">
        <v>504</v>
      </c>
      <c r="B32" s="44" t="s">
        <v>479</v>
      </c>
      <c r="C32" s="44">
        <f t="shared" si="0"/>
        <v>446</v>
      </c>
      <c r="G32" s="43"/>
      <c r="H32" s="43" t="s">
        <v>375</v>
      </c>
      <c r="I32" s="43">
        <v>129</v>
      </c>
      <c r="K32" s="44" t="str">
        <f t="shared" si="1"/>
        <v>蔡夫人</v>
      </c>
      <c r="L32" s="44">
        <f t="shared" si="2"/>
        <v>504</v>
      </c>
      <c r="M32" s="44">
        <f t="shared" si="3"/>
        <v>0</v>
      </c>
    </row>
    <row r="33" spans="1:13" x14ac:dyDescent="0.15">
      <c r="A33" s="43">
        <v>505</v>
      </c>
      <c r="B33" s="43" t="s">
        <v>456</v>
      </c>
      <c r="C33" s="43">
        <f t="shared" si="0"/>
        <v>423</v>
      </c>
      <c r="G33" s="43"/>
      <c r="H33" s="43" t="s">
        <v>376</v>
      </c>
      <c r="I33" s="43">
        <v>130</v>
      </c>
      <c r="K33" s="43" t="str">
        <f t="shared" si="1"/>
        <v>刘表</v>
      </c>
      <c r="L33" s="43">
        <f t="shared" si="2"/>
        <v>505</v>
      </c>
      <c r="M33" s="43">
        <f t="shared" si="3"/>
        <v>0</v>
      </c>
    </row>
    <row r="34" spans="1:13" x14ac:dyDescent="0.15">
      <c r="A34" s="56">
        <v>509</v>
      </c>
      <c r="B34" s="43" t="s">
        <v>383</v>
      </c>
      <c r="C34" s="43">
        <f t="shared" ref="C34:C65" si="4">VLOOKUP(B34,$H$2:$I$203,2,0)</f>
        <v>137</v>
      </c>
      <c r="G34" s="43"/>
      <c r="H34" s="43" t="s">
        <v>377</v>
      </c>
      <c r="I34" s="43">
        <v>131</v>
      </c>
      <c r="K34" s="43" t="str">
        <f t="shared" si="1"/>
        <v>司马炎</v>
      </c>
      <c r="L34" s="43">
        <f t="shared" si="2"/>
        <v>509</v>
      </c>
      <c r="M34" s="43">
        <f t="shared" si="3"/>
        <v>509</v>
      </c>
    </row>
    <row r="35" spans="1:13" x14ac:dyDescent="0.15">
      <c r="A35" s="56">
        <v>515</v>
      </c>
      <c r="B35" s="43" t="s">
        <v>399</v>
      </c>
      <c r="C35" s="43">
        <f t="shared" si="4"/>
        <v>224</v>
      </c>
      <c r="G35" s="43"/>
      <c r="H35" s="43" t="s">
        <v>378</v>
      </c>
      <c r="I35" s="43">
        <v>132</v>
      </c>
      <c r="K35" s="43" t="str">
        <f t="shared" si="1"/>
        <v>刘封</v>
      </c>
      <c r="L35" s="43">
        <f t="shared" si="2"/>
        <v>515</v>
      </c>
      <c r="M35" s="43">
        <f t="shared" si="3"/>
        <v>0</v>
      </c>
    </row>
    <row r="36" spans="1:13" x14ac:dyDescent="0.15">
      <c r="A36" s="43">
        <v>505</v>
      </c>
      <c r="B36" s="43" t="s">
        <v>421</v>
      </c>
      <c r="C36" s="43">
        <f t="shared" si="4"/>
        <v>246</v>
      </c>
      <c r="G36" s="43"/>
      <c r="H36" s="43" t="s">
        <v>379</v>
      </c>
      <c r="I36" s="43">
        <v>133</v>
      </c>
      <c r="K36" s="43" t="str">
        <f t="shared" si="1"/>
        <v>刘璋</v>
      </c>
      <c r="L36" s="43">
        <f t="shared" si="2"/>
        <v>505</v>
      </c>
      <c r="M36" s="43">
        <f t="shared" si="3"/>
        <v>0</v>
      </c>
    </row>
    <row r="37" spans="1:13" x14ac:dyDescent="0.15">
      <c r="A37" s="56">
        <v>501</v>
      </c>
      <c r="B37" s="43" t="s">
        <v>443</v>
      </c>
      <c r="C37" s="43">
        <f t="shared" si="4"/>
        <v>339</v>
      </c>
      <c r="G37" s="43"/>
      <c r="H37" s="43" t="s">
        <v>380</v>
      </c>
      <c r="I37" s="43">
        <v>134</v>
      </c>
      <c r="K37" s="43" t="str">
        <f t="shared" si="1"/>
        <v>丁奉</v>
      </c>
      <c r="L37" s="43">
        <f t="shared" si="2"/>
        <v>501</v>
      </c>
      <c r="M37" s="43">
        <f t="shared" si="3"/>
        <v>501</v>
      </c>
    </row>
    <row r="38" spans="1:13" x14ac:dyDescent="0.15">
      <c r="A38" s="56">
        <v>514</v>
      </c>
      <c r="B38" s="43" t="s">
        <v>450</v>
      </c>
      <c r="C38" s="43">
        <f t="shared" si="4"/>
        <v>346</v>
      </c>
      <c r="G38" s="43"/>
      <c r="H38" s="43" t="s">
        <v>381</v>
      </c>
      <c r="I38" s="43">
        <v>135</v>
      </c>
      <c r="K38" s="43" t="str">
        <f t="shared" si="1"/>
        <v>全琮</v>
      </c>
      <c r="L38" s="43">
        <f t="shared" si="2"/>
        <v>514</v>
      </c>
      <c r="M38" s="43">
        <f t="shared" si="3"/>
        <v>0</v>
      </c>
    </row>
    <row r="39" spans="1:13" x14ac:dyDescent="0.15">
      <c r="A39" s="43">
        <v>505</v>
      </c>
      <c r="B39" s="43" t="s">
        <v>467</v>
      </c>
      <c r="C39" s="43">
        <f t="shared" si="4"/>
        <v>434</v>
      </c>
      <c r="G39" s="43"/>
      <c r="H39" s="43" t="s">
        <v>382</v>
      </c>
      <c r="I39" s="43">
        <v>136</v>
      </c>
      <c r="K39" s="43" t="str">
        <f t="shared" si="1"/>
        <v>陶谦</v>
      </c>
      <c r="L39" s="43">
        <f t="shared" si="2"/>
        <v>505</v>
      </c>
      <c r="M39" s="43">
        <f t="shared" si="3"/>
        <v>0</v>
      </c>
    </row>
    <row r="40" spans="1:13" x14ac:dyDescent="0.15">
      <c r="A40" s="44">
        <v>506</v>
      </c>
      <c r="B40" s="44" t="s">
        <v>406</v>
      </c>
      <c r="C40" s="44">
        <f t="shared" si="4"/>
        <v>231</v>
      </c>
      <c r="G40" s="43"/>
      <c r="H40" s="43" t="s">
        <v>383</v>
      </c>
      <c r="I40" s="43">
        <v>137</v>
      </c>
      <c r="K40" s="44" t="str">
        <f t="shared" si="1"/>
        <v>沙摩柯</v>
      </c>
      <c r="L40" s="44">
        <f t="shared" si="2"/>
        <v>506</v>
      </c>
      <c r="M40" s="44">
        <f t="shared" si="3"/>
        <v>0</v>
      </c>
    </row>
    <row r="41" spans="1:13" x14ac:dyDescent="0.15">
      <c r="A41" s="44">
        <v>506</v>
      </c>
      <c r="B41" s="44" t="s">
        <v>381</v>
      </c>
      <c r="C41" s="44">
        <f t="shared" si="4"/>
        <v>135</v>
      </c>
      <c r="G41" s="43"/>
      <c r="H41" s="43" t="s">
        <v>384</v>
      </c>
      <c r="I41" s="43">
        <v>138</v>
      </c>
      <c r="K41" s="44" t="str">
        <f t="shared" si="1"/>
        <v>满宠</v>
      </c>
      <c r="L41" s="44">
        <f t="shared" si="2"/>
        <v>506</v>
      </c>
      <c r="M41" s="44">
        <f t="shared" si="3"/>
        <v>0</v>
      </c>
    </row>
    <row r="42" spans="1:13" x14ac:dyDescent="0.15">
      <c r="A42" s="44">
        <v>506</v>
      </c>
      <c r="B42" s="44" t="s">
        <v>441</v>
      </c>
      <c r="C42" s="44">
        <f t="shared" si="4"/>
        <v>337</v>
      </c>
      <c r="G42" s="43"/>
      <c r="H42" s="43" t="s">
        <v>385</v>
      </c>
      <c r="I42" s="43">
        <v>139</v>
      </c>
      <c r="K42" s="44" t="str">
        <f t="shared" si="1"/>
        <v>留赞</v>
      </c>
      <c r="L42" s="44">
        <f t="shared" si="2"/>
        <v>506</v>
      </c>
      <c r="M42" s="44">
        <f t="shared" si="3"/>
        <v>0</v>
      </c>
    </row>
    <row r="43" spans="1:13" x14ac:dyDescent="0.15">
      <c r="A43" s="44">
        <v>506</v>
      </c>
      <c r="B43" s="44" t="s">
        <v>466</v>
      </c>
      <c r="C43" s="44">
        <f t="shared" si="4"/>
        <v>433</v>
      </c>
      <c r="G43" s="43"/>
      <c r="H43" s="43" t="s">
        <v>386</v>
      </c>
      <c r="I43" s="43">
        <v>140</v>
      </c>
      <c r="K43" s="44" t="str">
        <f t="shared" si="1"/>
        <v>蹋顿</v>
      </c>
      <c r="L43" s="44">
        <f t="shared" si="2"/>
        <v>506</v>
      </c>
      <c r="M43" s="44">
        <f t="shared" si="3"/>
        <v>0</v>
      </c>
    </row>
    <row r="44" spans="1:13" x14ac:dyDescent="0.15">
      <c r="A44" s="44">
        <v>506</v>
      </c>
      <c r="B44" s="44" t="s">
        <v>480</v>
      </c>
      <c r="C44" s="44">
        <f t="shared" si="4"/>
        <v>447</v>
      </c>
      <c r="G44" s="43"/>
      <c r="H44" s="43" t="s">
        <v>387</v>
      </c>
      <c r="I44" s="43">
        <v>141</v>
      </c>
      <c r="K44" s="44" t="str">
        <f t="shared" si="1"/>
        <v>公孙渊</v>
      </c>
      <c r="L44" s="44">
        <f t="shared" si="2"/>
        <v>506</v>
      </c>
      <c r="M44" s="44">
        <f t="shared" si="3"/>
        <v>0</v>
      </c>
    </row>
    <row r="45" spans="1:13" x14ac:dyDescent="0.15">
      <c r="A45" s="43">
        <v>507</v>
      </c>
      <c r="B45" s="43" t="s">
        <v>369</v>
      </c>
      <c r="C45" s="43">
        <f t="shared" si="4"/>
        <v>123</v>
      </c>
      <c r="G45" s="43"/>
      <c r="H45" s="43" t="s">
        <v>388</v>
      </c>
      <c r="I45" s="43">
        <v>142</v>
      </c>
      <c r="K45" s="43" t="str">
        <f t="shared" si="1"/>
        <v>王异</v>
      </c>
      <c r="L45" s="43">
        <f t="shared" si="2"/>
        <v>507</v>
      </c>
      <c r="M45" s="43">
        <f t="shared" si="3"/>
        <v>0</v>
      </c>
    </row>
    <row r="46" spans="1:13" x14ac:dyDescent="0.15">
      <c r="A46" s="43">
        <v>507</v>
      </c>
      <c r="B46" s="43" t="s">
        <v>378</v>
      </c>
      <c r="C46" s="43">
        <f t="shared" si="4"/>
        <v>132</v>
      </c>
      <c r="G46" s="43"/>
      <c r="H46" s="43" t="s">
        <v>389</v>
      </c>
      <c r="I46" s="43">
        <v>143</v>
      </c>
      <c r="K46" s="43" t="str">
        <f t="shared" si="1"/>
        <v>辛宪英</v>
      </c>
      <c r="L46" s="43">
        <f t="shared" si="2"/>
        <v>507</v>
      </c>
      <c r="M46" s="43">
        <f t="shared" si="3"/>
        <v>0</v>
      </c>
    </row>
    <row r="47" spans="1:13" x14ac:dyDescent="0.15">
      <c r="A47" s="44">
        <v>508</v>
      </c>
      <c r="B47" s="44" t="s">
        <v>457</v>
      </c>
      <c r="C47" s="44">
        <f t="shared" si="4"/>
        <v>424</v>
      </c>
      <c r="G47" s="43"/>
      <c r="H47" s="43" t="s">
        <v>390</v>
      </c>
      <c r="I47" s="43">
        <v>144</v>
      </c>
      <c r="K47" s="44" t="str">
        <f t="shared" si="1"/>
        <v>李儒</v>
      </c>
      <c r="L47" s="44">
        <f t="shared" si="2"/>
        <v>508</v>
      </c>
      <c r="M47" s="44">
        <f t="shared" si="3"/>
        <v>0</v>
      </c>
    </row>
    <row r="48" spans="1:13" x14ac:dyDescent="0.15">
      <c r="A48" s="56">
        <v>513</v>
      </c>
      <c r="B48" s="44" t="s">
        <v>413</v>
      </c>
      <c r="C48" s="44">
        <f t="shared" si="4"/>
        <v>238</v>
      </c>
      <c r="G48" s="43"/>
      <c r="H48" s="43" t="s">
        <v>391</v>
      </c>
      <c r="I48" s="43">
        <v>145</v>
      </c>
      <c r="K48" s="44" t="str">
        <f t="shared" si="1"/>
        <v>李严</v>
      </c>
      <c r="L48" s="44">
        <f t="shared" si="2"/>
        <v>513</v>
      </c>
      <c r="M48" s="44">
        <f t="shared" si="3"/>
        <v>513</v>
      </c>
    </row>
    <row r="49" spans="1:13" x14ac:dyDescent="0.15">
      <c r="A49" s="44">
        <v>508</v>
      </c>
      <c r="B49" s="44" t="s">
        <v>417</v>
      </c>
      <c r="C49" s="44">
        <f t="shared" si="4"/>
        <v>242</v>
      </c>
      <c r="G49" s="43"/>
      <c r="H49" s="43" t="s">
        <v>392</v>
      </c>
      <c r="I49" s="43">
        <v>146</v>
      </c>
      <c r="K49" s="44" t="str">
        <f t="shared" si="1"/>
        <v>黄皓</v>
      </c>
      <c r="L49" s="44">
        <f t="shared" si="2"/>
        <v>508</v>
      </c>
      <c r="M49" s="44">
        <f t="shared" si="3"/>
        <v>0</v>
      </c>
    </row>
    <row r="50" spans="1:13" x14ac:dyDescent="0.15">
      <c r="A50" s="44">
        <v>508</v>
      </c>
      <c r="B50" s="44" t="s">
        <v>420</v>
      </c>
      <c r="C50" s="44">
        <f t="shared" si="4"/>
        <v>245</v>
      </c>
      <c r="G50" s="43"/>
      <c r="H50" s="43" t="s">
        <v>393</v>
      </c>
      <c r="I50" s="43">
        <v>147</v>
      </c>
      <c r="K50" s="44" t="str">
        <f t="shared" si="1"/>
        <v>张松</v>
      </c>
      <c r="L50" s="44">
        <f t="shared" si="2"/>
        <v>508</v>
      </c>
      <c r="M50" s="44">
        <f t="shared" si="3"/>
        <v>0</v>
      </c>
    </row>
    <row r="51" spans="1:13" x14ac:dyDescent="0.15">
      <c r="A51" s="44">
        <v>503</v>
      </c>
      <c r="B51" s="44" t="s">
        <v>425</v>
      </c>
      <c r="C51" s="44">
        <f t="shared" si="4"/>
        <v>321</v>
      </c>
      <c r="G51" s="43"/>
      <c r="H51" s="43" t="s">
        <v>394</v>
      </c>
      <c r="I51" s="43">
        <v>148</v>
      </c>
      <c r="K51" s="44" t="str">
        <f t="shared" si="1"/>
        <v>顾雍</v>
      </c>
      <c r="L51" s="44">
        <f t="shared" si="2"/>
        <v>503</v>
      </c>
      <c r="M51" s="44">
        <f t="shared" si="3"/>
        <v>0</v>
      </c>
    </row>
    <row r="52" spans="1:13" x14ac:dyDescent="0.15">
      <c r="A52" s="44">
        <v>508</v>
      </c>
      <c r="B52" s="44" t="s">
        <v>448</v>
      </c>
      <c r="C52" s="44">
        <f t="shared" si="4"/>
        <v>344</v>
      </c>
      <c r="G52" s="43"/>
      <c r="H52" s="43" t="s">
        <v>660</v>
      </c>
      <c r="I52" s="43">
        <v>201</v>
      </c>
      <c r="K52" s="44" t="str">
        <f t="shared" si="1"/>
        <v>岑昏</v>
      </c>
      <c r="L52" s="44">
        <f t="shared" si="2"/>
        <v>508</v>
      </c>
      <c r="M52" s="44">
        <f t="shared" si="3"/>
        <v>0</v>
      </c>
    </row>
    <row r="53" spans="1:13" x14ac:dyDescent="0.15">
      <c r="A53" s="44">
        <v>508</v>
      </c>
      <c r="B53" s="44" t="s">
        <v>477</v>
      </c>
      <c r="C53" s="44">
        <f t="shared" si="4"/>
        <v>444</v>
      </c>
      <c r="G53" s="43"/>
      <c r="H53" s="43" t="s">
        <v>661</v>
      </c>
      <c r="I53" s="43">
        <v>202</v>
      </c>
      <c r="K53" s="44" t="str">
        <f t="shared" si="1"/>
        <v>郭图</v>
      </c>
      <c r="L53" s="44">
        <f t="shared" si="2"/>
        <v>508</v>
      </c>
      <c r="M53" s="44">
        <f t="shared" si="3"/>
        <v>0</v>
      </c>
    </row>
    <row r="54" spans="1:13" x14ac:dyDescent="0.15">
      <c r="A54" s="43">
        <v>509</v>
      </c>
      <c r="B54" s="43" t="s">
        <v>645</v>
      </c>
      <c r="C54" s="43">
        <f t="shared" si="4"/>
        <v>425</v>
      </c>
      <c r="G54" s="43"/>
      <c r="H54" s="43" t="s">
        <v>662</v>
      </c>
      <c r="I54" s="43">
        <v>203</v>
      </c>
      <c r="K54" s="43" t="str">
        <f t="shared" si="1"/>
        <v>汉献帝</v>
      </c>
      <c r="L54" s="43">
        <f t="shared" si="2"/>
        <v>509</v>
      </c>
      <c r="M54" s="43">
        <f t="shared" si="3"/>
        <v>509</v>
      </c>
    </row>
    <row r="55" spans="1:13" x14ac:dyDescent="0.15">
      <c r="A55" s="43">
        <v>509</v>
      </c>
      <c r="B55" s="43" t="s">
        <v>372</v>
      </c>
      <c r="C55" s="43">
        <f t="shared" si="4"/>
        <v>126</v>
      </c>
      <c r="G55" s="43"/>
      <c r="H55" s="43" t="s">
        <v>23</v>
      </c>
      <c r="I55" s="43">
        <v>204</v>
      </c>
      <c r="K55" s="43" t="str">
        <f t="shared" si="1"/>
        <v>曹叡</v>
      </c>
      <c r="L55" s="43">
        <f t="shared" si="2"/>
        <v>509</v>
      </c>
      <c r="M55" s="43">
        <f t="shared" si="3"/>
        <v>509</v>
      </c>
    </row>
    <row r="56" spans="1:13" x14ac:dyDescent="0.15">
      <c r="A56" s="43">
        <v>509</v>
      </c>
      <c r="B56" s="43" t="s">
        <v>423</v>
      </c>
      <c r="C56" s="43">
        <f t="shared" si="4"/>
        <v>248</v>
      </c>
      <c r="G56" s="43"/>
      <c r="H56" s="43" t="s">
        <v>663</v>
      </c>
      <c r="I56" s="43">
        <v>205</v>
      </c>
      <c r="K56" s="43" t="str">
        <f t="shared" si="1"/>
        <v>刘谌</v>
      </c>
      <c r="L56" s="43">
        <f t="shared" si="2"/>
        <v>509</v>
      </c>
      <c r="M56" s="43">
        <f t="shared" si="3"/>
        <v>509</v>
      </c>
    </row>
    <row r="57" spans="1:13" x14ac:dyDescent="0.15">
      <c r="A57" s="56">
        <v>511</v>
      </c>
      <c r="B57" s="43" t="s">
        <v>436</v>
      </c>
      <c r="C57" s="43">
        <f t="shared" si="4"/>
        <v>332</v>
      </c>
      <c r="G57" s="43"/>
      <c r="H57" s="43" t="s">
        <v>664</v>
      </c>
      <c r="I57" s="43">
        <v>206</v>
      </c>
      <c r="K57" s="43" t="str">
        <f t="shared" si="1"/>
        <v>孙静</v>
      </c>
      <c r="L57" s="43">
        <f t="shared" si="2"/>
        <v>511</v>
      </c>
      <c r="M57" s="43">
        <f t="shared" si="3"/>
        <v>511</v>
      </c>
    </row>
    <row r="58" spans="1:13" x14ac:dyDescent="0.15">
      <c r="A58" s="43">
        <v>509</v>
      </c>
      <c r="B58" s="43" t="s">
        <v>442</v>
      </c>
      <c r="C58" s="43">
        <f t="shared" si="4"/>
        <v>338</v>
      </c>
      <c r="G58" s="43"/>
      <c r="H58" s="43" t="s">
        <v>665</v>
      </c>
      <c r="I58" s="43">
        <v>207</v>
      </c>
      <c r="K58" s="43" t="str">
        <f t="shared" si="1"/>
        <v>孙休</v>
      </c>
      <c r="L58" s="43">
        <f t="shared" si="2"/>
        <v>509</v>
      </c>
      <c r="M58" s="43">
        <f t="shared" si="3"/>
        <v>509</v>
      </c>
    </row>
    <row r="59" spans="1:13" x14ac:dyDescent="0.15">
      <c r="A59" s="43">
        <v>509</v>
      </c>
      <c r="B59" s="43" t="s">
        <v>446</v>
      </c>
      <c r="C59" s="43">
        <f t="shared" si="4"/>
        <v>342</v>
      </c>
      <c r="G59" s="43"/>
      <c r="H59" s="43" t="s">
        <v>666</v>
      </c>
      <c r="I59" s="43">
        <v>208</v>
      </c>
      <c r="K59" s="43" t="str">
        <f t="shared" si="1"/>
        <v>孙皓</v>
      </c>
      <c r="L59" s="43">
        <f t="shared" si="2"/>
        <v>509</v>
      </c>
      <c r="M59" s="43">
        <f t="shared" si="3"/>
        <v>509</v>
      </c>
    </row>
    <row r="60" spans="1:13" x14ac:dyDescent="0.15">
      <c r="A60" s="43">
        <v>509</v>
      </c>
      <c r="B60" s="43" t="s">
        <v>447</v>
      </c>
      <c r="C60" s="43">
        <f t="shared" si="4"/>
        <v>343</v>
      </c>
      <c r="G60" s="43"/>
      <c r="H60" s="43" t="s">
        <v>667</v>
      </c>
      <c r="I60" s="43">
        <v>209</v>
      </c>
      <c r="K60" s="43" t="str">
        <f t="shared" si="1"/>
        <v>孙亮</v>
      </c>
      <c r="L60" s="43">
        <f t="shared" si="2"/>
        <v>509</v>
      </c>
      <c r="M60" s="43">
        <f t="shared" si="3"/>
        <v>509</v>
      </c>
    </row>
    <row r="61" spans="1:13" x14ac:dyDescent="0.15">
      <c r="A61" s="44">
        <v>510</v>
      </c>
      <c r="B61" s="44" t="s">
        <v>715</v>
      </c>
      <c r="C61" s="44">
        <f t="shared" si="4"/>
        <v>426</v>
      </c>
      <c r="G61" s="43"/>
      <c r="H61" s="43" t="s">
        <v>668</v>
      </c>
      <c r="I61" s="43">
        <v>210</v>
      </c>
      <c r="K61" s="44" t="str">
        <f t="shared" si="1"/>
        <v>何太后</v>
      </c>
      <c r="L61" s="44">
        <f t="shared" si="2"/>
        <v>510</v>
      </c>
      <c r="M61" s="44">
        <f t="shared" si="3"/>
        <v>510</v>
      </c>
    </row>
    <row r="62" spans="1:13" x14ac:dyDescent="0.15">
      <c r="A62" s="44">
        <v>510</v>
      </c>
      <c r="B62" s="44" t="s">
        <v>426</v>
      </c>
      <c r="C62" s="44">
        <f t="shared" si="4"/>
        <v>322</v>
      </c>
      <c r="G62" s="43"/>
      <c r="H62" s="43" t="s">
        <v>669</v>
      </c>
      <c r="I62" s="43">
        <v>211</v>
      </c>
      <c r="K62" s="44" t="str">
        <f t="shared" si="1"/>
        <v>吴国太</v>
      </c>
      <c r="L62" s="44">
        <f t="shared" si="2"/>
        <v>510</v>
      </c>
      <c r="M62" s="44">
        <f t="shared" si="3"/>
        <v>510</v>
      </c>
    </row>
    <row r="63" spans="1:13" x14ac:dyDescent="0.15">
      <c r="A63" s="44">
        <v>507</v>
      </c>
      <c r="B63" s="44" t="s">
        <v>428</v>
      </c>
      <c r="C63" s="44">
        <f t="shared" si="4"/>
        <v>324</v>
      </c>
      <c r="G63" s="43"/>
      <c r="H63" s="43" t="s">
        <v>670</v>
      </c>
      <c r="I63" s="43">
        <v>212</v>
      </c>
      <c r="K63" s="44" t="str">
        <f t="shared" si="1"/>
        <v>孙茹</v>
      </c>
      <c r="L63" s="44">
        <f t="shared" si="2"/>
        <v>507</v>
      </c>
      <c r="M63" s="44">
        <f t="shared" si="3"/>
        <v>0</v>
      </c>
    </row>
    <row r="64" spans="1:13" x14ac:dyDescent="0.15">
      <c r="A64" s="44">
        <v>510</v>
      </c>
      <c r="B64" s="44" t="s">
        <v>473</v>
      </c>
      <c r="C64" s="44">
        <f t="shared" si="4"/>
        <v>440</v>
      </c>
      <c r="G64" s="43"/>
      <c r="H64" s="43" t="s">
        <v>671</v>
      </c>
      <c r="I64" s="43">
        <v>213</v>
      </c>
      <c r="K64" s="44" t="str">
        <f t="shared" si="1"/>
        <v>伏皇后</v>
      </c>
      <c r="L64" s="44">
        <f t="shared" si="2"/>
        <v>510</v>
      </c>
      <c r="M64" s="44">
        <f t="shared" si="3"/>
        <v>510</v>
      </c>
    </row>
    <row r="65" spans="1:13" x14ac:dyDescent="0.15">
      <c r="A65" s="44">
        <v>510</v>
      </c>
      <c r="B65" s="44" t="s">
        <v>530</v>
      </c>
      <c r="C65" s="44">
        <f t="shared" si="4"/>
        <v>227</v>
      </c>
      <c r="G65" s="43"/>
      <c r="H65" s="43" t="s">
        <v>672</v>
      </c>
      <c r="I65" s="43">
        <v>214</v>
      </c>
      <c r="K65" s="44" t="str">
        <f t="shared" si="1"/>
        <v>甘夫人</v>
      </c>
      <c r="L65" s="44">
        <f t="shared" si="2"/>
        <v>510</v>
      </c>
      <c r="M65" s="44">
        <f t="shared" si="3"/>
        <v>510</v>
      </c>
    </row>
    <row r="66" spans="1:13" x14ac:dyDescent="0.15">
      <c r="A66" s="43">
        <v>511</v>
      </c>
      <c r="B66" s="43" t="s">
        <v>460</v>
      </c>
      <c r="C66" s="43">
        <f t="shared" ref="C66:C97" si="5">VLOOKUP(B66,$H$2:$I$203,2,0)</f>
        <v>427</v>
      </c>
      <c r="G66" s="43"/>
      <c r="H66" s="43" t="s">
        <v>673</v>
      </c>
      <c r="I66" s="43">
        <v>215</v>
      </c>
      <c r="K66" s="43" t="str">
        <f t="shared" si="1"/>
        <v>何进</v>
      </c>
      <c r="L66" s="43">
        <f t="shared" si="2"/>
        <v>511</v>
      </c>
      <c r="M66" s="43">
        <f t="shared" si="3"/>
        <v>511</v>
      </c>
    </row>
    <row r="67" spans="1:13" x14ac:dyDescent="0.15">
      <c r="A67" s="56">
        <v>515</v>
      </c>
      <c r="B67" s="43" t="s">
        <v>370</v>
      </c>
      <c r="C67" s="43">
        <f t="shared" si="5"/>
        <v>124</v>
      </c>
      <c r="G67" s="43"/>
      <c r="H67" s="43" t="s">
        <v>674</v>
      </c>
      <c r="I67" s="43">
        <v>216</v>
      </c>
      <c r="K67" s="43" t="str">
        <f t="shared" si="1"/>
        <v>曹昂</v>
      </c>
      <c r="L67" s="43">
        <f t="shared" si="2"/>
        <v>515</v>
      </c>
      <c r="M67" s="43">
        <f>VLOOKUP(L67,$O$2:$P$19,2,0)</f>
        <v>0</v>
      </c>
    </row>
    <row r="68" spans="1:13" x14ac:dyDescent="0.15">
      <c r="A68" s="43">
        <v>511</v>
      </c>
      <c r="B68" s="43" t="s">
        <v>432</v>
      </c>
      <c r="C68" s="43">
        <f t="shared" si="5"/>
        <v>328</v>
      </c>
      <c r="G68" s="43"/>
      <c r="H68" s="43" t="s">
        <v>675</v>
      </c>
      <c r="I68" s="43">
        <v>217</v>
      </c>
      <c r="K68" s="43" t="str">
        <f t="shared" ref="K68:K117" si="6">B68</f>
        <v>徐盛</v>
      </c>
      <c r="L68" s="43">
        <f t="shared" ref="L68:L117" si="7">A68</f>
        <v>511</v>
      </c>
      <c r="M68" s="43">
        <f t="shared" ref="M68:M117" si="8">VLOOKUP(L68,$O$2:$P$19,2,0)</f>
        <v>511</v>
      </c>
    </row>
    <row r="69" spans="1:13" x14ac:dyDescent="0.15">
      <c r="A69" s="56">
        <v>515</v>
      </c>
      <c r="B69" s="43" t="s">
        <v>472</v>
      </c>
      <c r="C69" s="43">
        <f t="shared" si="5"/>
        <v>439</v>
      </c>
      <c r="G69" s="43"/>
      <c r="H69" s="43" t="s">
        <v>676</v>
      </c>
      <c r="I69" s="43">
        <v>218</v>
      </c>
      <c r="K69" s="43" t="str">
        <f t="shared" si="6"/>
        <v>张绣</v>
      </c>
      <c r="L69" s="43">
        <f t="shared" si="7"/>
        <v>515</v>
      </c>
      <c r="M69" s="43">
        <f t="shared" si="8"/>
        <v>0</v>
      </c>
    </row>
    <row r="70" spans="1:13" x14ac:dyDescent="0.15">
      <c r="A70" s="44">
        <v>512</v>
      </c>
      <c r="B70" s="44" t="s">
        <v>461</v>
      </c>
      <c r="C70" s="44">
        <f t="shared" si="5"/>
        <v>428</v>
      </c>
      <c r="G70" s="43"/>
      <c r="H70" s="43" t="s">
        <v>677</v>
      </c>
      <c r="I70" s="43">
        <v>219</v>
      </c>
      <c r="K70" s="44" t="str">
        <f t="shared" si="6"/>
        <v>潘凤</v>
      </c>
      <c r="L70" s="44">
        <f t="shared" si="7"/>
        <v>512</v>
      </c>
      <c r="M70" s="44">
        <f t="shared" si="8"/>
        <v>0</v>
      </c>
    </row>
    <row r="71" spans="1:13" x14ac:dyDescent="0.15">
      <c r="A71" s="44">
        <v>512</v>
      </c>
      <c r="B71" s="44" t="s">
        <v>452</v>
      </c>
      <c r="C71" s="44">
        <f t="shared" si="5"/>
        <v>348</v>
      </c>
      <c r="G71" s="43"/>
      <c r="H71" s="43" t="s">
        <v>395</v>
      </c>
      <c r="I71" s="43">
        <v>220</v>
      </c>
      <c r="K71" s="44" t="str">
        <f t="shared" si="6"/>
        <v>步骘</v>
      </c>
      <c r="L71" s="44">
        <f t="shared" si="7"/>
        <v>512</v>
      </c>
      <c r="M71" s="44">
        <f t="shared" si="8"/>
        <v>0</v>
      </c>
    </row>
    <row r="72" spans="1:13" x14ac:dyDescent="0.15">
      <c r="A72" s="44">
        <v>512</v>
      </c>
      <c r="B72" s="44" t="s">
        <v>468</v>
      </c>
      <c r="C72" s="44">
        <f t="shared" si="5"/>
        <v>435</v>
      </c>
      <c r="G72" s="43"/>
      <c r="H72" s="43" t="s">
        <v>396</v>
      </c>
      <c r="I72" s="43">
        <v>221</v>
      </c>
      <c r="K72" s="44" t="str">
        <f t="shared" si="6"/>
        <v>纪灵</v>
      </c>
      <c r="L72" s="44">
        <f t="shared" si="7"/>
        <v>512</v>
      </c>
      <c r="M72" s="44">
        <f t="shared" si="8"/>
        <v>0</v>
      </c>
    </row>
    <row r="73" spans="1:13" x14ac:dyDescent="0.15">
      <c r="A73" s="44">
        <v>512</v>
      </c>
      <c r="B73" s="44" t="s">
        <v>474</v>
      </c>
      <c r="C73" s="44">
        <f t="shared" si="5"/>
        <v>441</v>
      </c>
      <c r="G73" s="43"/>
      <c r="H73" s="43" t="s">
        <v>397</v>
      </c>
      <c r="I73" s="43">
        <v>222</v>
      </c>
      <c r="K73" s="44" t="str">
        <f t="shared" si="6"/>
        <v>高顺</v>
      </c>
      <c r="L73" s="44">
        <f t="shared" si="7"/>
        <v>512</v>
      </c>
      <c r="M73" s="44">
        <f t="shared" si="8"/>
        <v>0</v>
      </c>
    </row>
    <row r="74" spans="1:13" x14ac:dyDescent="0.15">
      <c r="A74" s="43">
        <v>513</v>
      </c>
      <c r="B74" s="43" t="s">
        <v>462</v>
      </c>
      <c r="C74" s="43">
        <f t="shared" si="5"/>
        <v>429</v>
      </c>
      <c r="G74" s="43"/>
      <c r="H74" s="43" t="s">
        <v>398</v>
      </c>
      <c r="I74" s="43">
        <v>223</v>
      </c>
      <c r="K74" s="43" t="str">
        <f t="shared" si="6"/>
        <v>王允</v>
      </c>
      <c r="L74" s="43">
        <f t="shared" si="7"/>
        <v>513</v>
      </c>
      <c r="M74" s="43">
        <f t="shared" si="8"/>
        <v>513</v>
      </c>
    </row>
    <row r="75" spans="1:13" x14ac:dyDescent="0.15">
      <c r="A75" s="43">
        <v>513</v>
      </c>
      <c r="B75" s="43" t="s">
        <v>379</v>
      </c>
      <c r="C75" s="43">
        <f t="shared" si="5"/>
        <v>133</v>
      </c>
      <c r="G75" s="43"/>
      <c r="H75" s="43" t="s">
        <v>399</v>
      </c>
      <c r="I75" s="43">
        <v>224</v>
      </c>
      <c r="K75" s="43" t="str">
        <f t="shared" si="6"/>
        <v>王朗</v>
      </c>
      <c r="L75" s="43">
        <f t="shared" si="7"/>
        <v>513</v>
      </c>
      <c r="M75" s="43">
        <f t="shared" si="8"/>
        <v>513</v>
      </c>
    </row>
    <row r="76" spans="1:13" x14ac:dyDescent="0.15">
      <c r="A76" s="43">
        <v>513</v>
      </c>
      <c r="B76" s="43" t="s">
        <v>392</v>
      </c>
      <c r="C76" s="43">
        <f t="shared" si="5"/>
        <v>146</v>
      </c>
      <c r="G76" s="43"/>
      <c r="H76" s="43" t="s">
        <v>400</v>
      </c>
      <c r="I76" s="43">
        <v>225</v>
      </c>
      <c r="K76" s="43" t="str">
        <f t="shared" si="6"/>
        <v>钟繇</v>
      </c>
      <c r="L76" s="43">
        <f t="shared" si="7"/>
        <v>513</v>
      </c>
      <c r="M76" s="43">
        <f t="shared" si="8"/>
        <v>513</v>
      </c>
    </row>
    <row r="77" spans="1:13" x14ac:dyDescent="0.15">
      <c r="A77" s="43">
        <v>513</v>
      </c>
      <c r="B77" s="43" t="s">
        <v>407</v>
      </c>
      <c r="C77" s="43">
        <f t="shared" si="5"/>
        <v>232</v>
      </c>
      <c r="G77" s="43"/>
      <c r="H77" s="43" t="s">
        <v>401</v>
      </c>
      <c r="I77" s="43">
        <v>226</v>
      </c>
      <c r="K77" s="43" t="str">
        <f t="shared" si="6"/>
        <v>马良</v>
      </c>
      <c r="L77" s="43">
        <f t="shared" si="7"/>
        <v>513</v>
      </c>
      <c r="M77" s="43">
        <f t="shared" si="8"/>
        <v>513</v>
      </c>
    </row>
    <row r="78" spans="1:13" x14ac:dyDescent="0.15">
      <c r="A78" s="43">
        <v>513</v>
      </c>
      <c r="B78" s="43" t="s">
        <v>414</v>
      </c>
      <c r="C78" s="43">
        <f t="shared" si="5"/>
        <v>239</v>
      </c>
      <c r="G78" s="43"/>
      <c r="H78" s="43" t="s">
        <v>402</v>
      </c>
      <c r="I78" s="43">
        <v>227</v>
      </c>
      <c r="K78" s="43" t="str">
        <f t="shared" si="6"/>
        <v>关索</v>
      </c>
      <c r="L78" s="43">
        <f t="shared" si="7"/>
        <v>513</v>
      </c>
      <c r="M78" s="43">
        <f t="shared" si="8"/>
        <v>513</v>
      </c>
    </row>
    <row r="79" spans="1:13" x14ac:dyDescent="0.15">
      <c r="A79" s="56">
        <v>511</v>
      </c>
      <c r="B79" s="43" t="s">
        <v>478</v>
      </c>
      <c r="C79" s="43">
        <f t="shared" si="5"/>
        <v>445</v>
      </c>
      <c r="G79" s="43"/>
      <c r="H79" s="43" t="s">
        <v>403</v>
      </c>
      <c r="I79" s="43">
        <v>228</v>
      </c>
      <c r="K79" s="43" t="str">
        <f t="shared" si="6"/>
        <v>伏完</v>
      </c>
      <c r="L79" s="43">
        <f t="shared" si="7"/>
        <v>511</v>
      </c>
      <c r="M79" s="43">
        <f t="shared" si="8"/>
        <v>511</v>
      </c>
    </row>
    <row r="80" spans="1:13" x14ac:dyDescent="0.15">
      <c r="A80" s="44">
        <v>514</v>
      </c>
      <c r="B80" s="44" t="s">
        <v>398</v>
      </c>
      <c r="C80" s="44">
        <f t="shared" si="5"/>
        <v>223</v>
      </c>
      <c r="G80" s="43"/>
      <c r="H80" s="43" t="s">
        <v>404</v>
      </c>
      <c r="I80" s="43">
        <v>229</v>
      </c>
      <c r="K80" s="44" t="str">
        <f t="shared" si="6"/>
        <v>刘琮</v>
      </c>
      <c r="L80" s="44">
        <f t="shared" si="7"/>
        <v>514</v>
      </c>
      <c r="M80" s="44">
        <f t="shared" si="8"/>
        <v>0</v>
      </c>
    </row>
    <row r="81" spans="1:13" x14ac:dyDescent="0.15">
      <c r="A81" s="44">
        <v>514</v>
      </c>
      <c r="B81" s="44" t="s">
        <v>374</v>
      </c>
      <c r="C81" s="44">
        <f t="shared" si="5"/>
        <v>128</v>
      </c>
      <c r="G81" s="43"/>
      <c r="H81" s="43" t="s">
        <v>405</v>
      </c>
      <c r="I81" s="43">
        <v>230</v>
      </c>
      <c r="K81" s="44" t="str">
        <f t="shared" si="6"/>
        <v>邓艾</v>
      </c>
      <c r="L81" s="44">
        <f t="shared" si="7"/>
        <v>514</v>
      </c>
      <c r="M81" s="44">
        <f t="shared" si="8"/>
        <v>0</v>
      </c>
    </row>
    <row r="82" spans="1:13" x14ac:dyDescent="0.15">
      <c r="A82" s="44">
        <v>514</v>
      </c>
      <c r="B82" s="44" t="s">
        <v>394</v>
      </c>
      <c r="C82" s="44">
        <f t="shared" si="5"/>
        <v>148</v>
      </c>
      <c r="G82" s="43"/>
      <c r="H82" s="43" t="s">
        <v>406</v>
      </c>
      <c r="I82" s="43">
        <v>231</v>
      </c>
      <c r="K82" s="44" t="str">
        <f t="shared" si="6"/>
        <v>韩浩</v>
      </c>
      <c r="L82" s="44">
        <f t="shared" si="7"/>
        <v>514</v>
      </c>
      <c r="M82" s="44">
        <f t="shared" si="8"/>
        <v>0</v>
      </c>
    </row>
    <row r="83" spans="1:13" x14ac:dyDescent="0.15">
      <c r="A83" s="56">
        <v>516</v>
      </c>
      <c r="B83" s="44" t="s">
        <v>397</v>
      </c>
      <c r="C83" s="44">
        <f t="shared" si="5"/>
        <v>222</v>
      </c>
      <c r="G83" s="43"/>
      <c r="H83" s="43" t="s">
        <v>407</v>
      </c>
      <c r="I83" s="43">
        <v>232</v>
      </c>
      <c r="K83" s="44" t="str">
        <f t="shared" si="6"/>
        <v>廖化</v>
      </c>
      <c r="L83" s="44">
        <f t="shared" si="7"/>
        <v>516</v>
      </c>
      <c r="M83" s="44">
        <f t="shared" si="8"/>
        <v>0</v>
      </c>
    </row>
    <row r="84" spans="1:13" x14ac:dyDescent="0.15">
      <c r="A84" s="44">
        <v>514</v>
      </c>
      <c r="B84" s="44" t="s">
        <v>400</v>
      </c>
      <c r="C84" s="44">
        <f t="shared" si="5"/>
        <v>225</v>
      </c>
      <c r="G84" s="43"/>
      <c r="H84" s="43" t="s">
        <v>408</v>
      </c>
      <c r="I84" s="43">
        <v>233</v>
      </c>
      <c r="K84" s="44" t="str">
        <f t="shared" si="6"/>
        <v>张苞</v>
      </c>
      <c r="L84" s="44">
        <f t="shared" si="7"/>
        <v>514</v>
      </c>
      <c r="M84" s="44">
        <f t="shared" si="8"/>
        <v>0</v>
      </c>
    </row>
    <row r="85" spans="1:13" x14ac:dyDescent="0.15">
      <c r="A85" s="56">
        <v>513</v>
      </c>
      <c r="B85" s="44" t="s">
        <v>435</v>
      </c>
      <c r="C85" s="44">
        <f t="shared" si="5"/>
        <v>331</v>
      </c>
      <c r="G85" s="43"/>
      <c r="H85" s="43" t="s">
        <v>409</v>
      </c>
      <c r="I85" s="43">
        <v>234</v>
      </c>
      <c r="K85" s="44" t="str">
        <f t="shared" si="6"/>
        <v>朱治</v>
      </c>
      <c r="L85" s="44">
        <f t="shared" si="7"/>
        <v>513</v>
      </c>
      <c r="M85" s="44">
        <f t="shared" si="8"/>
        <v>513</v>
      </c>
    </row>
    <row r="86" spans="1:13" x14ac:dyDescent="0.15">
      <c r="A86" s="44">
        <v>514</v>
      </c>
      <c r="B86" s="44" t="s">
        <v>438</v>
      </c>
      <c r="C86" s="44">
        <f t="shared" si="5"/>
        <v>334</v>
      </c>
      <c r="G86" s="43"/>
      <c r="H86" s="43" t="s">
        <v>410</v>
      </c>
      <c r="I86" s="43">
        <v>235</v>
      </c>
      <c r="K86" s="44" t="str">
        <f t="shared" si="6"/>
        <v>朱恒</v>
      </c>
      <c r="L86" s="44">
        <f t="shared" si="7"/>
        <v>514</v>
      </c>
      <c r="M86" s="44">
        <f t="shared" si="8"/>
        <v>0</v>
      </c>
    </row>
    <row r="87" spans="1:13" x14ac:dyDescent="0.15">
      <c r="A87" s="44">
        <v>514</v>
      </c>
      <c r="B87" s="44" t="s">
        <v>439</v>
      </c>
      <c r="C87" s="44">
        <f t="shared" si="5"/>
        <v>335</v>
      </c>
      <c r="G87" s="43"/>
      <c r="H87" s="43" t="s">
        <v>411</v>
      </c>
      <c r="I87" s="43">
        <v>236</v>
      </c>
      <c r="K87" s="44" t="str">
        <f t="shared" si="6"/>
        <v>蒋钦</v>
      </c>
      <c r="L87" s="44">
        <f t="shared" si="7"/>
        <v>514</v>
      </c>
      <c r="M87" s="44">
        <f t="shared" si="8"/>
        <v>0</v>
      </c>
    </row>
    <row r="88" spans="1:13" x14ac:dyDescent="0.15">
      <c r="A88" s="56">
        <v>512</v>
      </c>
      <c r="B88" s="44" t="s">
        <v>449</v>
      </c>
      <c r="C88" s="44">
        <f t="shared" si="5"/>
        <v>345</v>
      </c>
      <c r="G88" s="43"/>
      <c r="H88" s="43" t="s">
        <v>412</v>
      </c>
      <c r="I88" s="43">
        <v>237</v>
      </c>
      <c r="K88" s="44" t="str">
        <f t="shared" si="6"/>
        <v>潘璋</v>
      </c>
      <c r="L88" s="44">
        <f t="shared" si="7"/>
        <v>512</v>
      </c>
      <c r="M88" s="44">
        <f t="shared" si="8"/>
        <v>0</v>
      </c>
    </row>
    <row r="89" spans="1:13" x14ac:dyDescent="0.15">
      <c r="A89" s="44">
        <v>514</v>
      </c>
      <c r="B89" s="44" t="s">
        <v>469</v>
      </c>
      <c r="C89" s="44">
        <f t="shared" si="5"/>
        <v>436</v>
      </c>
      <c r="G89" s="43"/>
      <c r="H89" s="43" t="s">
        <v>413</v>
      </c>
      <c r="I89" s="43">
        <v>238</v>
      </c>
      <c r="K89" s="44" t="str">
        <f t="shared" si="6"/>
        <v>祢衡</v>
      </c>
      <c r="L89" s="44">
        <f t="shared" si="7"/>
        <v>514</v>
      </c>
      <c r="M89" s="44">
        <f t="shared" si="8"/>
        <v>0</v>
      </c>
    </row>
    <row r="90" spans="1:13" x14ac:dyDescent="0.15">
      <c r="A90" s="56">
        <v>513</v>
      </c>
      <c r="B90" s="44" t="s">
        <v>481</v>
      </c>
      <c r="C90" s="44">
        <f t="shared" si="5"/>
        <v>448</v>
      </c>
      <c r="G90" s="43"/>
      <c r="H90" s="43" t="s">
        <v>414</v>
      </c>
      <c r="I90" s="43">
        <v>239</v>
      </c>
      <c r="K90" s="44" t="str">
        <f t="shared" si="6"/>
        <v>刘虞</v>
      </c>
      <c r="L90" s="44">
        <f t="shared" si="7"/>
        <v>513</v>
      </c>
      <c r="M90" s="44">
        <f t="shared" si="8"/>
        <v>513</v>
      </c>
    </row>
    <row r="91" spans="1:13" x14ac:dyDescent="0.15">
      <c r="A91" s="43">
        <v>515</v>
      </c>
      <c r="B91" s="43" t="s">
        <v>463</v>
      </c>
      <c r="C91" s="43">
        <f t="shared" si="5"/>
        <v>430</v>
      </c>
      <c r="G91" s="43"/>
      <c r="H91" s="43" t="s">
        <v>415</v>
      </c>
      <c r="I91" s="43">
        <v>240</v>
      </c>
      <c r="K91" s="43" t="str">
        <f t="shared" si="6"/>
        <v>袁谭</v>
      </c>
      <c r="L91" s="43">
        <f t="shared" si="7"/>
        <v>515</v>
      </c>
      <c r="M91" s="43">
        <f t="shared" si="8"/>
        <v>0</v>
      </c>
    </row>
    <row r="92" spans="1:13" x14ac:dyDescent="0.15">
      <c r="A92" s="43">
        <v>515</v>
      </c>
      <c r="B92" s="43" t="s">
        <v>368</v>
      </c>
      <c r="C92" s="43">
        <f t="shared" si="5"/>
        <v>122</v>
      </c>
      <c r="G92" s="43"/>
      <c r="H92" s="43" t="s">
        <v>416</v>
      </c>
      <c r="I92" s="43">
        <v>241</v>
      </c>
      <c r="K92" s="43" t="str">
        <f t="shared" si="6"/>
        <v>庞德</v>
      </c>
      <c r="L92" s="43">
        <f t="shared" si="7"/>
        <v>515</v>
      </c>
      <c r="M92" s="43">
        <f t="shared" si="8"/>
        <v>0</v>
      </c>
    </row>
    <row r="93" spans="1:13" x14ac:dyDescent="0.15">
      <c r="A93" s="43">
        <v>515</v>
      </c>
      <c r="B93" s="43" t="s">
        <v>409</v>
      </c>
      <c r="C93" s="43">
        <f t="shared" si="5"/>
        <v>234</v>
      </c>
      <c r="G93" s="43"/>
      <c r="H93" s="43" t="s">
        <v>417</v>
      </c>
      <c r="I93" s="43">
        <v>242</v>
      </c>
      <c r="K93" s="43" t="str">
        <f t="shared" si="6"/>
        <v>周仓</v>
      </c>
      <c r="L93" s="43">
        <f t="shared" si="7"/>
        <v>515</v>
      </c>
      <c r="M93" s="43">
        <f t="shared" si="8"/>
        <v>0</v>
      </c>
    </row>
    <row r="94" spans="1:13" x14ac:dyDescent="0.15">
      <c r="A94" s="64">
        <v>518</v>
      </c>
      <c r="B94" s="43" t="s">
        <v>416</v>
      </c>
      <c r="C94" s="43">
        <f t="shared" si="5"/>
        <v>241</v>
      </c>
      <c r="G94" s="43"/>
      <c r="H94" s="43" t="s">
        <v>418</v>
      </c>
      <c r="I94" s="43">
        <v>243</v>
      </c>
      <c r="K94" s="43" t="str">
        <f t="shared" si="6"/>
        <v>马云禄</v>
      </c>
      <c r="L94" s="43">
        <f t="shared" si="7"/>
        <v>518</v>
      </c>
      <c r="M94" s="43">
        <f t="shared" si="8"/>
        <v>0</v>
      </c>
    </row>
    <row r="95" spans="1:13" x14ac:dyDescent="0.15">
      <c r="A95" s="56">
        <v>516</v>
      </c>
      <c r="B95" s="43" t="s">
        <v>424</v>
      </c>
      <c r="C95" s="43">
        <f t="shared" si="5"/>
        <v>320</v>
      </c>
      <c r="G95" s="43"/>
      <c r="H95" s="43" t="s">
        <v>419</v>
      </c>
      <c r="I95" s="43">
        <v>244</v>
      </c>
      <c r="K95" s="43" t="str">
        <f t="shared" si="6"/>
        <v>程普</v>
      </c>
      <c r="L95" s="43">
        <f t="shared" si="7"/>
        <v>516</v>
      </c>
      <c r="M95" s="43">
        <f t="shared" si="8"/>
        <v>0</v>
      </c>
    </row>
    <row r="96" spans="1:13" x14ac:dyDescent="0.15">
      <c r="A96" s="56">
        <v>505</v>
      </c>
      <c r="B96" s="43" t="s">
        <v>429</v>
      </c>
      <c r="C96" s="43">
        <f t="shared" si="5"/>
        <v>325</v>
      </c>
      <c r="G96" s="43"/>
      <c r="H96" s="43" t="s">
        <v>420</v>
      </c>
      <c r="I96" s="43">
        <v>245</v>
      </c>
      <c r="K96" s="43" t="str">
        <f t="shared" si="6"/>
        <v>朱然</v>
      </c>
      <c r="L96" s="43">
        <f t="shared" si="7"/>
        <v>505</v>
      </c>
      <c r="M96" s="43">
        <f t="shared" si="8"/>
        <v>0</v>
      </c>
    </row>
    <row r="97" spans="1:13" x14ac:dyDescent="0.15">
      <c r="A97" s="43">
        <v>515</v>
      </c>
      <c r="B97" s="43" t="s">
        <v>445</v>
      </c>
      <c r="C97" s="43">
        <f t="shared" si="5"/>
        <v>341</v>
      </c>
      <c r="G97" s="43"/>
      <c r="H97" s="43" t="s">
        <v>421</v>
      </c>
      <c r="I97" s="43">
        <v>246</v>
      </c>
      <c r="K97" s="43" t="str">
        <f t="shared" si="6"/>
        <v>祖茂</v>
      </c>
      <c r="L97" s="43">
        <f t="shared" si="7"/>
        <v>515</v>
      </c>
      <c r="M97" s="43">
        <f t="shared" si="8"/>
        <v>0</v>
      </c>
    </row>
    <row r="98" spans="1:13" x14ac:dyDescent="0.15">
      <c r="A98" s="43">
        <v>515</v>
      </c>
      <c r="B98" s="43" t="s">
        <v>471</v>
      </c>
      <c r="C98" s="43">
        <f t="shared" ref="C98:C117" si="9">VLOOKUP(B98,$H$2:$I$203,2,0)</f>
        <v>438</v>
      </c>
      <c r="G98" s="43"/>
      <c r="H98" s="43" t="s">
        <v>422</v>
      </c>
      <c r="I98" s="43">
        <v>247</v>
      </c>
      <c r="K98" s="43" t="str">
        <f t="shared" si="6"/>
        <v>马腾</v>
      </c>
      <c r="L98" s="43">
        <f t="shared" si="7"/>
        <v>515</v>
      </c>
      <c r="M98" s="43">
        <f t="shared" si="8"/>
        <v>0</v>
      </c>
    </row>
    <row r="99" spans="1:13" x14ac:dyDescent="0.15">
      <c r="A99" s="44">
        <v>516</v>
      </c>
      <c r="B99" s="44" t="s">
        <v>464</v>
      </c>
      <c r="C99" s="44">
        <f t="shared" si="9"/>
        <v>431</v>
      </c>
      <c r="G99" s="43"/>
      <c r="H99" s="43" t="s">
        <v>423</v>
      </c>
      <c r="I99" s="43">
        <v>248</v>
      </c>
      <c r="K99" s="44" t="str">
        <f t="shared" si="6"/>
        <v>李傕</v>
      </c>
      <c r="L99" s="44">
        <f t="shared" si="7"/>
        <v>516</v>
      </c>
      <c r="M99" s="44">
        <f t="shared" si="8"/>
        <v>0</v>
      </c>
    </row>
    <row r="100" spans="1:13" x14ac:dyDescent="0.15">
      <c r="A100" s="44">
        <v>516</v>
      </c>
      <c r="B100" s="44" t="s">
        <v>387</v>
      </c>
      <c r="C100" s="44">
        <f t="shared" si="9"/>
        <v>141</v>
      </c>
      <c r="G100" s="43"/>
      <c r="H100" s="43" t="s">
        <v>678</v>
      </c>
      <c r="I100" s="43">
        <v>301</v>
      </c>
      <c r="K100" s="44" t="str">
        <f t="shared" si="6"/>
        <v>曹彰</v>
      </c>
      <c r="L100" s="44">
        <f t="shared" si="7"/>
        <v>516</v>
      </c>
      <c r="M100" s="44">
        <f t="shared" si="8"/>
        <v>0</v>
      </c>
    </row>
    <row r="101" spans="1:13" x14ac:dyDescent="0.15">
      <c r="A101" s="56">
        <v>501</v>
      </c>
      <c r="B101" s="44" t="s">
        <v>437</v>
      </c>
      <c r="C101" s="44">
        <f t="shared" si="9"/>
        <v>333</v>
      </c>
      <c r="G101" s="43"/>
      <c r="H101" s="43" t="s">
        <v>679</v>
      </c>
      <c r="I101" s="43">
        <v>302</v>
      </c>
      <c r="K101" s="44" t="str">
        <f t="shared" si="6"/>
        <v>凌操</v>
      </c>
      <c r="L101" s="44">
        <f t="shared" si="7"/>
        <v>501</v>
      </c>
      <c r="M101" s="44">
        <f t="shared" si="8"/>
        <v>501</v>
      </c>
    </row>
    <row r="102" spans="1:13" x14ac:dyDescent="0.15">
      <c r="A102" s="44">
        <v>517</v>
      </c>
      <c r="B102" s="44" t="s">
        <v>451</v>
      </c>
      <c r="C102" s="44">
        <f t="shared" si="9"/>
        <v>347</v>
      </c>
      <c r="G102" s="43"/>
      <c r="H102" s="43" t="s">
        <v>680</v>
      </c>
      <c r="I102" s="43">
        <v>303</v>
      </c>
      <c r="K102" s="44" t="str">
        <f t="shared" si="6"/>
        <v>孙登</v>
      </c>
      <c r="L102" s="44">
        <f t="shared" si="7"/>
        <v>517</v>
      </c>
      <c r="M102" s="44">
        <f t="shared" si="8"/>
        <v>0</v>
      </c>
    </row>
    <row r="103" spans="1:13" x14ac:dyDescent="0.15">
      <c r="A103" s="43">
        <v>517</v>
      </c>
      <c r="B103" s="43" t="s">
        <v>375</v>
      </c>
      <c r="C103" s="43">
        <f t="shared" si="9"/>
        <v>129</v>
      </c>
      <c r="G103" s="43"/>
      <c r="H103" s="43" t="s">
        <v>26</v>
      </c>
      <c r="I103" s="43">
        <v>304</v>
      </c>
      <c r="K103" s="43" t="str">
        <f t="shared" si="6"/>
        <v>郭淮</v>
      </c>
      <c r="L103" s="43">
        <f t="shared" si="7"/>
        <v>517</v>
      </c>
      <c r="M103" s="43">
        <f t="shared" si="8"/>
        <v>0</v>
      </c>
    </row>
    <row r="104" spans="1:13" x14ac:dyDescent="0.15">
      <c r="A104" s="56">
        <v>508</v>
      </c>
      <c r="B104" s="43" t="s">
        <v>377</v>
      </c>
      <c r="C104" s="43">
        <f t="shared" si="9"/>
        <v>131</v>
      </c>
      <c r="G104" s="43"/>
      <c r="H104" s="43" t="s">
        <v>27</v>
      </c>
      <c r="I104" s="43">
        <v>305</v>
      </c>
      <c r="K104" s="43" t="str">
        <f t="shared" si="6"/>
        <v>杨修</v>
      </c>
      <c r="L104" s="43">
        <f t="shared" si="7"/>
        <v>508</v>
      </c>
      <c r="M104" s="43">
        <f t="shared" si="8"/>
        <v>0</v>
      </c>
    </row>
    <row r="105" spans="1:13" x14ac:dyDescent="0.15">
      <c r="A105" s="43">
        <v>517</v>
      </c>
      <c r="B105" s="43" t="s">
        <v>382</v>
      </c>
      <c r="C105" s="43">
        <f t="shared" si="9"/>
        <v>136</v>
      </c>
      <c r="G105" s="43"/>
      <c r="H105" s="43" t="s">
        <v>681</v>
      </c>
      <c r="I105" s="43">
        <v>306</v>
      </c>
      <c r="K105" s="43" t="str">
        <f t="shared" si="6"/>
        <v>司马昭</v>
      </c>
      <c r="L105" s="43">
        <f t="shared" si="7"/>
        <v>517</v>
      </c>
      <c r="M105" s="43">
        <f t="shared" si="8"/>
        <v>0</v>
      </c>
    </row>
    <row r="106" spans="1:13" x14ac:dyDescent="0.15">
      <c r="A106" s="43">
        <v>512</v>
      </c>
      <c r="B106" s="43" t="s">
        <v>388</v>
      </c>
      <c r="C106" s="43">
        <f t="shared" si="9"/>
        <v>142</v>
      </c>
      <c r="G106" s="43"/>
      <c r="H106" s="43" t="s">
        <v>682</v>
      </c>
      <c r="I106" s="43">
        <v>307</v>
      </c>
      <c r="K106" s="43" t="str">
        <f t="shared" si="6"/>
        <v>曹洪</v>
      </c>
      <c r="L106" s="43">
        <f t="shared" si="7"/>
        <v>512</v>
      </c>
      <c r="M106" s="43">
        <f t="shared" si="8"/>
        <v>0</v>
      </c>
    </row>
    <row r="107" spans="1:13" x14ac:dyDescent="0.15">
      <c r="A107" s="56">
        <v>513</v>
      </c>
      <c r="B107" s="43" t="s">
        <v>391</v>
      </c>
      <c r="C107" s="43">
        <f t="shared" si="9"/>
        <v>145</v>
      </c>
      <c r="G107" s="43"/>
      <c r="H107" s="43" t="s">
        <v>683</v>
      </c>
      <c r="I107" s="43">
        <v>308</v>
      </c>
      <c r="K107" s="43" t="str">
        <f t="shared" si="6"/>
        <v>陈群</v>
      </c>
      <c r="L107" s="43">
        <f t="shared" si="7"/>
        <v>513</v>
      </c>
      <c r="M107" s="43">
        <f t="shared" si="8"/>
        <v>513</v>
      </c>
    </row>
    <row r="108" spans="1:13" x14ac:dyDescent="0.15">
      <c r="A108" s="43">
        <v>517</v>
      </c>
      <c r="B108" s="43" t="s">
        <v>408</v>
      </c>
      <c r="C108" s="43">
        <f t="shared" si="9"/>
        <v>233</v>
      </c>
      <c r="G108" s="43"/>
      <c r="H108" s="43" t="s">
        <v>684</v>
      </c>
      <c r="I108" s="43">
        <v>309</v>
      </c>
      <c r="K108" s="43" t="str">
        <f t="shared" si="6"/>
        <v>孟达</v>
      </c>
      <c r="L108" s="43">
        <f t="shared" si="7"/>
        <v>517</v>
      </c>
      <c r="M108" s="43">
        <f t="shared" si="8"/>
        <v>0</v>
      </c>
    </row>
    <row r="109" spans="1:13" x14ac:dyDescent="0.15">
      <c r="A109" s="56">
        <v>502</v>
      </c>
      <c r="B109" s="43" t="s">
        <v>412</v>
      </c>
      <c r="C109" s="43">
        <f t="shared" si="9"/>
        <v>237</v>
      </c>
      <c r="G109" s="43"/>
      <c r="H109" s="43" t="s">
        <v>30</v>
      </c>
      <c r="I109" s="43">
        <v>310</v>
      </c>
      <c r="K109" s="43" t="str">
        <f t="shared" si="6"/>
        <v>简雍</v>
      </c>
      <c r="L109" s="43">
        <f t="shared" si="7"/>
        <v>502</v>
      </c>
      <c r="M109" s="43">
        <f t="shared" si="8"/>
        <v>0</v>
      </c>
    </row>
    <row r="110" spans="1:13" x14ac:dyDescent="0.15">
      <c r="A110" s="43">
        <v>517</v>
      </c>
      <c r="B110" s="43" t="s">
        <v>415</v>
      </c>
      <c r="C110" s="43">
        <f t="shared" si="9"/>
        <v>240</v>
      </c>
      <c r="G110" s="43"/>
      <c r="H110" s="43" t="s">
        <v>685</v>
      </c>
      <c r="I110" s="43">
        <v>311</v>
      </c>
      <c r="K110" s="43" t="str">
        <f t="shared" si="6"/>
        <v>夏侯霸</v>
      </c>
      <c r="L110" s="43">
        <f t="shared" si="7"/>
        <v>517</v>
      </c>
      <c r="M110" s="43">
        <f t="shared" si="8"/>
        <v>0</v>
      </c>
    </row>
    <row r="111" spans="1:13" x14ac:dyDescent="0.15">
      <c r="A111" s="43">
        <v>517</v>
      </c>
      <c r="B111" s="43" t="s">
        <v>419</v>
      </c>
      <c r="C111" s="43">
        <f t="shared" si="9"/>
        <v>244</v>
      </c>
      <c r="G111" s="43"/>
      <c r="H111" s="43" t="s">
        <v>686</v>
      </c>
      <c r="I111" s="43">
        <v>312</v>
      </c>
      <c r="K111" s="43" t="str">
        <f t="shared" si="6"/>
        <v>张嶷</v>
      </c>
      <c r="L111" s="43">
        <f t="shared" si="7"/>
        <v>517</v>
      </c>
      <c r="M111" s="43">
        <f t="shared" si="8"/>
        <v>0</v>
      </c>
    </row>
    <row r="112" spans="1:13" x14ac:dyDescent="0.15">
      <c r="A112" s="56">
        <v>511</v>
      </c>
      <c r="B112" s="43" t="s">
        <v>422</v>
      </c>
      <c r="C112" s="43">
        <f t="shared" si="9"/>
        <v>247</v>
      </c>
      <c r="G112" s="43"/>
      <c r="H112" s="43" t="s">
        <v>687</v>
      </c>
      <c r="I112" s="43">
        <v>313</v>
      </c>
      <c r="K112" s="43" t="str">
        <f t="shared" si="6"/>
        <v>吴懿</v>
      </c>
      <c r="L112" s="43">
        <f t="shared" si="7"/>
        <v>511</v>
      </c>
      <c r="M112" s="43">
        <f t="shared" si="8"/>
        <v>511</v>
      </c>
    </row>
    <row r="113" spans="1:13" x14ac:dyDescent="0.15">
      <c r="A113" s="43">
        <v>517</v>
      </c>
      <c r="B113" s="43" t="s">
        <v>470</v>
      </c>
      <c r="C113" s="43">
        <f t="shared" si="9"/>
        <v>437</v>
      </c>
      <c r="G113" s="43"/>
      <c r="H113" s="43" t="s">
        <v>688</v>
      </c>
      <c r="I113" s="43">
        <v>314</v>
      </c>
      <c r="K113" s="43" t="str">
        <f t="shared" si="6"/>
        <v>卢植</v>
      </c>
      <c r="L113" s="43">
        <f t="shared" si="7"/>
        <v>517</v>
      </c>
      <c r="M113" s="43">
        <f t="shared" si="8"/>
        <v>0</v>
      </c>
    </row>
    <row r="114" spans="1:13" x14ac:dyDescent="0.15">
      <c r="A114" s="44">
        <v>518</v>
      </c>
      <c r="B114" s="44" t="s">
        <v>405</v>
      </c>
      <c r="C114" s="44">
        <f t="shared" si="9"/>
        <v>230</v>
      </c>
      <c r="G114" s="43"/>
      <c r="H114" s="43" t="s">
        <v>689</v>
      </c>
      <c r="I114" s="43">
        <v>315</v>
      </c>
      <c r="K114" s="44" t="str">
        <f t="shared" si="6"/>
        <v>鲍三娘</v>
      </c>
      <c r="L114" s="44">
        <f t="shared" si="7"/>
        <v>518</v>
      </c>
      <c r="M114" s="44">
        <f t="shared" si="8"/>
        <v>0</v>
      </c>
    </row>
    <row r="115" spans="1:13" x14ac:dyDescent="0.15">
      <c r="A115" s="43">
        <v>518</v>
      </c>
      <c r="B115" s="43" t="s">
        <v>526</v>
      </c>
      <c r="C115" s="43">
        <f t="shared" si="9"/>
        <v>139</v>
      </c>
      <c r="G115" s="43"/>
      <c r="H115" s="43" t="s">
        <v>690</v>
      </c>
      <c r="I115" s="43">
        <v>316</v>
      </c>
      <c r="K115" s="43" t="str">
        <f t="shared" si="6"/>
        <v>王元姬</v>
      </c>
      <c r="L115" s="43">
        <f t="shared" si="7"/>
        <v>518</v>
      </c>
      <c r="M115" s="43">
        <f t="shared" si="8"/>
        <v>0</v>
      </c>
    </row>
    <row r="116" spans="1:13" x14ac:dyDescent="0.15">
      <c r="A116" s="43">
        <v>518</v>
      </c>
      <c r="B116" s="43" t="s">
        <v>528</v>
      </c>
      <c r="C116" s="43">
        <f t="shared" si="9"/>
        <v>125</v>
      </c>
      <c r="G116" s="43"/>
      <c r="H116" s="43" t="s">
        <v>691</v>
      </c>
      <c r="I116" s="43">
        <v>317</v>
      </c>
      <c r="K116" s="43" t="str">
        <f t="shared" si="6"/>
        <v>郭照</v>
      </c>
      <c r="L116" s="43">
        <f t="shared" si="7"/>
        <v>518</v>
      </c>
      <c r="M116" s="43">
        <f t="shared" si="8"/>
        <v>0</v>
      </c>
    </row>
    <row r="117" spans="1:13" x14ac:dyDescent="0.15">
      <c r="A117" s="43">
        <v>518</v>
      </c>
      <c r="B117" s="43" t="s">
        <v>524</v>
      </c>
      <c r="C117" s="43">
        <f t="shared" si="9"/>
        <v>323</v>
      </c>
      <c r="G117" s="43"/>
      <c r="H117" s="43" t="s">
        <v>692</v>
      </c>
      <c r="I117" s="43">
        <v>318</v>
      </c>
      <c r="K117" s="43" t="str">
        <f t="shared" si="6"/>
        <v>孙鲁育</v>
      </c>
      <c r="L117" s="43">
        <f t="shared" si="7"/>
        <v>518</v>
      </c>
      <c r="M117" s="43">
        <f t="shared" si="8"/>
        <v>0</v>
      </c>
    </row>
    <row r="118" spans="1:13" x14ac:dyDescent="0.15">
      <c r="G118" s="43"/>
      <c r="H118" s="43" t="s">
        <v>693</v>
      </c>
      <c r="I118" s="43">
        <v>319</v>
      </c>
    </row>
    <row r="119" spans="1:13" x14ac:dyDescent="0.15">
      <c r="G119" s="43"/>
      <c r="H119" s="43" t="s">
        <v>424</v>
      </c>
      <c r="I119" s="43">
        <v>320</v>
      </c>
    </row>
    <row r="120" spans="1:13" x14ac:dyDescent="0.15">
      <c r="G120" s="43"/>
      <c r="H120" s="43" t="s">
        <v>425</v>
      </c>
      <c r="I120" s="43">
        <v>321</v>
      </c>
    </row>
    <row r="121" spans="1:13" x14ac:dyDescent="0.15">
      <c r="G121" s="43"/>
      <c r="H121" s="43" t="s">
        <v>426</v>
      </c>
      <c r="I121" s="43">
        <v>322</v>
      </c>
    </row>
    <row r="122" spans="1:13" x14ac:dyDescent="0.15">
      <c r="G122" s="43"/>
      <c r="H122" s="43" t="s">
        <v>427</v>
      </c>
      <c r="I122" s="43">
        <v>323</v>
      </c>
    </row>
    <row r="123" spans="1:13" x14ac:dyDescent="0.15">
      <c r="G123" s="43"/>
      <c r="H123" s="43" t="s">
        <v>428</v>
      </c>
      <c r="I123" s="43">
        <v>324</v>
      </c>
    </row>
    <row r="124" spans="1:13" x14ac:dyDescent="0.15">
      <c r="G124" s="43"/>
      <c r="H124" s="43" t="s">
        <v>429</v>
      </c>
      <c r="I124" s="43">
        <v>325</v>
      </c>
    </row>
    <row r="125" spans="1:13" x14ac:dyDescent="0.15">
      <c r="G125" s="43"/>
      <c r="H125" s="43" t="s">
        <v>430</v>
      </c>
      <c r="I125" s="43">
        <v>326</v>
      </c>
    </row>
    <row r="126" spans="1:13" x14ac:dyDescent="0.15">
      <c r="G126" s="43"/>
      <c r="H126" s="43" t="s">
        <v>431</v>
      </c>
      <c r="I126" s="43">
        <v>327</v>
      </c>
    </row>
    <row r="127" spans="1:13" x14ac:dyDescent="0.15">
      <c r="G127" s="43"/>
      <c r="H127" s="43" t="s">
        <v>432</v>
      </c>
      <c r="I127" s="43">
        <v>328</v>
      </c>
    </row>
    <row r="128" spans="1:13" x14ac:dyDescent="0.15">
      <c r="G128" s="43"/>
      <c r="H128" s="43" t="s">
        <v>433</v>
      </c>
      <c r="I128" s="43">
        <v>329</v>
      </c>
    </row>
    <row r="129" spans="7:9" x14ac:dyDescent="0.15">
      <c r="G129" s="43"/>
      <c r="H129" s="43" t="s">
        <v>434</v>
      </c>
      <c r="I129" s="43">
        <v>330</v>
      </c>
    </row>
    <row r="130" spans="7:9" x14ac:dyDescent="0.15">
      <c r="G130" s="43"/>
      <c r="H130" s="43" t="s">
        <v>435</v>
      </c>
      <c r="I130" s="43">
        <v>331</v>
      </c>
    </row>
    <row r="131" spans="7:9" x14ac:dyDescent="0.15">
      <c r="G131" s="43"/>
      <c r="H131" s="43" t="s">
        <v>436</v>
      </c>
      <c r="I131" s="43">
        <v>332</v>
      </c>
    </row>
    <row r="132" spans="7:9" x14ac:dyDescent="0.15">
      <c r="H132" s="43" t="s">
        <v>437</v>
      </c>
      <c r="I132" s="43">
        <v>333</v>
      </c>
    </row>
    <row r="133" spans="7:9" x14ac:dyDescent="0.15">
      <c r="H133" s="43" t="s">
        <v>438</v>
      </c>
      <c r="I133" s="43">
        <v>334</v>
      </c>
    </row>
    <row r="134" spans="7:9" x14ac:dyDescent="0.15">
      <c r="H134" s="43" t="s">
        <v>439</v>
      </c>
      <c r="I134" s="43">
        <v>335</v>
      </c>
    </row>
    <row r="135" spans="7:9" x14ac:dyDescent="0.15">
      <c r="H135" s="43" t="s">
        <v>440</v>
      </c>
      <c r="I135" s="43">
        <v>336</v>
      </c>
    </row>
    <row r="136" spans="7:9" x14ac:dyDescent="0.15">
      <c r="H136" s="43" t="s">
        <v>441</v>
      </c>
      <c r="I136" s="43">
        <v>337</v>
      </c>
    </row>
    <row r="137" spans="7:9" x14ac:dyDescent="0.15">
      <c r="H137" s="43" t="s">
        <v>442</v>
      </c>
      <c r="I137" s="43">
        <v>338</v>
      </c>
    </row>
    <row r="138" spans="7:9" x14ac:dyDescent="0.15">
      <c r="H138" s="43" t="s">
        <v>443</v>
      </c>
      <c r="I138" s="43">
        <v>339</v>
      </c>
    </row>
    <row r="139" spans="7:9" x14ac:dyDescent="0.15">
      <c r="H139" s="43" t="s">
        <v>444</v>
      </c>
      <c r="I139" s="43">
        <v>340</v>
      </c>
    </row>
    <row r="140" spans="7:9" x14ac:dyDescent="0.15">
      <c r="H140" s="43" t="s">
        <v>445</v>
      </c>
      <c r="I140" s="43">
        <v>341</v>
      </c>
    </row>
    <row r="141" spans="7:9" x14ac:dyDescent="0.15">
      <c r="H141" s="43" t="s">
        <v>446</v>
      </c>
      <c r="I141" s="43">
        <v>342</v>
      </c>
    </row>
    <row r="142" spans="7:9" x14ac:dyDescent="0.15">
      <c r="H142" s="43" t="s">
        <v>447</v>
      </c>
      <c r="I142" s="43">
        <v>343</v>
      </c>
    </row>
    <row r="143" spans="7:9" x14ac:dyDescent="0.15">
      <c r="H143" s="43" t="s">
        <v>448</v>
      </c>
      <c r="I143" s="43">
        <v>344</v>
      </c>
    </row>
    <row r="144" spans="7:9" x14ac:dyDescent="0.15">
      <c r="H144" s="43" t="s">
        <v>449</v>
      </c>
      <c r="I144" s="43">
        <v>345</v>
      </c>
    </row>
    <row r="145" spans="8:9" x14ac:dyDescent="0.15">
      <c r="H145" s="43" t="s">
        <v>450</v>
      </c>
      <c r="I145" s="43">
        <v>346</v>
      </c>
    </row>
    <row r="146" spans="8:9" x14ac:dyDescent="0.15">
      <c r="H146" s="43" t="s">
        <v>451</v>
      </c>
      <c r="I146" s="43">
        <v>347</v>
      </c>
    </row>
    <row r="147" spans="8:9" x14ac:dyDescent="0.15">
      <c r="H147" s="43" t="s">
        <v>452</v>
      </c>
      <c r="I147" s="43">
        <v>348</v>
      </c>
    </row>
    <row r="148" spans="8:9" x14ac:dyDescent="0.15">
      <c r="H148" s="43" t="s">
        <v>694</v>
      </c>
      <c r="I148" s="43">
        <v>401</v>
      </c>
    </row>
    <row r="149" spans="8:9" x14ac:dyDescent="0.15">
      <c r="H149" s="43" t="s">
        <v>695</v>
      </c>
      <c r="I149" s="43">
        <v>402</v>
      </c>
    </row>
    <row r="150" spans="8:9" x14ac:dyDescent="0.15">
      <c r="H150" s="43" t="s">
        <v>696</v>
      </c>
      <c r="I150" s="43">
        <v>403</v>
      </c>
    </row>
    <row r="151" spans="8:9" x14ac:dyDescent="0.15">
      <c r="H151" s="43" t="s">
        <v>697</v>
      </c>
      <c r="I151" s="43">
        <v>404</v>
      </c>
    </row>
    <row r="152" spans="8:9" x14ac:dyDescent="0.15">
      <c r="H152" s="43" t="s">
        <v>698</v>
      </c>
      <c r="I152" s="43">
        <v>405</v>
      </c>
    </row>
    <row r="153" spans="8:9" x14ac:dyDescent="0.15">
      <c r="H153" s="43" t="s">
        <v>699</v>
      </c>
      <c r="I153" s="43">
        <v>406</v>
      </c>
    </row>
    <row r="154" spans="8:9" x14ac:dyDescent="0.15">
      <c r="H154" s="43" t="s">
        <v>700</v>
      </c>
      <c r="I154" s="43">
        <v>407</v>
      </c>
    </row>
    <row r="155" spans="8:9" x14ac:dyDescent="0.15">
      <c r="H155" s="43" t="s">
        <v>701</v>
      </c>
      <c r="I155" s="43">
        <v>408</v>
      </c>
    </row>
    <row r="156" spans="8:9" x14ac:dyDescent="0.15">
      <c r="H156" s="43" t="s">
        <v>36</v>
      </c>
      <c r="I156" s="43">
        <v>409</v>
      </c>
    </row>
    <row r="157" spans="8:9" x14ac:dyDescent="0.15">
      <c r="H157" s="43" t="s">
        <v>37</v>
      </c>
      <c r="I157" s="43">
        <v>410</v>
      </c>
    </row>
    <row r="158" spans="8:9" x14ac:dyDescent="0.15">
      <c r="H158" s="43" t="s">
        <v>38</v>
      </c>
      <c r="I158" s="43">
        <v>411</v>
      </c>
    </row>
    <row r="159" spans="8:9" x14ac:dyDescent="0.15">
      <c r="H159" s="43" t="s">
        <v>702</v>
      </c>
      <c r="I159" s="43">
        <v>412</v>
      </c>
    </row>
    <row r="160" spans="8:9" x14ac:dyDescent="0.15">
      <c r="H160" s="43" t="s">
        <v>39</v>
      </c>
      <c r="I160" s="43">
        <v>413</v>
      </c>
    </row>
    <row r="161" spans="8:9" x14ac:dyDescent="0.15">
      <c r="H161" s="43" t="s">
        <v>40</v>
      </c>
      <c r="I161" s="43">
        <v>414</v>
      </c>
    </row>
    <row r="162" spans="8:9" x14ac:dyDescent="0.15">
      <c r="H162" s="43" t="s">
        <v>41</v>
      </c>
      <c r="I162" s="43">
        <v>415</v>
      </c>
    </row>
    <row r="163" spans="8:9" x14ac:dyDescent="0.15">
      <c r="H163" s="43" t="s">
        <v>703</v>
      </c>
      <c r="I163" s="43">
        <v>416</v>
      </c>
    </row>
    <row r="164" spans="8:9" x14ac:dyDescent="0.15">
      <c r="H164" s="43" t="s">
        <v>704</v>
      </c>
      <c r="I164" s="43">
        <v>417</v>
      </c>
    </row>
    <row r="165" spans="8:9" x14ac:dyDescent="0.15">
      <c r="H165" s="43" t="s">
        <v>705</v>
      </c>
      <c r="I165" s="43">
        <v>418</v>
      </c>
    </row>
    <row r="166" spans="8:9" x14ac:dyDescent="0.15">
      <c r="H166" s="43" t="s">
        <v>706</v>
      </c>
      <c r="I166" s="43">
        <v>419</v>
      </c>
    </row>
    <row r="167" spans="8:9" x14ac:dyDescent="0.15">
      <c r="H167" s="43" t="s">
        <v>453</v>
      </c>
      <c r="I167" s="43">
        <v>420</v>
      </c>
    </row>
    <row r="168" spans="8:9" x14ac:dyDescent="0.15">
      <c r="H168" s="43" t="s">
        <v>454</v>
      </c>
      <c r="I168" s="43">
        <v>421</v>
      </c>
    </row>
    <row r="169" spans="8:9" x14ac:dyDescent="0.15">
      <c r="H169" s="43" t="s">
        <v>455</v>
      </c>
      <c r="I169" s="43">
        <v>422</v>
      </c>
    </row>
    <row r="170" spans="8:9" x14ac:dyDescent="0.15">
      <c r="H170" s="43" t="s">
        <v>456</v>
      </c>
      <c r="I170" s="43">
        <v>423</v>
      </c>
    </row>
    <row r="171" spans="8:9" x14ac:dyDescent="0.15">
      <c r="H171" s="43" t="s">
        <v>457</v>
      </c>
      <c r="I171" s="43">
        <v>424</v>
      </c>
    </row>
    <row r="172" spans="8:9" x14ac:dyDescent="0.15">
      <c r="H172" s="43" t="s">
        <v>458</v>
      </c>
      <c r="I172" s="43">
        <v>425</v>
      </c>
    </row>
    <row r="173" spans="8:9" x14ac:dyDescent="0.15">
      <c r="H173" s="43" t="s">
        <v>459</v>
      </c>
      <c r="I173" s="43">
        <v>426</v>
      </c>
    </row>
    <row r="174" spans="8:9" x14ac:dyDescent="0.15">
      <c r="H174" s="43" t="s">
        <v>460</v>
      </c>
      <c r="I174" s="43">
        <v>427</v>
      </c>
    </row>
    <row r="175" spans="8:9" x14ac:dyDescent="0.15">
      <c r="H175" s="43" t="s">
        <v>461</v>
      </c>
      <c r="I175" s="43">
        <v>428</v>
      </c>
    </row>
    <row r="176" spans="8:9" x14ac:dyDescent="0.15">
      <c r="H176" s="43" t="s">
        <v>462</v>
      </c>
      <c r="I176" s="43">
        <v>429</v>
      </c>
    </row>
    <row r="177" spans="8:9" x14ac:dyDescent="0.15">
      <c r="H177" s="43" t="s">
        <v>463</v>
      </c>
      <c r="I177" s="43">
        <v>430</v>
      </c>
    </row>
    <row r="178" spans="8:9" x14ac:dyDescent="0.15">
      <c r="H178" s="43" t="s">
        <v>464</v>
      </c>
      <c r="I178" s="43">
        <v>431</v>
      </c>
    </row>
    <row r="179" spans="8:9" x14ac:dyDescent="0.15">
      <c r="H179" s="43" t="s">
        <v>465</v>
      </c>
      <c r="I179" s="43">
        <v>432</v>
      </c>
    </row>
    <row r="180" spans="8:9" x14ac:dyDescent="0.15">
      <c r="H180" s="43" t="s">
        <v>466</v>
      </c>
      <c r="I180" s="43">
        <v>433</v>
      </c>
    </row>
    <row r="181" spans="8:9" x14ac:dyDescent="0.15">
      <c r="H181" s="43" t="s">
        <v>467</v>
      </c>
      <c r="I181" s="43">
        <v>434</v>
      </c>
    </row>
    <row r="182" spans="8:9" x14ac:dyDescent="0.15">
      <c r="H182" s="43" t="s">
        <v>468</v>
      </c>
      <c r="I182" s="43">
        <v>435</v>
      </c>
    </row>
    <row r="183" spans="8:9" x14ac:dyDescent="0.15">
      <c r="H183" s="43" t="s">
        <v>469</v>
      </c>
      <c r="I183" s="43">
        <v>436</v>
      </c>
    </row>
    <row r="184" spans="8:9" x14ac:dyDescent="0.15">
      <c r="H184" s="43" t="s">
        <v>470</v>
      </c>
      <c r="I184" s="43">
        <v>437</v>
      </c>
    </row>
    <row r="185" spans="8:9" x14ac:dyDescent="0.15">
      <c r="H185" s="43" t="s">
        <v>471</v>
      </c>
      <c r="I185" s="43">
        <v>438</v>
      </c>
    </row>
    <row r="186" spans="8:9" x14ac:dyDescent="0.15">
      <c r="H186" s="43" t="s">
        <v>472</v>
      </c>
      <c r="I186" s="43">
        <v>439</v>
      </c>
    </row>
    <row r="187" spans="8:9" x14ac:dyDescent="0.15">
      <c r="H187" s="43" t="s">
        <v>473</v>
      </c>
      <c r="I187" s="43">
        <v>440</v>
      </c>
    </row>
    <row r="188" spans="8:9" x14ac:dyDescent="0.15">
      <c r="H188" s="43" t="s">
        <v>474</v>
      </c>
      <c r="I188" s="43">
        <v>441</v>
      </c>
    </row>
    <row r="189" spans="8:9" x14ac:dyDescent="0.15">
      <c r="H189" s="43" t="s">
        <v>475</v>
      </c>
      <c r="I189" s="43">
        <v>442</v>
      </c>
    </row>
    <row r="190" spans="8:9" x14ac:dyDescent="0.15">
      <c r="H190" s="43" t="s">
        <v>476</v>
      </c>
      <c r="I190" s="43">
        <v>443</v>
      </c>
    </row>
    <row r="191" spans="8:9" x14ac:dyDescent="0.15">
      <c r="H191" s="43" t="s">
        <v>477</v>
      </c>
      <c r="I191" s="43">
        <v>444</v>
      </c>
    </row>
    <row r="192" spans="8:9" x14ac:dyDescent="0.15">
      <c r="H192" s="43" t="s">
        <v>478</v>
      </c>
      <c r="I192" s="43">
        <v>445</v>
      </c>
    </row>
    <row r="193" spans="8:9" x14ac:dyDescent="0.15">
      <c r="H193" s="43" t="s">
        <v>479</v>
      </c>
      <c r="I193" s="43">
        <v>446</v>
      </c>
    </row>
    <row r="194" spans="8:9" x14ac:dyDescent="0.15">
      <c r="H194" s="43" t="s">
        <v>480</v>
      </c>
      <c r="I194" s="43">
        <v>447</v>
      </c>
    </row>
    <row r="195" spans="8:9" x14ac:dyDescent="0.15">
      <c r="H195" s="43" t="s">
        <v>481</v>
      </c>
      <c r="I195" s="43">
        <v>448</v>
      </c>
    </row>
    <row r="196" spans="8:9" x14ac:dyDescent="0.15">
      <c r="H196" s="43" t="s">
        <v>707</v>
      </c>
      <c r="I196" s="43">
        <v>501</v>
      </c>
    </row>
    <row r="197" spans="8:9" x14ac:dyDescent="0.15">
      <c r="H197" s="43" t="s">
        <v>708</v>
      </c>
      <c r="I197" s="43">
        <v>502</v>
      </c>
    </row>
    <row r="198" spans="8:9" x14ac:dyDescent="0.15">
      <c r="H198" s="43" t="s">
        <v>709</v>
      </c>
      <c r="I198" s="43">
        <v>503</v>
      </c>
    </row>
    <row r="199" spans="8:9" x14ac:dyDescent="0.15">
      <c r="H199" s="43" t="s">
        <v>710</v>
      </c>
      <c r="I199" s="43">
        <v>504</v>
      </c>
    </row>
    <row r="200" spans="8:9" x14ac:dyDescent="0.15">
      <c r="H200" s="43" t="s">
        <v>711</v>
      </c>
      <c r="I200" s="43">
        <v>505</v>
      </c>
    </row>
    <row r="201" spans="8:9" x14ac:dyDescent="0.15">
      <c r="H201" s="43" t="s">
        <v>712</v>
      </c>
      <c r="I201" s="43">
        <v>4444</v>
      </c>
    </row>
    <row r="202" spans="8:9" x14ac:dyDescent="0.15">
      <c r="H202" s="43" t="s">
        <v>713</v>
      </c>
      <c r="I202" s="43">
        <v>4555</v>
      </c>
    </row>
    <row r="203" spans="8:9" x14ac:dyDescent="0.15">
      <c r="H203" s="43" t="s">
        <v>714</v>
      </c>
      <c r="I203" s="43">
        <v>4666</v>
      </c>
    </row>
  </sheetData>
  <phoneticPr fontId="32" type="noConversion"/>
  <conditionalFormatting sqref="B1:B1048576">
    <cfRule type="duplicateValues" dxfId="1" priority="2"/>
  </conditionalFormatting>
  <conditionalFormatting sqref="K1:K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4:B20"/>
  <sheetViews>
    <sheetView workbookViewId="0">
      <selection activeCell="E36" sqref="E36"/>
    </sheetView>
  </sheetViews>
  <sheetFormatPr defaultRowHeight="13.5" x14ac:dyDescent="0.15"/>
  <sheetData>
    <row r="4" spans="2:2" x14ac:dyDescent="0.15">
      <c r="B4" t="s">
        <v>51</v>
      </c>
    </row>
    <row r="5" spans="2:2" x14ac:dyDescent="0.15">
      <c r="B5" t="s">
        <v>52</v>
      </c>
    </row>
    <row r="7" spans="2:2" x14ac:dyDescent="0.15">
      <c r="B7" t="s">
        <v>60</v>
      </c>
    </row>
    <row r="8" spans="2:2" x14ac:dyDescent="0.15">
      <c r="B8" t="s">
        <v>61</v>
      </c>
    </row>
    <row r="10" spans="2:2" x14ac:dyDescent="0.15">
      <c r="B10" t="s">
        <v>62</v>
      </c>
    </row>
    <row r="11" spans="2:2" x14ac:dyDescent="0.15">
      <c r="B11" t="s">
        <v>63</v>
      </c>
    </row>
    <row r="13" spans="2:2" x14ac:dyDescent="0.15">
      <c r="B13" t="s">
        <v>53</v>
      </c>
    </row>
    <row r="15" spans="2:2" x14ac:dyDescent="0.15">
      <c r="B15" t="s">
        <v>54</v>
      </c>
    </row>
    <row r="16" spans="2:2" x14ac:dyDescent="0.15">
      <c r="B16" t="s">
        <v>56</v>
      </c>
    </row>
    <row r="17" spans="2:2" x14ac:dyDescent="0.15">
      <c r="B17" t="s">
        <v>55</v>
      </c>
    </row>
    <row r="18" spans="2:2" x14ac:dyDescent="0.15">
      <c r="B18" t="s">
        <v>59</v>
      </c>
    </row>
    <row r="19" spans="2:2" x14ac:dyDescent="0.15">
      <c r="B19" t="s">
        <v>57</v>
      </c>
    </row>
    <row r="20" spans="2:2" x14ac:dyDescent="0.15">
      <c r="B20" t="s">
        <v>58</v>
      </c>
    </row>
  </sheetData>
  <phoneticPr fontId="3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hero_res</vt:lpstr>
      <vt:lpstr>Sheet1</vt:lpstr>
      <vt:lpstr>武将索引</vt:lpstr>
      <vt:lpstr>说明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2020-04-29T07:22:28Z</dcterms:modified>
</cp:coreProperties>
</file>