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0" yWindow="0" windowWidth="21570" windowHeight="7935"/>
  </bookViews>
  <sheets>
    <sheet name="Sheet1" sheetId="1" r:id="rId1"/>
    <sheet name="Sheet2" sheetId="2" r:id="rId2"/>
  </sheets>
  <definedNames>
    <definedName name="_xlnm._FilterDatabase" localSheetId="0" hidden="1">Sheet1!$A$5:$R$36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2" l="1"/>
  <c r="C26" i="2"/>
  <c r="C36" i="2" s="1"/>
  <c r="C25" i="2"/>
  <c r="C35" i="2" s="1"/>
  <c r="C24" i="2"/>
  <c r="C23" i="2"/>
  <c r="C33" i="2" s="1"/>
  <c r="C22" i="2"/>
  <c r="C32" i="2" s="1"/>
  <c r="C21" i="2"/>
  <c r="C31" i="2" s="1"/>
  <c r="C20" i="2"/>
  <c r="C19" i="2"/>
  <c r="C18" i="2"/>
  <c r="C28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7" i="2"/>
  <c r="G8" i="2"/>
  <c r="K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7" i="2"/>
  <c r="K7" i="2" s="1"/>
  <c r="C34" i="2" l="1"/>
  <c r="C29" i="2"/>
  <c r="C37" i="2"/>
  <c r="C30" i="2"/>
  <c r="A18" i="1" l="1"/>
  <c r="A19" i="1"/>
  <c r="A20" i="1"/>
  <c r="A21" i="1"/>
  <c r="A22" i="1"/>
  <c r="A23" i="1"/>
  <c r="A24" i="1"/>
  <c r="A25" i="1"/>
  <c r="A26" i="1"/>
  <c r="A17" i="1"/>
  <c r="A30" i="1" l="1"/>
  <c r="A35" i="1"/>
  <c r="A31" i="1"/>
  <c r="A27" i="1"/>
  <c r="A33" i="1"/>
  <c r="A29" i="1"/>
  <c r="A34" i="1"/>
  <c r="A36" i="1"/>
  <c r="A32" i="1"/>
  <c r="A28" i="1"/>
  <c r="S27" i="2"/>
  <c r="W27" i="2" s="1"/>
  <c r="R27" i="2"/>
  <c r="V27" i="2" s="1"/>
  <c r="S26" i="2"/>
  <c r="W26" i="2" s="1"/>
  <c r="R26" i="2"/>
  <c r="V26" i="2" s="1"/>
  <c r="S22" i="2"/>
  <c r="W22" i="2" s="1"/>
  <c r="R22" i="2"/>
  <c r="V22" i="2" s="1"/>
  <c r="S21" i="2"/>
  <c r="W21" i="2" s="1"/>
  <c r="R21" i="2"/>
  <c r="V21" i="2" s="1"/>
  <c r="S17" i="2"/>
  <c r="W17" i="2" s="1"/>
  <c r="R17" i="2"/>
  <c r="V17" i="2" s="1"/>
  <c r="S16" i="2"/>
  <c r="W16" i="2" s="1"/>
  <c r="R16" i="2"/>
  <c r="V16" i="2" s="1"/>
  <c r="S11" i="2"/>
  <c r="W11" i="2" s="1"/>
  <c r="R11" i="2"/>
  <c r="V11" i="2" s="1"/>
  <c r="S10" i="2"/>
  <c r="W10" i="2" s="1"/>
  <c r="R10" i="2"/>
  <c r="V10" i="2" s="1"/>
  <c r="S8" i="2"/>
  <c r="W8" i="2" s="1"/>
  <c r="R8" i="2"/>
  <c r="V8" i="2" s="1"/>
  <c r="L37" i="2"/>
  <c r="L25" i="2"/>
  <c r="K9" i="2"/>
  <c r="K17" i="2"/>
  <c r="K33" i="2"/>
  <c r="K37" i="2"/>
  <c r="L8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L33" i="2"/>
  <c r="K34" i="2"/>
  <c r="L34" i="2"/>
  <c r="K35" i="2"/>
  <c r="L35" i="2"/>
  <c r="K36" i="2"/>
  <c r="L36" i="2"/>
  <c r="L7" i="2"/>
</calcChain>
</file>

<file path=xl/comments1.xml><?xml version="1.0" encoding="utf-8"?>
<comments xmlns="http://schemas.openxmlformats.org/spreadsheetml/2006/main">
  <authors>
    <author>sunmuqing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1-矿坑：归属按通用规则，可以主动迁入
2-重生点：归属与从属的矿区同步，不能主动迁入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填写矿坑id</t>
        </r>
      </text>
    </comment>
    <comment ref="U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填写0：如果在这个矿坑死亡，服务器随机一个重生点
填写id：如果在这个矿坑死亡，在填写的重生点重生</t>
        </r>
      </text>
    </comment>
    <comment ref="AC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需要作为镜像显示在哪个区域</t>
        </r>
      </text>
    </comment>
  </commentList>
</comments>
</file>

<file path=xl/sharedStrings.xml><?xml version="1.0" encoding="utf-8"?>
<sst xmlns="http://schemas.openxmlformats.org/spreadsheetml/2006/main" count="399" uniqueCount="188">
  <si>
    <t>int</t>
    <phoneticPr fontId="5" type="noConversion"/>
  </si>
  <si>
    <t>string</t>
    <phoneticPr fontId="5" type="noConversion"/>
  </si>
  <si>
    <t>矿坑id</t>
    <phoneticPr fontId="5" type="noConversion"/>
  </si>
  <si>
    <t>矿坑名称</t>
    <phoneticPr fontId="5" type="noConversion"/>
  </si>
  <si>
    <t>矿坑类型</t>
    <phoneticPr fontId="5" type="noConversion"/>
  </si>
  <si>
    <t>可否交战</t>
    <phoneticPr fontId="5" type="noConversion"/>
  </si>
  <si>
    <t>产量模板</t>
    <phoneticPr fontId="5" type="noConversion"/>
  </si>
  <si>
    <t>所属矿区</t>
    <phoneticPr fontId="5" type="noConversion"/>
  </si>
  <si>
    <t>坐标x值</t>
    <phoneticPr fontId="5" type="noConversion"/>
  </si>
  <si>
    <t>坐标y值</t>
    <phoneticPr fontId="5" type="noConversion"/>
  </si>
  <si>
    <t>Both</t>
    <phoneticPr fontId="5" type="noConversion"/>
  </si>
  <si>
    <t>Client</t>
    <phoneticPr fontId="5" type="noConversion"/>
  </si>
  <si>
    <t>pit_id</t>
    <phoneticPr fontId="5" type="noConversion"/>
  </si>
  <si>
    <t>pit_name</t>
    <phoneticPr fontId="5" type="noConversion"/>
  </si>
  <si>
    <t>pit_type</t>
    <phoneticPr fontId="5" type="noConversion"/>
  </si>
  <si>
    <t>is_battle</t>
    <phoneticPr fontId="5" type="noConversion"/>
  </si>
  <si>
    <t>templet_id</t>
    <phoneticPr fontId="5" type="noConversion"/>
  </si>
  <si>
    <t>district</t>
    <phoneticPr fontId="5" type="noConversion"/>
  </si>
  <si>
    <t>x</t>
    <phoneticPr fontId="5" type="noConversion"/>
  </si>
  <si>
    <t>y</t>
    <phoneticPr fontId="5" type="noConversion"/>
  </si>
  <si>
    <t>矿区名称</t>
    <phoneticPr fontId="5" type="noConversion"/>
  </si>
  <si>
    <t>Excluded</t>
    <phoneticPr fontId="5" type="noConversion"/>
  </si>
  <si>
    <t>district_name</t>
    <phoneticPr fontId="5" type="noConversion"/>
  </si>
  <si>
    <t>迁移方向1</t>
    <phoneticPr fontId="5" type="noConversion"/>
  </si>
  <si>
    <t>迁移方向2</t>
    <phoneticPr fontId="5" type="noConversion"/>
  </si>
  <si>
    <t>迁移方向3</t>
  </si>
  <si>
    <t>迁移方向4</t>
  </si>
  <si>
    <t>迁移方向5</t>
  </si>
  <si>
    <t>move_pit_1</t>
    <phoneticPr fontId="5" type="noConversion"/>
  </si>
  <si>
    <t>move_pit_2</t>
  </si>
  <si>
    <t>move_pit_3</t>
  </si>
  <si>
    <t>move_pit_4</t>
  </si>
  <si>
    <t>move_pit_5</t>
  </si>
  <si>
    <t>string</t>
    <phoneticPr fontId="5" type="noConversion"/>
  </si>
  <si>
    <t>战斗背景</t>
    <phoneticPr fontId="5" type="noConversion"/>
  </si>
  <si>
    <t>Client</t>
    <phoneticPr fontId="5" type="noConversion"/>
  </si>
  <si>
    <t>battle_bg</t>
    <phoneticPr fontId="5" type="noConversion"/>
  </si>
  <si>
    <t>镜像区域</t>
    <phoneticPr fontId="5" type="noConversion"/>
  </si>
  <si>
    <t>image_district</t>
    <phoneticPr fontId="5" type="noConversion"/>
  </si>
  <si>
    <t>Client</t>
    <phoneticPr fontId="5" type="noConversion"/>
  </si>
  <si>
    <t>地区图标</t>
    <phoneticPr fontId="5" type="noConversion"/>
  </si>
  <si>
    <t>pit_icon</t>
    <phoneticPr fontId="5" type="noConversion"/>
  </si>
  <si>
    <t>矿坑背景</t>
    <phoneticPr fontId="5" type="noConversion"/>
  </si>
  <si>
    <t>Client</t>
    <phoneticPr fontId="5" type="noConversion"/>
  </si>
  <si>
    <t>pit_bg</t>
    <phoneticPr fontId="5" type="noConversion"/>
  </si>
  <si>
    <t>矿位图标</t>
    <phoneticPr fontId="5" type="noConversion"/>
  </si>
  <si>
    <t>string</t>
    <phoneticPr fontId="5" type="noConversion"/>
  </si>
  <si>
    <t>起始x值1</t>
    <phoneticPr fontId="5" type="noConversion"/>
  </si>
  <si>
    <t>起始x值2</t>
  </si>
  <si>
    <t>起始x值3</t>
  </si>
  <si>
    <t>position_x_1</t>
    <phoneticPr fontId="5" type="noConversion"/>
  </si>
  <si>
    <t>position_x_2</t>
  </si>
  <si>
    <t>position_x_3</t>
  </si>
  <si>
    <t>pit_name_txt</t>
    <phoneticPr fontId="5" type="noConversion"/>
  </si>
  <si>
    <t>镜像坐标x</t>
    <phoneticPr fontId="5" type="noConversion"/>
  </si>
  <si>
    <t>镜像坐标y</t>
    <phoneticPr fontId="5" type="noConversion"/>
  </si>
  <si>
    <t>image_x</t>
    <phoneticPr fontId="5" type="noConversion"/>
  </si>
  <si>
    <t>image_y</t>
    <phoneticPr fontId="5" type="noConversion"/>
  </si>
  <si>
    <t>镜像图标</t>
    <phoneticPr fontId="5" type="noConversion"/>
  </si>
  <si>
    <t>string</t>
    <phoneticPr fontId="5" type="noConversion"/>
  </si>
  <si>
    <t>image_icon</t>
    <phoneticPr fontId="5" type="noConversion"/>
  </si>
  <si>
    <t>img_mine_bg01</t>
  </si>
  <si>
    <t>pit_icon_png</t>
    <phoneticPr fontId="5" type="noConversion"/>
  </si>
  <si>
    <t>镜像2</t>
    <phoneticPr fontId="5" type="noConversion"/>
  </si>
  <si>
    <t>镜像3</t>
    <phoneticPr fontId="5" type="noConversion"/>
  </si>
  <si>
    <t>镜像4</t>
    <phoneticPr fontId="5" type="noConversion"/>
  </si>
  <si>
    <t>镜像5</t>
    <phoneticPr fontId="5" type="noConversion"/>
  </si>
  <si>
    <t>镜像6</t>
    <phoneticPr fontId="5" type="noConversion"/>
  </si>
  <si>
    <t>镜像7</t>
    <phoneticPr fontId="5" type="noConversion"/>
  </si>
  <si>
    <t>镜像8</t>
    <phoneticPr fontId="5" type="noConversion"/>
  </si>
  <si>
    <t>镜像9</t>
    <phoneticPr fontId="5" type="noConversion"/>
  </si>
  <si>
    <t>镜像10</t>
    <phoneticPr fontId="5" type="noConversion"/>
  </si>
  <si>
    <t>moving_kuangzhan_jinkuangx</t>
  </si>
  <si>
    <t>moving_kuangzhan_tongkuangx</t>
  </si>
  <si>
    <t>moving_kuangzhan_yinkuangx</t>
  </si>
  <si>
    <t>测量值</t>
    <phoneticPr fontId="5" type="noConversion"/>
  </si>
  <si>
    <t>填表值</t>
    <phoneticPr fontId="5" type="noConversion"/>
  </si>
  <si>
    <t>初步计算</t>
    <phoneticPr fontId="5" type="noConversion"/>
  </si>
  <si>
    <t>调整值</t>
    <phoneticPr fontId="5" type="noConversion"/>
  </si>
  <si>
    <t>img_mine_bg02</t>
  </si>
  <si>
    <t>img_mine_bg03</t>
  </si>
  <si>
    <t>解锁条件</t>
    <phoneticPr fontId="5" type="noConversion"/>
  </si>
  <si>
    <t>Both</t>
    <phoneticPr fontId="5" type="noConversion"/>
  </si>
  <si>
    <t>unlock</t>
    <phoneticPr fontId="5" type="noConversion"/>
  </si>
  <si>
    <t>矿坑名称图片</t>
    <phoneticPr fontId="5" type="noConversion"/>
  </si>
  <si>
    <t>int</t>
    <phoneticPr fontId="5" type="noConversion"/>
  </si>
  <si>
    <t>重生点</t>
    <phoneticPr fontId="5" type="noConversion"/>
  </si>
  <si>
    <t>Both</t>
    <phoneticPr fontId="5" type="noConversion"/>
  </si>
  <si>
    <t>reborn_pit</t>
    <phoneticPr fontId="5" type="noConversion"/>
  </si>
  <si>
    <t>position_icon</t>
    <phoneticPr fontId="5" type="noConversion"/>
  </si>
  <si>
    <t>洛阳</t>
  </si>
  <si>
    <t>陈留</t>
  </si>
  <si>
    <t>濮阳</t>
  </si>
  <si>
    <t>小沛</t>
  </si>
  <si>
    <t>下邳</t>
  </si>
  <si>
    <t>晋阳</t>
  </si>
  <si>
    <t>邺城</t>
  </si>
  <si>
    <t>平原</t>
  </si>
  <si>
    <t>南皮</t>
  </si>
  <si>
    <t>北海</t>
  </si>
  <si>
    <t>许昌</t>
  </si>
  <si>
    <t>长安</t>
  </si>
  <si>
    <t>襄阳</t>
  </si>
  <si>
    <t>宛城</t>
  </si>
  <si>
    <t>汉中</t>
  </si>
  <si>
    <t>永安</t>
  </si>
  <si>
    <t>江州</t>
  </si>
  <si>
    <t>上庸</t>
  </si>
  <si>
    <t>天水</t>
  </si>
  <si>
    <t>安定</t>
  </si>
  <si>
    <t>成都</t>
  </si>
  <si>
    <t>寿春</t>
  </si>
  <si>
    <t>江夏</t>
  </si>
  <si>
    <t>柴桑</t>
  </si>
  <si>
    <t>庐江</t>
  </si>
  <si>
    <t>江陵</t>
  </si>
  <si>
    <t>武陵</t>
  </si>
  <si>
    <t>长沙</t>
  </si>
  <si>
    <t>会稽</t>
  </si>
  <si>
    <t>建邺</t>
  </si>
  <si>
    <t>txt_mine01_101</t>
  </si>
  <si>
    <t>txt_mine01_102</t>
  </si>
  <si>
    <t>txt_mine01_103</t>
  </si>
  <si>
    <t>txt_mine01_104</t>
  </si>
  <si>
    <t>txt_mine01_105</t>
  </si>
  <si>
    <t>txt_mine01_106</t>
  </si>
  <si>
    <t>txt_mine01_107</t>
  </si>
  <si>
    <t>txt_mine01_108</t>
  </si>
  <si>
    <t>txt_mine01_109</t>
  </si>
  <si>
    <t>txt_mine01_110</t>
  </si>
  <si>
    <t>txt_mine01_202</t>
  </si>
  <si>
    <t>txt_mine01_203</t>
  </si>
  <si>
    <t>txt_mine01_204</t>
  </si>
  <si>
    <t>txt_mine01_205</t>
  </si>
  <si>
    <t>txt_mine01_206</t>
  </si>
  <si>
    <t>txt_mine01_207</t>
  </si>
  <si>
    <t>txt_mine01_208</t>
  </si>
  <si>
    <t>txt_mine01_209</t>
  </si>
  <si>
    <t>txt_mine01_210</t>
  </si>
  <si>
    <t>txt_mine01_301</t>
  </si>
  <si>
    <t>txt_mine01_302</t>
  </si>
  <si>
    <t>txt_mine01_303</t>
  </si>
  <si>
    <t>txt_mine01_304</t>
  </si>
  <si>
    <t>txt_mine01_305</t>
  </si>
  <si>
    <t>txt_mine01_306</t>
  </si>
  <si>
    <t>txt_mine01_307</t>
  </si>
  <si>
    <t>txt_mine01_308</t>
  </si>
  <si>
    <t>txt_mine01_309</t>
  </si>
  <si>
    <t>txt_mine01_310</t>
  </si>
  <si>
    <t>吴郡</t>
    <phoneticPr fontId="5" type="noConversion"/>
  </si>
  <si>
    <t>txt_mine01_201</t>
    <phoneticPr fontId="5" type="noConversion"/>
  </si>
  <si>
    <t>moving_kuangzhan_yinkuangx</t>
    <phoneticPr fontId="5" type="noConversion"/>
  </si>
  <si>
    <t>moving_kuangzhan_jinkuangx</t>
    <phoneticPr fontId="5" type="noConversion"/>
  </si>
  <si>
    <t>矿坑品质</t>
    <phoneticPr fontId="5" type="noConversion"/>
  </si>
  <si>
    <t>pit_color</t>
    <phoneticPr fontId="5" type="noConversion"/>
  </si>
  <si>
    <t>img_mine_icon13</t>
    <phoneticPr fontId="5" type="noConversion"/>
  </si>
  <si>
    <t>img_mine_icon22</t>
  </si>
  <si>
    <t>img_mine_icon23</t>
  </si>
  <si>
    <t>img_mine_icon21</t>
  </si>
  <si>
    <t>img_mine_icon32</t>
  </si>
  <si>
    <t>img_mine_icon33</t>
  </si>
  <si>
    <t>img_mine_icon31</t>
  </si>
  <si>
    <t>img_mine_icon01</t>
    <phoneticPr fontId="5" type="noConversion"/>
  </si>
  <si>
    <t>img_mine_icon10</t>
    <phoneticPr fontId="5" type="noConversion"/>
  </si>
  <si>
    <t>img_mine_icon11</t>
    <phoneticPr fontId="5" type="noConversion"/>
  </si>
  <si>
    <t>img_mine_icon12</t>
    <phoneticPr fontId="5" type="noConversion"/>
  </si>
  <si>
    <t>img_mine_icon30</t>
  </si>
  <si>
    <t>img_mine_icon20</t>
  </si>
  <si>
    <t>int</t>
    <phoneticPr fontId="5" type="noConversion"/>
  </si>
  <si>
    <t>3倍权重</t>
    <phoneticPr fontId="5" type="noConversion"/>
  </si>
  <si>
    <t>Server</t>
    <phoneticPr fontId="5" type="noConversion"/>
  </si>
  <si>
    <t>three_times_weight</t>
    <phoneticPr fontId="5" type="noConversion"/>
  </si>
  <si>
    <t>高级地区图标</t>
    <phoneticPr fontId="5" type="noConversion"/>
  </si>
  <si>
    <t>Client</t>
    <phoneticPr fontId="5" type="noConversion"/>
  </si>
  <si>
    <t>rich_pit_icon_png</t>
    <phoneticPr fontId="5" type="noConversion"/>
  </si>
  <si>
    <t>img_mine_icon41</t>
    <phoneticPr fontId="5" type="noConversion"/>
  </si>
  <si>
    <t>img_mine_icon42</t>
    <phoneticPr fontId="5" type="noConversion"/>
  </si>
  <si>
    <t>img_mine_icon43</t>
  </si>
  <si>
    <t>img_mine_icon43</t>
    <phoneticPr fontId="5" type="noConversion"/>
  </si>
  <si>
    <t>img_mine_icon20</t>
    <phoneticPr fontId="5" type="noConversion"/>
  </si>
  <si>
    <t>和平矿刷新概率</t>
    <phoneticPr fontId="5" type="noConversion"/>
  </si>
  <si>
    <r>
      <t>p</t>
    </r>
    <r>
      <rPr>
        <sz val="10"/>
        <color theme="1"/>
        <rFont val="微软雅黑"/>
        <family val="2"/>
        <charset val="134"/>
      </rPr>
      <t>eace</t>
    </r>
    <phoneticPr fontId="5" type="noConversion"/>
  </si>
  <si>
    <t>peace_effect</t>
    <phoneticPr fontId="5" type="noConversion"/>
  </si>
  <si>
    <t>moving_kuangzhan_jinkuangx</t>
    <phoneticPr fontId="5" type="noConversion"/>
  </si>
  <si>
    <t>txt_mine01_100</t>
    <phoneticPr fontId="5" type="noConversion"/>
  </si>
  <si>
    <t>img_mine_bg00</t>
    <phoneticPr fontId="5" type="noConversion"/>
  </si>
  <si>
    <t>和平矿特效</t>
    <phoneticPr fontId="5" type="noConversion"/>
  </si>
  <si>
    <t>effect_kuangzhan_hepingz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</si>
</sst>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1" applyFill="0">
      <alignment horizontal="center" vertical="center"/>
    </xf>
    <xf numFmtId="0" fontId="11" fillId="1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1" xfId="1">
      <alignment horizontal="center" vertical="center"/>
    </xf>
    <xf numFmtId="0" fontId="6" fillId="0" borderId="1" xfId="1" applyFill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1" applyFill="1">
      <alignment horizontal="center" vertical="center"/>
    </xf>
    <xf numFmtId="0" fontId="6" fillId="4" borderId="1" xfId="1" applyFill="1">
      <alignment horizontal="center" vertical="center"/>
    </xf>
    <xf numFmtId="0" fontId="6" fillId="5" borderId="1" xfId="1" applyFill="1">
      <alignment horizontal="center" vertical="center"/>
    </xf>
    <xf numFmtId="0" fontId="6" fillId="6" borderId="1" xfId="1" applyFill="1">
      <alignment horizontal="center" vertical="center"/>
    </xf>
    <xf numFmtId="0" fontId="6" fillId="7" borderId="1" xfId="1" applyFill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5" borderId="1" xfId="1" applyFill="1" applyBorder="1">
      <alignment horizontal="center" vertical="center"/>
    </xf>
    <xf numFmtId="0" fontId="6" fillId="10" borderId="1" xfId="1" applyFill="1">
      <alignment horizontal="center" vertical="center"/>
    </xf>
    <xf numFmtId="0" fontId="6" fillId="11" borderId="1" xfId="1" applyFill="1">
      <alignment horizontal="center" vertical="center"/>
    </xf>
    <xf numFmtId="0" fontId="6" fillId="12" borderId="1" xfId="1" applyFill="1">
      <alignment horizontal="center" vertical="center"/>
    </xf>
    <xf numFmtId="0" fontId="6" fillId="13" borderId="1" xfId="1" applyFill="1">
      <alignment horizontal="center" vertical="center"/>
    </xf>
    <xf numFmtId="0" fontId="6" fillId="9" borderId="1" xfId="1" applyFill="1">
      <alignment horizontal="center" vertical="center"/>
    </xf>
    <xf numFmtId="0" fontId="11" fillId="14" borderId="1" xfId="2" applyBorder="1" applyAlignment="1">
      <alignment horizontal="center" vertical="center"/>
    </xf>
    <xf numFmtId="0" fontId="6" fillId="2" borderId="1" xfId="1" applyFill="1">
      <alignment horizontal="center" vertical="center"/>
    </xf>
    <xf numFmtId="0" fontId="6" fillId="2" borderId="1" xfId="1" applyFill="1" applyAlignment="1">
      <alignment horizontal="center" vertical="center"/>
    </xf>
    <xf numFmtId="0" fontId="6" fillId="4" borderId="1" xfId="1" applyFill="1" applyAlignment="1">
      <alignment horizontal="center" vertical="center"/>
    </xf>
    <xf numFmtId="0" fontId="6" fillId="12" borderId="1" xfId="1" applyFill="1" applyAlignment="1">
      <alignment horizontal="center" vertical="center"/>
    </xf>
    <xf numFmtId="0" fontId="6" fillId="7" borderId="1" xfId="1" applyFill="1" applyAlignment="1">
      <alignment horizontal="center" vertical="center"/>
    </xf>
    <xf numFmtId="0" fontId="6" fillId="13" borderId="1" xfId="1" applyFill="1" applyAlignment="1">
      <alignment horizontal="center" vertical="center"/>
    </xf>
    <xf numFmtId="0" fontId="6" fillId="10" borderId="1" xfId="1" applyFill="1" applyAlignment="1">
      <alignment horizontal="center" vertical="center"/>
    </xf>
    <xf numFmtId="0" fontId="6" fillId="5" borderId="1" xfId="1" applyFill="1" applyAlignment="1">
      <alignment horizontal="center" vertical="center"/>
    </xf>
    <xf numFmtId="0" fontId="6" fillId="6" borderId="1" xfId="1" applyFill="1" applyAlignment="1">
      <alignment horizontal="center" vertical="center"/>
    </xf>
    <xf numFmtId="0" fontId="6" fillId="11" borderId="1" xfId="1" applyFill="1" applyAlignment="1">
      <alignment horizontal="center" vertical="center"/>
    </xf>
    <xf numFmtId="0" fontId="3" fillId="0" borderId="1" xfId="1" applyFo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2" borderId="1" xfId="1" applyFont="1" applyFill="1">
      <alignment horizontal="center" vertical="center"/>
    </xf>
    <xf numFmtId="0" fontId="2" fillId="3" borderId="1" xfId="1" applyFont="1" applyFill="1">
      <alignment horizontal="center" vertical="center"/>
    </xf>
    <xf numFmtId="0" fontId="6" fillId="4" borderId="1" xfId="1" applyFill="1" applyAlignment="1">
      <alignment horizontal="left" vertical="center"/>
    </xf>
    <xf numFmtId="0" fontId="6" fillId="12" borderId="1" xfId="1" applyFill="1" applyAlignment="1">
      <alignment horizontal="left" vertical="center"/>
    </xf>
    <xf numFmtId="0" fontId="6" fillId="7" borderId="1" xfId="1" applyFill="1" applyAlignment="1">
      <alignment horizontal="left" vertical="center"/>
    </xf>
    <xf numFmtId="0" fontId="6" fillId="13" borderId="1" xfId="1" applyFill="1" applyAlignment="1">
      <alignment horizontal="left" vertical="center"/>
    </xf>
    <xf numFmtId="0" fontId="6" fillId="10" borderId="1" xfId="1" applyFill="1" applyAlignment="1">
      <alignment horizontal="left" vertical="center"/>
    </xf>
    <xf numFmtId="0" fontId="6" fillId="5" borderId="1" xfId="1" applyFill="1" applyAlignment="1">
      <alignment horizontal="left" vertical="center"/>
    </xf>
    <xf numFmtId="0" fontId="6" fillId="6" borderId="1" xfId="1" applyFill="1" applyAlignment="1">
      <alignment horizontal="left" vertical="center"/>
    </xf>
    <xf numFmtId="0" fontId="6" fillId="11" borderId="1" xfId="1" applyFill="1" applyAlignment="1">
      <alignment horizontal="left" vertical="center"/>
    </xf>
  </cellXfs>
  <cellStyles count="3">
    <cellStyle name="常规" xfId="0" builtinId="0"/>
    <cellStyle name="好" xfId="2" builtinId="26"/>
    <cellStyle name="有框居中" xfId="1"/>
  </cellStyles>
  <dxfs count="4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tabSelected="1" topLeftCell="K1" workbookViewId="0">
      <selection activeCell="AA6" sqref="AA6"/>
    </sheetView>
  </sheetViews>
  <sheetFormatPr defaultRowHeight="13.5"/>
  <cols>
    <col min="2" max="2" width="14.375" customWidth="1"/>
    <col min="3" max="3" width="9.625" customWidth="1"/>
    <col min="9" max="9" width="15.5" customWidth="1"/>
    <col min="10" max="10" width="14.875" customWidth="1"/>
    <col min="11" max="12" width="21.875" customWidth="1"/>
    <col min="13" max="13" width="32" customWidth="1"/>
    <col min="25" max="27" width="9.625" customWidth="1"/>
    <col min="33" max="33" width="22.25" customWidth="1"/>
    <col min="34" max="34" width="21.875" customWidth="1"/>
  </cols>
  <sheetData>
    <row r="1" spans="1:34">
      <c r="A1" s="1" t="s">
        <v>12</v>
      </c>
    </row>
    <row r="2" spans="1:34" ht="16.5">
      <c r="A2" s="2" t="s">
        <v>0</v>
      </c>
      <c r="B2" s="2" t="s">
        <v>1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33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85</v>
      </c>
      <c r="V2" s="2" t="s">
        <v>0</v>
      </c>
      <c r="W2" s="2" t="s">
        <v>0</v>
      </c>
      <c r="X2" s="2" t="s">
        <v>0</v>
      </c>
      <c r="Y2" s="2" t="s">
        <v>168</v>
      </c>
      <c r="Z2" s="2" t="s">
        <v>1</v>
      </c>
      <c r="AA2" s="2" t="s">
        <v>0</v>
      </c>
      <c r="AB2" s="2" t="s">
        <v>1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59</v>
      </c>
      <c r="AH2" s="2" t="s">
        <v>46</v>
      </c>
    </row>
    <row r="3" spans="1:34" ht="16.5">
      <c r="A3" s="2" t="s">
        <v>2</v>
      </c>
      <c r="B3" s="2" t="s">
        <v>3</v>
      </c>
      <c r="C3" s="2" t="s">
        <v>153</v>
      </c>
      <c r="D3" s="2" t="s">
        <v>4</v>
      </c>
      <c r="E3" s="2" t="s">
        <v>5</v>
      </c>
      <c r="F3" s="2" t="s">
        <v>6</v>
      </c>
      <c r="G3" s="2" t="s">
        <v>81</v>
      </c>
      <c r="H3" s="2" t="s">
        <v>34</v>
      </c>
      <c r="I3" s="2" t="s">
        <v>42</v>
      </c>
      <c r="J3" s="2" t="s">
        <v>84</v>
      </c>
      <c r="K3" s="3" t="s">
        <v>40</v>
      </c>
      <c r="L3" s="3" t="s">
        <v>172</v>
      </c>
      <c r="M3" s="3" t="s">
        <v>45</v>
      </c>
      <c r="N3" s="2" t="s">
        <v>8</v>
      </c>
      <c r="O3" s="2" t="s">
        <v>9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86</v>
      </c>
      <c r="V3" s="2" t="s">
        <v>47</v>
      </c>
      <c r="W3" s="2" t="s">
        <v>48</v>
      </c>
      <c r="X3" s="2" t="s">
        <v>49</v>
      </c>
      <c r="Y3" s="2" t="s">
        <v>169</v>
      </c>
      <c r="Z3" s="33" t="s">
        <v>186</v>
      </c>
      <c r="AA3" s="33" t="s">
        <v>180</v>
      </c>
      <c r="AB3" s="2" t="s">
        <v>20</v>
      </c>
      <c r="AC3" s="2" t="s">
        <v>37</v>
      </c>
      <c r="AD3" s="2" t="s">
        <v>7</v>
      </c>
      <c r="AE3" s="2" t="s">
        <v>54</v>
      </c>
      <c r="AF3" s="2" t="s">
        <v>55</v>
      </c>
      <c r="AG3" s="2" t="s">
        <v>58</v>
      </c>
      <c r="AH3" s="3" t="s">
        <v>40</v>
      </c>
    </row>
    <row r="4" spans="1:34" ht="16.5">
      <c r="A4" s="4" t="s">
        <v>10</v>
      </c>
      <c r="B4" s="4" t="s">
        <v>10</v>
      </c>
      <c r="C4" s="4" t="s">
        <v>82</v>
      </c>
      <c r="D4" s="4" t="s">
        <v>10</v>
      </c>
      <c r="E4" s="4" t="s">
        <v>10</v>
      </c>
      <c r="F4" s="4" t="s">
        <v>10</v>
      </c>
      <c r="G4" s="4" t="s">
        <v>82</v>
      </c>
      <c r="H4" s="4" t="s">
        <v>35</v>
      </c>
      <c r="I4" s="4" t="s">
        <v>43</v>
      </c>
      <c r="J4" s="4" t="s">
        <v>39</v>
      </c>
      <c r="K4" s="4" t="s">
        <v>11</v>
      </c>
      <c r="L4" s="4" t="s">
        <v>173</v>
      </c>
      <c r="M4" s="4" t="s">
        <v>11</v>
      </c>
      <c r="N4" s="4" t="s">
        <v>11</v>
      </c>
      <c r="O4" s="4" t="s">
        <v>11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87</v>
      </c>
      <c r="V4" s="4" t="s">
        <v>11</v>
      </c>
      <c r="W4" s="4" t="s">
        <v>11</v>
      </c>
      <c r="X4" s="4" t="s">
        <v>11</v>
      </c>
      <c r="Y4" s="4" t="s">
        <v>170</v>
      </c>
      <c r="Z4" s="4" t="s">
        <v>11</v>
      </c>
      <c r="AA4" s="4" t="s">
        <v>170</v>
      </c>
      <c r="AB4" s="4" t="s">
        <v>21</v>
      </c>
      <c r="AC4" s="4" t="s">
        <v>10</v>
      </c>
      <c r="AD4" s="4" t="s">
        <v>10</v>
      </c>
      <c r="AE4" s="4" t="s">
        <v>11</v>
      </c>
      <c r="AF4" s="4" t="s">
        <v>11</v>
      </c>
      <c r="AG4" s="4" t="s">
        <v>11</v>
      </c>
      <c r="AH4" s="4" t="s">
        <v>11</v>
      </c>
    </row>
    <row r="5" spans="1:34" ht="16.5">
      <c r="A5" s="2" t="s">
        <v>12</v>
      </c>
      <c r="B5" s="2" t="s">
        <v>13</v>
      </c>
      <c r="C5" s="2" t="s">
        <v>154</v>
      </c>
      <c r="D5" s="2" t="s">
        <v>14</v>
      </c>
      <c r="E5" s="2" t="s">
        <v>15</v>
      </c>
      <c r="F5" s="2" t="s">
        <v>16</v>
      </c>
      <c r="G5" s="2" t="s">
        <v>83</v>
      </c>
      <c r="H5" s="2" t="s">
        <v>36</v>
      </c>
      <c r="I5" s="2" t="s">
        <v>44</v>
      </c>
      <c r="J5" s="2" t="s">
        <v>53</v>
      </c>
      <c r="K5" s="3" t="s">
        <v>62</v>
      </c>
      <c r="L5" s="3" t="s">
        <v>174</v>
      </c>
      <c r="M5" s="3" t="s">
        <v>89</v>
      </c>
      <c r="N5" s="2" t="s">
        <v>18</v>
      </c>
      <c r="O5" s="2" t="s">
        <v>19</v>
      </c>
      <c r="P5" s="2" t="s">
        <v>28</v>
      </c>
      <c r="Q5" s="2" t="s">
        <v>29</v>
      </c>
      <c r="R5" s="2" t="s">
        <v>30</v>
      </c>
      <c r="S5" s="2" t="s">
        <v>31</v>
      </c>
      <c r="T5" s="2" t="s">
        <v>32</v>
      </c>
      <c r="U5" s="2" t="s">
        <v>88</v>
      </c>
      <c r="V5" s="2" t="s">
        <v>50</v>
      </c>
      <c r="W5" s="2" t="s">
        <v>51</v>
      </c>
      <c r="X5" s="2" t="s">
        <v>52</v>
      </c>
      <c r="Y5" s="2" t="s">
        <v>171</v>
      </c>
      <c r="Z5" s="33" t="s">
        <v>182</v>
      </c>
      <c r="AA5" s="33" t="s">
        <v>181</v>
      </c>
      <c r="AB5" s="2" t="s">
        <v>22</v>
      </c>
      <c r="AC5" s="2" t="s">
        <v>38</v>
      </c>
      <c r="AD5" s="2" t="s">
        <v>17</v>
      </c>
      <c r="AE5" s="2" t="s">
        <v>56</v>
      </c>
      <c r="AF5" s="2" t="s">
        <v>57</v>
      </c>
      <c r="AG5" s="2" t="s">
        <v>60</v>
      </c>
      <c r="AH5" s="3" t="s">
        <v>41</v>
      </c>
    </row>
    <row r="6" spans="1:34" ht="16.5">
      <c r="A6" s="23">
        <v>100</v>
      </c>
      <c r="B6" s="23" t="s">
        <v>90</v>
      </c>
      <c r="C6" s="23">
        <v>5</v>
      </c>
      <c r="D6" s="23">
        <v>1</v>
      </c>
      <c r="E6" s="23">
        <v>1</v>
      </c>
      <c r="F6" s="23">
        <v>1</v>
      </c>
      <c r="G6" s="23">
        <v>3</v>
      </c>
      <c r="H6" s="23">
        <v>1</v>
      </c>
      <c r="I6" s="35" t="s">
        <v>185</v>
      </c>
      <c r="J6" s="35" t="s">
        <v>184</v>
      </c>
      <c r="K6" s="35" t="s">
        <v>162</v>
      </c>
      <c r="L6" s="35" t="s">
        <v>175</v>
      </c>
      <c r="M6" s="24" t="s">
        <v>152</v>
      </c>
      <c r="N6" s="23">
        <v>1385</v>
      </c>
      <c r="O6" s="23">
        <v>649</v>
      </c>
      <c r="P6" s="23">
        <v>101</v>
      </c>
      <c r="Q6" s="23">
        <v>201</v>
      </c>
      <c r="R6" s="23">
        <v>301</v>
      </c>
      <c r="S6" s="23"/>
      <c r="T6" s="23"/>
      <c r="U6" s="23">
        <v>0</v>
      </c>
      <c r="V6" s="23">
        <v>320</v>
      </c>
      <c r="W6" s="23">
        <v>240</v>
      </c>
      <c r="X6" s="23">
        <v>150</v>
      </c>
      <c r="Y6" s="23">
        <v>10</v>
      </c>
      <c r="Z6" s="23"/>
      <c r="AA6" s="23">
        <v>0</v>
      </c>
      <c r="AB6" s="21"/>
      <c r="AC6" s="21"/>
      <c r="AD6" s="21"/>
      <c r="AE6" s="21"/>
      <c r="AF6" s="21"/>
      <c r="AG6" s="21"/>
      <c r="AH6" s="21"/>
    </row>
    <row r="7" spans="1:34" ht="16.5">
      <c r="A7" s="5">
        <v>101</v>
      </c>
      <c r="B7" s="5" t="s">
        <v>100</v>
      </c>
      <c r="C7" s="5">
        <v>5</v>
      </c>
      <c r="D7" s="5">
        <v>1</v>
      </c>
      <c r="E7" s="5">
        <v>1</v>
      </c>
      <c r="F7" s="5">
        <v>1</v>
      </c>
      <c r="G7" s="5">
        <v>3</v>
      </c>
      <c r="H7" s="5">
        <v>2</v>
      </c>
      <c r="I7" s="5" t="s">
        <v>61</v>
      </c>
      <c r="J7" s="5" t="s">
        <v>120</v>
      </c>
      <c r="K7" s="5" t="s">
        <v>164</v>
      </c>
      <c r="L7" s="5" t="s">
        <v>175</v>
      </c>
      <c r="M7" s="34" t="s">
        <v>183</v>
      </c>
      <c r="N7" s="5">
        <v>1385</v>
      </c>
      <c r="O7" s="5">
        <v>850</v>
      </c>
      <c r="P7" s="5">
        <v>100</v>
      </c>
      <c r="Q7" s="5">
        <v>102</v>
      </c>
      <c r="R7" s="5">
        <v>104</v>
      </c>
      <c r="S7" s="5"/>
      <c r="T7" s="5"/>
      <c r="U7" s="5">
        <v>110</v>
      </c>
      <c r="V7" s="5">
        <v>320</v>
      </c>
      <c r="W7" s="5">
        <v>240</v>
      </c>
      <c r="X7" s="5">
        <v>150</v>
      </c>
      <c r="Y7" s="5">
        <v>10</v>
      </c>
      <c r="Z7" s="36"/>
      <c r="AA7" s="5">
        <v>0</v>
      </c>
      <c r="AB7" s="21"/>
      <c r="AC7" s="21"/>
      <c r="AD7" s="21"/>
      <c r="AE7" s="21"/>
      <c r="AF7" s="21"/>
      <c r="AG7" s="21"/>
      <c r="AH7" s="21"/>
    </row>
    <row r="8" spans="1:34" ht="16.5">
      <c r="A8" s="6">
        <v>102</v>
      </c>
      <c r="B8" s="6" t="s">
        <v>91</v>
      </c>
      <c r="C8" s="6">
        <v>4</v>
      </c>
      <c r="D8" s="6">
        <v>1</v>
      </c>
      <c r="E8" s="6">
        <v>1</v>
      </c>
      <c r="F8" s="6">
        <v>2</v>
      </c>
      <c r="G8" s="6">
        <v>2</v>
      </c>
      <c r="H8" s="6">
        <v>2</v>
      </c>
      <c r="I8" s="6" t="s">
        <v>61</v>
      </c>
      <c r="J8" s="6" t="s">
        <v>121</v>
      </c>
      <c r="K8" s="6" t="s">
        <v>165</v>
      </c>
      <c r="L8" s="6" t="s">
        <v>176</v>
      </c>
      <c r="M8" s="25" t="s">
        <v>151</v>
      </c>
      <c r="N8" s="6">
        <v>1163</v>
      </c>
      <c r="O8" s="6">
        <v>932</v>
      </c>
      <c r="P8" s="6">
        <v>101</v>
      </c>
      <c r="Q8" s="6">
        <v>103</v>
      </c>
      <c r="R8" s="6">
        <v>105</v>
      </c>
      <c r="S8" s="6"/>
      <c r="T8" s="6"/>
      <c r="U8" s="6">
        <v>110</v>
      </c>
      <c r="V8" s="6">
        <v>320</v>
      </c>
      <c r="W8" s="6">
        <v>240</v>
      </c>
      <c r="X8" s="6">
        <v>150</v>
      </c>
      <c r="Y8" s="6">
        <v>10</v>
      </c>
      <c r="Z8" s="37" t="s">
        <v>187</v>
      </c>
      <c r="AA8" s="6">
        <v>0</v>
      </c>
      <c r="AB8" s="21"/>
      <c r="AC8" s="21"/>
      <c r="AD8" s="21"/>
      <c r="AE8" s="21"/>
      <c r="AF8" s="21"/>
      <c r="AG8" s="21"/>
      <c r="AH8" s="21"/>
    </row>
    <row r="9" spans="1:34" ht="16.5">
      <c r="A9" s="6">
        <v>103</v>
      </c>
      <c r="B9" s="6" t="s">
        <v>92</v>
      </c>
      <c r="C9" s="6">
        <v>4</v>
      </c>
      <c r="D9" s="6">
        <v>1</v>
      </c>
      <c r="E9" s="6">
        <v>1</v>
      </c>
      <c r="F9" s="6">
        <v>2</v>
      </c>
      <c r="G9" s="6">
        <v>2</v>
      </c>
      <c r="H9" s="6">
        <v>2</v>
      </c>
      <c r="I9" s="6" t="s">
        <v>61</v>
      </c>
      <c r="J9" s="6" t="s">
        <v>122</v>
      </c>
      <c r="K9" s="6" t="s">
        <v>165</v>
      </c>
      <c r="L9" s="6" t="s">
        <v>176</v>
      </c>
      <c r="M9" s="25" t="s">
        <v>151</v>
      </c>
      <c r="N9" s="6">
        <v>1408</v>
      </c>
      <c r="O9" s="6">
        <v>1044</v>
      </c>
      <c r="P9" s="6">
        <v>102</v>
      </c>
      <c r="Q9" s="6">
        <v>107</v>
      </c>
      <c r="R9" s="6"/>
      <c r="S9" s="6"/>
      <c r="T9" s="6"/>
      <c r="U9" s="6">
        <v>110</v>
      </c>
      <c r="V9" s="6">
        <v>320</v>
      </c>
      <c r="W9" s="6">
        <v>240</v>
      </c>
      <c r="X9" s="6">
        <v>150</v>
      </c>
      <c r="Y9" s="6">
        <v>10</v>
      </c>
      <c r="Z9" s="37" t="s">
        <v>187</v>
      </c>
      <c r="AA9" s="6">
        <v>0</v>
      </c>
      <c r="AB9" s="21"/>
      <c r="AC9" s="21"/>
      <c r="AD9" s="21"/>
      <c r="AE9" s="21"/>
      <c r="AF9" s="21"/>
      <c r="AG9" s="21"/>
      <c r="AH9" s="21"/>
    </row>
    <row r="10" spans="1:34" ht="16.5">
      <c r="A10" s="6">
        <v>104</v>
      </c>
      <c r="B10" s="6" t="s">
        <v>94</v>
      </c>
      <c r="C10" s="6">
        <v>4</v>
      </c>
      <c r="D10" s="6">
        <v>1</v>
      </c>
      <c r="E10" s="6">
        <v>1</v>
      </c>
      <c r="F10" s="6">
        <v>2</v>
      </c>
      <c r="G10" s="6">
        <v>2</v>
      </c>
      <c r="H10" s="6">
        <v>2</v>
      </c>
      <c r="I10" s="6" t="s">
        <v>61</v>
      </c>
      <c r="J10" s="6" t="s">
        <v>123</v>
      </c>
      <c r="K10" s="6" t="s">
        <v>165</v>
      </c>
      <c r="L10" s="6" t="s">
        <v>176</v>
      </c>
      <c r="M10" s="25" t="s">
        <v>151</v>
      </c>
      <c r="N10" s="6">
        <v>1653</v>
      </c>
      <c r="O10" s="6">
        <v>929</v>
      </c>
      <c r="P10" s="6">
        <v>101</v>
      </c>
      <c r="Q10" s="6">
        <v>109</v>
      </c>
      <c r="R10" s="6"/>
      <c r="S10" s="6"/>
      <c r="T10" s="6"/>
      <c r="U10" s="6">
        <v>110</v>
      </c>
      <c r="V10" s="6">
        <v>320</v>
      </c>
      <c r="W10" s="6">
        <v>240</v>
      </c>
      <c r="X10" s="6">
        <v>150</v>
      </c>
      <c r="Y10" s="6">
        <v>10</v>
      </c>
      <c r="Z10" s="37" t="s">
        <v>187</v>
      </c>
      <c r="AA10" s="6">
        <v>0</v>
      </c>
      <c r="AB10" s="21"/>
      <c r="AC10" s="21"/>
      <c r="AD10" s="21"/>
      <c r="AE10" s="21"/>
      <c r="AF10" s="21"/>
      <c r="AG10" s="21"/>
      <c r="AH10" s="21"/>
    </row>
    <row r="11" spans="1:34" ht="16.5">
      <c r="A11" s="19">
        <v>105</v>
      </c>
      <c r="B11" s="19" t="s">
        <v>95</v>
      </c>
      <c r="C11" s="19">
        <v>3</v>
      </c>
      <c r="D11" s="19">
        <v>1</v>
      </c>
      <c r="E11" s="19">
        <v>1</v>
      </c>
      <c r="F11" s="19">
        <v>3</v>
      </c>
      <c r="G11" s="19">
        <v>1</v>
      </c>
      <c r="H11" s="19">
        <v>2</v>
      </c>
      <c r="I11" s="19" t="s">
        <v>61</v>
      </c>
      <c r="J11" s="19" t="s">
        <v>124</v>
      </c>
      <c r="K11" s="19" t="s">
        <v>155</v>
      </c>
      <c r="L11" s="19" t="s">
        <v>178</v>
      </c>
      <c r="M11" s="26" t="s">
        <v>73</v>
      </c>
      <c r="N11" s="19">
        <v>833</v>
      </c>
      <c r="O11" s="19">
        <v>1070</v>
      </c>
      <c r="P11" s="19">
        <v>102</v>
      </c>
      <c r="Q11" s="19">
        <v>106</v>
      </c>
      <c r="R11" s="19"/>
      <c r="S11" s="19"/>
      <c r="T11" s="19"/>
      <c r="U11" s="19">
        <v>110</v>
      </c>
      <c r="V11" s="19">
        <v>320</v>
      </c>
      <c r="W11" s="19">
        <v>240</v>
      </c>
      <c r="X11" s="19">
        <v>150</v>
      </c>
      <c r="Y11" s="19">
        <v>10</v>
      </c>
      <c r="Z11" s="38" t="s">
        <v>187</v>
      </c>
      <c r="AA11" s="19">
        <v>66</v>
      </c>
      <c r="AB11" s="21"/>
      <c r="AC11" s="21"/>
      <c r="AD11" s="21"/>
      <c r="AE11" s="21"/>
      <c r="AF11" s="21"/>
      <c r="AG11" s="21"/>
      <c r="AH11" s="21"/>
    </row>
    <row r="12" spans="1:34" ht="16.5">
      <c r="A12" s="19">
        <v>106</v>
      </c>
      <c r="B12" s="19" t="s">
        <v>98</v>
      </c>
      <c r="C12" s="19">
        <v>3</v>
      </c>
      <c r="D12" s="19">
        <v>1</v>
      </c>
      <c r="E12" s="19">
        <v>1</v>
      </c>
      <c r="F12" s="19">
        <v>3</v>
      </c>
      <c r="G12" s="19">
        <v>1</v>
      </c>
      <c r="H12" s="19">
        <v>2</v>
      </c>
      <c r="I12" s="19" t="s">
        <v>61</v>
      </c>
      <c r="J12" s="19" t="s">
        <v>125</v>
      </c>
      <c r="K12" s="19" t="s">
        <v>155</v>
      </c>
      <c r="L12" s="19" t="s">
        <v>178</v>
      </c>
      <c r="M12" s="26" t="s">
        <v>73</v>
      </c>
      <c r="N12" s="19">
        <v>1045</v>
      </c>
      <c r="O12" s="19">
        <v>1295</v>
      </c>
      <c r="P12" s="19">
        <v>105</v>
      </c>
      <c r="Q12" s="19">
        <v>110</v>
      </c>
      <c r="R12" s="19">
        <v>107</v>
      </c>
      <c r="S12" s="19"/>
      <c r="T12" s="19"/>
      <c r="U12" s="19">
        <v>110</v>
      </c>
      <c r="V12" s="19">
        <v>320</v>
      </c>
      <c r="W12" s="19">
        <v>240</v>
      </c>
      <c r="X12" s="19">
        <v>150</v>
      </c>
      <c r="Y12" s="19">
        <v>10</v>
      </c>
      <c r="Z12" s="38" t="s">
        <v>187</v>
      </c>
      <c r="AA12" s="19">
        <v>66</v>
      </c>
      <c r="AB12" s="21"/>
      <c r="AC12" s="21"/>
      <c r="AD12" s="21"/>
      <c r="AE12" s="21"/>
      <c r="AF12" s="21"/>
      <c r="AG12" s="21"/>
      <c r="AH12" s="21"/>
    </row>
    <row r="13" spans="1:34" ht="16.5">
      <c r="A13" s="19">
        <v>107</v>
      </c>
      <c r="B13" s="19" t="s">
        <v>97</v>
      </c>
      <c r="C13" s="19">
        <v>3</v>
      </c>
      <c r="D13" s="19">
        <v>1</v>
      </c>
      <c r="E13" s="19">
        <v>1</v>
      </c>
      <c r="F13" s="19">
        <v>3</v>
      </c>
      <c r="G13" s="19">
        <v>1</v>
      </c>
      <c r="H13" s="19">
        <v>2</v>
      </c>
      <c r="I13" s="19" t="s">
        <v>61</v>
      </c>
      <c r="J13" s="19" t="s">
        <v>126</v>
      </c>
      <c r="K13" s="19" t="s">
        <v>155</v>
      </c>
      <c r="L13" s="19" t="s">
        <v>178</v>
      </c>
      <c r="M13" s="26" t="s">
        <v>73</v>
      </c>
      <c r="N13" s="19">
        <v>1275</v>
      </c>
      <c r="O13" s="19">
        <v>1242</v>
      </c>
      <c r="P13" s="19">
        <v>103</v>
      </c>
      <c r="Q13" s="19">
        <v>106</v>
      </c>
      <c r="R13" s="19"/>
      <c r="S13" s="19"/>
      <c r="T13" s="19"/>
      <c r="U13" s="19">
        <v>110</v>
      </c>
      <c r="V13" s="19">
        <v>320</v>
      </c>
      <c r="W13" s="19">
        <v>240</v>
      </c>
      <c r="X13" s="19">
        <v>150</v>
      </c>
      <c r="Y13" s="19">
        <v>10</v>
      </c>
      <c r="Z13" s="38" t="s">
        <v>187</v>
      </c>
      <c r="AA13" s="19">
        <v>67</v>
      </c>
      <c r="AB13" s="21"/>
      <c r="AC13" s="21"/>
      <c r="AD13" s="21"/>
      <c r="AE13" s="21"/>
      <c r="AF13" s="21"/>
      <c r="AG13" s="21"/>
      <c r="AH13" s="21"/>
    </row>
    <row r="14" spans="1:34" ht="16.5">
      <c r="A14" s="19">
        <v>108</v>
      </c>
      <c r="B14" s="19" t="s">
        <v>93</v>
      </c>
      <c r="C14" s="19">
        <v>3</v>
      </c>
      <c r="D14" s="19">
        <v>1</v>
      </c>
      <c r="E14" s="19">
        <v>1</v>
      </c>
      <c r="F14" s="19">
        <v>3</v>
      </c>
      <c r="G14" s="19">
        <v>1</v>
      </c>
      <c r="H14" s="19">
        <v>2</v>
      </c>
      <c r="I14" s="19" t="s">
        <v>61</v>
      </c>
      <c r="J14" s="19" t="s">
        <v>127</v>
      </c>
      <c r="K14" s="19" t="s">
        <v>155</v>
      </c>
      <c r="L14" s="19" t="s">
        <v>178</v>
      </c>
      <c r="M14" s="26" t="s">
        <v>73</v>
      </c>
      <c r="N14" s="19">
        <v>1691</v>
      </c>
      <c r="O14" s="19">
        <v>1320</v>
      </c>
      <c r="P14" s="19">
        <v>109</v>
      </c>
      <c r="Q14" s="19">
        <v>110</v>
      </c>
      <c r="R14" s="19"/>
      <c r="S14" s="19"/>
      <c r="T14" s="19"/>
      <c r="U14" s="19">
        <v>110</v>
      </c>
      <c r="V14" s="19">
        <v>320</v>
      </c>
      <c r="W14" s="19">
        <v>240</v>
      </c>
      <c r="X14" s="19">
        <v>150</v>
      </c>
      <c r="Y14" s="19">
        <v>10</v>
      </c>
      <c r="Z14" s="38" t="s">
        <v>187</v>
      </c>
      <c r="AA14" s="19">
        <v>67</v>
      </c>
      <c r="AB14" s="21"/>
      <c r="AC14" s="21"/>
      <c r="AD14" s="21"/>
      <c r="AE14" s="21"/>
      <c r="AF14" s="21"/>
      <c r="AG14" s="21"/>
      <c r="AH14" s="21"/>
    </row>
    <row r="15" spans="1:34" ht="16.5">
      <c r="A15" s="19">
        <v>109</v>
      </c>
      <c r="B15" s="19" t="s">
        <v>99</v>
      </c>
      <c r="C15" s="19">
        <v>3</v>
      </c>
      <c r="D15" s="19">
        <v>1</v>
      </c>
      <c r="E15" s="19">
        <v>1</v>
      </c>
      <c r="F15" s="19">
        <v>3</v>
      </c>
      <c r="G15" s="19">
        <v>1</v>
      </c>
      <c r="H15" s="19">
        <v>2</v>
      </c>
      <c r="I15" s="19" t="s">
        <v>61</v>
      </c>
      <c r="J15" s="19" t="s">
        <v>128</v>
      </c>
      <c r="K15" s="19" t="s">
        <v>155</v>
      </c>
      <c r="L15" s="19" t="s">
        <v>178</v>
      </c>
      <c r="M15" s="26" t="s">
        <v>73</v>
      </c>
      <c r="N15" s="19">
        <v>1859</v>
      </c>
      <c r="O15" s="19">
        <v>1121</v>
      </c>
      <c r="P15" s="19">
        <v>104</v>
      </c>
      <c r="Q15" s="19">
        <v>108</v>
      </c>
      <c r="R15" s="19"/>
      <c r="S15" s="19"/>
      <c r="T15" s="19"/>
      <c r="U15" s="19">
        <v>110</v>
      </c>
      <c r="V15" s="19">
        <v>320</v>
      </c>
      <c r="W15" s="19">
        <v>240</v>
      </c>
      <c r="X15" s="19">
        <v>150</v>
      </c>
      <c r="Y15" s="19">
        <v>10</v>
      </c>
      <c r="Z15" s="38" t="s">
        <v>187</v>
      </c>
      <c r="AA15" s="19">
        <v>67</v>
      </c>
      <c r="AB15" s="21"/>
      <c r="AC15" s="21"/>
      <c r="AD15" s="21"/>
      <c r="AE15" s="21"/>
      <c r="AF15" s="21"/>
      <c r="AG15" s="21"/>
      <c r="AH15" s="21"/>
    </row>
    <row r="16" spans="1:34" ht="16.5">
      <c r="A16" s="19">
        <v>110</v>
      </c>
      <c r="B16" s="19" t="s">
        <v>96</v>
      </c>
      <c r="C16" s="19">
        <v>5</v>
      </c>
      <c r="D16" s="19">
        <v>2</v>
      </c>
      <c r="E16" s="19">
        <v>0</v>
      </c>
      <c r="F16" s="19">
        <v>0</v>
      </c>
      <c r="G16" s="19">
        <v>1</v>
      </c>
      <c r="H16" s="19">
        <v>2</v>
      </c>
      <c r="I16" s="19" t="s">
        <v>61</v>
      </c>
      <c r="J16" s="19" t="s">
        <v>129</v>
      </c>
      <c r="K16" s="19" t="s">
        <v>163</v>
      </c>
      <c r="L16" s="19" t="s">
        <v>163</v>
      </c>
      <c r="M16" s="26" t="s">
        <v>73</v>
      </c>
      <c r="N16" s="19">
        <v>1405</v>
      </c>
      <c r="O16" s="19">
        <v>1392</v>
      </c>
      <c r="P16" s="19">
        <v>106</v>
      </c>
      <c r="Q16" s="19">
        <v>108</v>
      </c>
      <c r="R16" s="19"/>
      <c r="S16" s="19"/>
      <c r="T16" s="19"/>
      <c r="U16" s="19">
        <v>0</v>
      </c>
      <c r="V16" s="19">
        <v>320</v>
      </c>
      <c r="W16" s="19">
        <v>240</v>
      </c>
      <c r="X16" s="19">
        <v>150</v>
      </c>
      <c r="Y16" s="19">
        <v>10</v>
      </c>
      <c r="Z16" s="38"/>
      <c r="AA16" s="19">
        <v>0</v>
      </c>
      <c r="AB16" s="21"/>
      <c r="AC16" s="21"/>
      <c r="AD16" s="21"/>
      <c r="AE16" s="21"/>
      <c r="AF16" s="21"/>
      <c r="AG16" s="21"/>
      <c r="AH16" s="21"/>
    </row>
    <row r="17" spans="1:34" ht="16.5">
      <c r="A17" s="9">
        <f>A7+100</f>
        <v>201</v>
      </c>
      <c r="B17" s="9" t="s">
        <v>101</v>
      </c>
      <c r="C17" s="9">
        <v>5</v>
      </c>
      <c r="D17" s="9">
        <v>1</v>
      </c>
      <c r="E17" s="9">
        <v>1</v>
      </c>
      <c r="F17" s="9">
        <v>1</v>
      </c>
      <c r="G17" s="9">
        <v>3</v>
      </c>
      <c r="H17" s="9">
        <v>3</v>
      </c>
      <c r="I17" s="9" t="s">
        <v>79</v>
      </c>
      <c r="J17" s="9" t="s">
        <v>150</v>
      </c>
      <c r="K17" s="9" t="s">
        <v>158</v>
      </c>
      <c r="L17" s="9" t="s">
        <v>175</v>
      </c>
      <c r="M17" s="27" t="s">
        <v>72</v>
      </c>
      <c r="N17" s="9">
        <v>1148</v>
      </c>
      <c r="O17" s="9">
        <v>604</v>
      </c>
      <c r="P17" s="9">
        <v>100</v>
      </c>
      <c r="Q17" s="9">
        <v>202</v>
      </c>
      <c r="R17" s="9">
        <v>204</v>
      </c>
      <c r="S17" s="9"/>
      <c r="T17" s="9"/>
      <c r="U17" s="9">
        <v>210</v>
      </c>
      <c r="V17" s="9">
        <v>320</v>
      </c>
      <c r="W17" s="9">
        <v>240</v>
      </c>
      <c r="X17" s="9">
        <v>150</v>
      </c>
      <c r="Y17" s="9">
        <v>10</v>
      </c>
      <c r="Z17" s="39"/>
      <c r="AA17" s="9">
        <v>0</v>
      </c>
      <c r="AB17" s="21"/>
      <c r="AC17" s="21"/>
      <c r="AD17" s="21"/>
      <c r="AE17" s="21"/>
      <c r="AF17" s="21"/>
      <c r="AG17" s="21"/>
      <c r="AH17" s="21"/>
    </row>
    <row r="18" spans="1:34" ht="16.5">
      <c r="A18" s="20">
        <f t="shared" ref="A18:A36" si="0">A8+100</f>
        <v>202</v>
      </c>
      <c r="B18" s="20" t="s">
        <v>102</v>
      </c>
      <c r="C18" s="20">
        <v>4</v>
      </c>
      <c r="D18" s="20">
        <v>1</v>
      </c>
      <c r="E18" s="20">
        <v>1</v>
      </c>
      <c r="F18" s="20">
        <v>2</v>
      </c>
      <c r="G18" s="20">
        <v>2</v>
      </c>
      <c r="H18" s="20">
        <v>3</v>
      </c>
      <c r="I18" s="20" t="s">
        <v>79</v>
      </c>
      <c r="J18" s="20" t="s">
        <v>130</v>
      </c>
      <c r="K18" s="20" t="s">
        <v>156</v>
      </c>
      <c r="L18" s="20" t="s">
        <v>176</v>
      </c>
      <c r="M18" s="28" t="s">
        <v>74</v>
      </c>
      <c r="N18" s="20">
        <v>1011</v>
      </c>
      <c r="O18" s="20">
        <v>430</v>
      </c>
      <c r="P18" s="20">
        <v>201</v>
      </c>
      <c r="Q18" s="20">
        <v>203</v>
      </c>
      <c r="R18" s="20">
        <v>205</v>
      </c>
      <c r="S18" s="20"/>
      <c r="T18" s="20"/>
      <c r="U18" s="20">
        <v>210</v>
      </c>
      <c r="V18" s="20">
        <v>320</v>
      </c>
      <c r="W18" s="20">
        <v>240</v>
      </c>
      <c r="X18" s="20">
        <v>150</v>
      </c>
      <c r="Y18" s="20">
        <v>10</v>
      </c>
      <c r="Z18" s="40" t="s">
        <v>187</v>
      </c>
      <c r="AA18" s="20">
        <v>0</v>
      </c>
      <c r="AB18" s="21"/>
      <c r="AC18" s="21"/>
      <c r="AD18" s="21"/>
      <c r="AE18" s="21"/>
      <c r="AF18" s="21"/>
      <c r="AG18" s="21"/>
      <c r="AH18" s="21"/>
    </row>
    <row r="19" spans="1:34" ht="16.5">
      <c r="A19" s="20">
        <f t="shared" si="0"/>
        <v>203</v>
      </c>
      <c r="B19" s="20" t="s">
        <v>103</v>
      </c>
      <c r="C19" s="20">
        <v>4</v>
      </c>
      <c r="D19" s="20">
        <v>1</v>
      </c>
      <c r="E19" s="20">
        <v>1</v>
      </c>
      <c r="F19" s="20">
        <v>2</v>
      </c>
      <c r="G19" s="20">
        <v>2</v>
      </c>
      <c r="H19" s="20">
        <v>3</v>
      </c>
      <c r="I19" s="20" t="s">
        <v>79</v>
      </c>
      <c r="J19" s="20" t="s">
        <v>131</v>
      </c>
      <c r="K19" s="20" t="s">
        <v>156</v>
      </c>
      <c r="L19" s="20" t="s">
        <v>176</v>
      </c>
      <c r="M19" s="28" t="s">
        <v>74</v>
      </c>
      <c r="N19" s="20">
        <v>725</v>
      </c>
      <c r="O19" s="20">
        <v>499</v>
      </c>
      <c r="P19" s="20">
        <v>202</v>
      </c>
      <c r="Q19" s="20">
        <v>207</v>
      </c>
      <c r="R19" s="20"/>
      <c r="S19" s="20"/>
      <c r="T19" s="20"/>
      <c r="U19" s="20">
        <v>210</v>
      </c>
      <c r="V19" s="20">
        <v>320</v>
      </c>
      <c r="W19" s="20">
        <v>240</v>
      </c>
      <c r="X19" s="20">
        <v>150</v>
      </c>
      <c r="Y19" s="20">
        <v>10</v>
      </c>
      <c r="Z19" s="40" t="s">
        <v>187</v>
      </c>
      <c r="AA19" s="20">
        <v>0</v>
      </c>
      <c r="AB19" s="21"/>
      <c r="AC19" s="21"/>
      <c r="AD19" s="21"/>
      <c r="AE19" s="21"/>
      <c r="AF19" s="21"/>
      <c r="AG19" s="21"/>
      <c r="AH19" s="21"/>
    </row>
    <row r="20" spans="1:34" ht="16.5">
      <c r="A20" s="20">
        <f t="shared" si="0"/>
        <v>204</v>
      </c>
      <c r="B20" s="20" t="s">
        <v>104</v>
      </c>
      <c r="C20" s="20">
        <v>4</v>
      </c>
      <c r="D20" s="20">
        <v>1</v>
      </c>
      <c r="E20" s="20">
        <v>1</v>
      </c>
      <c r="F20" s="20">
        <v>2</v>
      </c>
      <c r="G20" s="20">
        <v>2</v>
      </c>
      <c r="H20" s="20">
        <v>3</v>
      </c>
      <c r="I20" s="20" t="s">
        <v>79</v>
      </c>
      <c r="J20" s="20" t="s">
        <v>132</v>
      </c>
      <c r="K20" s="20" t="s">
        <v>156</v>
      </c>
      <c r="L20" s="20" t="s">
        <v>176</v>
      </c>
      <c r="M20" s="28" t="s">
        <v>74</v>
      </c>
      <c r="N20" s="20">
        <v>918</v>
      </c>
      <c r="O20" s="20">
        <v>745</v>
      </c>
      <c r="P20" s="20">
        <v>201</v>
      </c>
      <c r="Q20" s="20">
        <v>209</v>
      </c>
      <c r="R20" s="20"/>
      <c r="S20" s="20"/>
      <c r="T20" s="20"/>
      <c r="U20" s="20">
        <v>210</v>
      </c>
      <c r="V20" s="20">
        <v>320</v>
      </c>
      <c r="W20" s="20">
        <v>240</v>
      </c>
      <c r="X20" s="20">
        <v>150</v>
      </c>
      <c r="Y20" s="20">
        <v>10</v>
      </c>
      <c r="Z20" s="40" t="s">
        <v>187</v>
      </c>
      <c r="AA20" s="20">
        <v>0</v>
      </c>
      <c r="AB20" s="21"/>
      <c r="AC20" s="21"/>
      <c r="AD20" s="21"/>
      <c r="AE20" s="21"/>
      <c r="AF20" s="21"/>
      <c r="AG20" s="21"/>
      <c r="AH20" s="21"/>
    </row>
    <row r="21" spans="1:34" ht="16.5">
      <c r="A21" s="17">
        <f t="shared" si="0"/>
        <v>205</v>
      </c>
      <c r="B21" s="17" t="s">
        <v>105</v>
      </c>
      <c r="C21" s="17">
        <v>3</v>
      </c>
      <c r="D21" s="17">
        <v>1</v>
      </c>
      <c r="E21" s="17">
        <v>1</v>
      </c>
      <c r="F21" s="17">
        <v>3</v>
      </c>
      <c r="G21" s="17">
        <v>1</v>
      </c>
      <c r="H21" s="17">
        <v>3</v>
      </c>
      <c r="I21" s="17" t="s">
        <v>79</v>
      </c>
      <c r="J21" s="17" t="s">
        <v>133</v>
      </c>
      <c r="K21" s="17" t="s">
        <v>157</v>
      </c>
      <c r="L21" s="17" t="s">
        <v>178</v>
      </c>
      <c r="M21" s="29" t="s">
        <v>73</v>
      </c>
      <c r="N21" s="17">
        <v>823</v>
      </c>
      <c r="O21" s="17">
        <v>247</v>
      </c>
      <c r="P21" s="17">
        <v>202</v>
      </c>
      <c r="Q21" s="17">
        <v>206</v>
      </c>
      <c r="R21" s="17"/>
      <c r="S21" s="17"/>
      <c r="T21" s="17"/>
      <c r="U21" s="17">
        <v>210</v>
      </c>
      <c r="V21" s="17">
        <v>320</v>
      </c>
      <c r="W21" s="17">
        <v>240</v>
      </c>
      <c r="X21" s="17">
        <v>150</v>
      </c>
      <c r="Y21" s="17">
        <v>10</v>
      </c>
      <c r="Z21" s="41" t="s">
        <v>187</v>
      </c>
      <c r="AA21" s="17">
        <v>66</v>
      </c>
      <c r="AB21" s="21"/>
      <c r="AC21" s="21"/>
      <c r="AD21" s="21"/>
      <c r="AE21" s="21"/>
      <c r="AF21" s="21"/>
      <c r="AG21" s="21"/>
      <c r="AH21" s="21"/>
    </row>
    <row r="22" spans="1:34" ht="16.5">
      <c r="A22" s="17">
        <f t="shared" si="0"/>
        <v>206</v>
      </c>
      <c r="B22" s="17" t="s">
        <v>106</v>
      </c>
      <c r="C22" s="17">
        <v>3</v>
      </c>
      <c r="D22" s="17">
        <v>1</v>
      </c>
      <c r="E22" s="17">
        <v>1</v>
      </c>
      <c r="F22" s="17">
        <v>3</v>
      </c>
      <c r="G22" s="17">
        <v>1</v>
      </c>
      <c r="H22" s="17">
        <v>3</v>
      </c>
      <c r="I22" s="17" t="s">
        <v>79</v>
      </c>
      <c r="J22" s="17" t="s">
        <v>134</v>
      </c>
      <c r="K22" s="17" t="s">
        <v>157</v>
      </c>
      <c r="L22" s="17" t="s">
        <v>178</v>
      </c>
      <c r="M22" s="29" t="s">
        <v>73</v>
      </c>
      <c r="N22" s="17">
        <v>495</v>
      </c>
      <c r="O22" s="17">
        <v>220</v>
      </c>
      <c r="P22" s="17">
        <v>205</v>
      </c>
      <c r="Q22" s="17">
        <v>210</v>
      </c>
      <c r="R22" s="17"/>
      <c r="S22" s="17"/>
      <c r="T22" s="17"/>
      <c r="U22" s="17">
        <v>210</v>
      </c>
      <c r="V22" s="17">
        <v>320</v>
      </c>
      <c r="W22" s="17">
        <v>240</v>
      </c>
      <c r="X22" s="17">
        <v>150</v>
      </c>
      <c r="Y22" s="17">
        <v>10</v>
      </c>
      <c r="Z22" s="41" t="s">
        <v>187</v>
      </c>
      <c r="AA22" s="17">
        <v>67</v>
      </c>
      <c r="AB22" s="21"/>
      <c r="AC22" s="21"/>
      <c r="AD22" s="21"/>
      <c r="AE22" s="21"/>
      <c r="AF22" s="21"/>
      <c r="AG22" s="21"/>
      <c r="AH22" s="21"/>
    </row>
    <row r="23" spans="1:34" ht="16.5">
      <c r="A23" s="17">
        <f t="shared" si="0"/>
        <v>207</v>
      </c>
      <c r="B23" s="17" t="s">
        <v>107</v>
      </c>
      <c r="C23" s="17">
        <v>3</v>
      </c>
      <c r="D23" s="17">
        <v>1</v>
      </c>
      <c r="E23" s="17">
        <v>1</v>
      </c>
      <c r="F23" s="17">
        <v>3</v>
      </c>
      <c r="G23" s="17">
        <v>1</v>
      </c>
      <c r="H23" s="17">
        <v>3</v>
      </c>
      <c r="I23" s="17" t="s">
        <v>79</v>
      </c>
      <c r="J23" s="17" t="s">
        <v>135</v>
      </c>
      <c r="K23" s="17" t="s">
        <v>157</v>
      </c>
      <c r="L23" s="17" t="s">
        <v>177</v>
      </c>
      <c r="M23" s="29" t="s">
        <v>73</v>
      </c>
      <c r="N23" s="17">
        <v>477</v>
      </c>
      <c r="O23" s="17">
        <v>461</v>
      </c>
      <c r="P23" s="17">
        <v>203</v>
      </c>
      <c r="Q23" s="17">
        <v>208</v>
      </c>
      <c r="R23" s="17"/>
      <c r="S23" s="17"/>
      <c r="T23" s="17"/>
      <c r="U23" s="17">
        <v>210</v>
      </c>
      <c r="V23" s="17">
        <v>320</v>
      </c>
      <c r="W23" s="17">
        <v>240</v>
      </c>
      <c r="X23" s="17">
        <v>150</v>
      </c>
      <c r="Y23" s="17">
        <v>10</v>
      </c>
      <c r="Z23" s="41" t="s">
        <v>187</v>
      </c>
      <c r="AA23" s="17">
        <v>67</v>
      </c>
      <c r="AB23" s="21"/>
      <c r="AC23" s="21"/>
      <c r="AD23" s="21"/>
      <c r="AE23" s="21"/>
      <c r="AF23" s="21"/>
      <c r="AG23" s="21"/>
      <c r="AH23" s="21"/>
    </row>
    <row r="24" spans="1:34" ht="16.5">
      <c r="A24" s="17">
        <f t="shared" si="0"/>
        <v>208</v>
      </c>
      <c r="B24" s="17" t="s">
        <v>108</v>
      </c>
      <c r="C24" s="17">
        <v>3</v>
      </c>
      <c r="D24" s="17">
        <v>1</v>
      </c>
      <c r="E24" s="17">
        <v>1</v>
      </c>
      <c r="F24" s="17">
        <v>3</v>
      </c>
      <c r="G24" s="17">
        <v>1</v>
      </c>
      <c r="H24" s="17">
        <v>3</v>
      </c>
      <c r="I24" s="17" t="s">
        <v>79</v>
      </c>
      <c r="J24" s="17" t="s">
        <v>136</v>
      </c>
      <c r="K24" s="17" t="s">
        <v>157</v>
      </c>
      <c r="L24" s="17" t="s">
        <v>177</v>
      </c>
      <c r="M24" s="29" t="s">
        <v>73</v>
      </c>
      <c r="N24" s="17">
        <v>355</v>
      </c>
      <c r="O24" s="17">
        <v>730</v>
      </c>
      <c r="P24" s="17">
        <v>209</v>
      </c>
      <c r="Q24" s="17">
        <v>210</v>
      </c>
      <c r="R24" s="17">
        <v>207</v>
      </c>
      <c r="S24" s="17"/>
      <c r="T24" s="17"/>
      <c r="U24" s="17">
        <v>210</v>
      </c>
      <c r="V24" s="17">
        <v>320</v>
      </c>
      <c r="W24" s="17">
        <v>240</v>
      </c>
      <c r="X24" s="17">
        <v>150</v>
      </c>
      <c r="Y24" s="17">
        <v>10</v>
      </c>
      <c r="Z24" s="41" t="s">
        <v>187</v>
      </c>
      <c r="AA24" s="17">
        <v>67</v>
      </c>
      <c r="AB24" s="21"/>
      <c r="AC24" s="21"/>
      <c r="AD24" s="21"/>
      <c r="AE24" s="21"/>
      <c r="AF24" s="21"/>
      <c r="AG24" s="21"/>
      <c r="AH24" s="21"/>
    </row>
    <row r="25" spans="1:34" ht="16.5">
      <c r="A25" s="17">
        <f t="shared" si="0"/>
        <v>209</v>
      </c>
      <c r="B25" s="17" t="s">
        <v>109</v>
      </c>
      <c r="C25" s="17">
        <v>3</v>
      </c>
      <c r="D25" s="17">
        <v>1</v>
      </c>
      <c r="E25" s="17">
        <v>1</v>
      </c>
      <c r="F25" s="17">
        <v>3</v>
      </c>
      <c r="G25" s="17">
        <v>1</v>
      </c>
      <c r="H25" s="17">
        <v>3</v>
      </c>
      <c r="I25" s="17" t="s">
        <v>79</v>
      </c>
      <c r="J25" s="17" t="s">
        <v>137</v>
      </c>
      <c r="K25" s="17" t="s">
        <v>157</v>
      </c>
      <c r="L25" s="17" t="s">
        <v>177</v>
      </c>
      <c r="M25" s="29" t="s">
        <v>73</v>
      </c>
      <c r="N25" s="17">
        <v>647</v>
      </c>
      <c r="O25" s="17">
        <v>771</v>
      </c>
      <c r="P25" s="17">
        <v>204</v>
      </c>
      <c r="Q25" s="17">
        <v>208</v>
      </c>
      <c r="R25" s="17"/>
      <c r="S25" s="17"/>
      <c r="T25" s="17"/>
      <c r="U25" s="17">
        <v>210</v>
      </c>
      <c r="V25" s="17">
        <v>320</v>
      </c>
      <c r="W25" s="17">
        <v>240</v>
      </c>
      <c r="X25" s="17">
        <v>150</v>
      </c>
      <c r="Y25" s="17">
        <v>10</v>
      </c>
      <c r="Z25" s="41" t="s">
        <v>187</v>
      </c>
      <c r="AA25" s="17">
        <v>66</v>
      </c>
      <c r="AB25" s="21"/>
      <c r="AC25" s="21"/>
      <c r="AD25" s="21"/>
      <c r="AE25" s="21"/>
      <c r="AF25" s="21"/>
      <c r="AG25" s="21"/>
      <c r="AH25" s="21"/>
    </row>
    <row r="26" spans="1:34" ht="16.5">
      <c r="A26" s="17">
        <f t="shared" si="0"/>
        <v>210</v>
      </c>
      <c r="B26" s="17" t="s">
        <v>110</v>
      </c>
      <c r="C26" s="17">
        <v>5</v>
      </c>
      <c r="D26" s="17">
        <v>2</v>
      </c>
      <c r="E26" s="17">
        <v>0</v>
      </c>
      <c r="F26" s="17">
        <v>0</v>
      </c>
      <c r="G26" s="17">
        <v>1</v>
      </c>
      <c r="H26" s="17">
        <v>3</v>
      </c>
      <c r="I26" s="17" t="s">
        <v>79</v>
      </c>
      <c r="J26" s="17" t="s">
        <v>138</v>
      </c>
      <c r="K26" s="17" t="s">
        <v>167</v>
      </c>
      <c r="L26" s="17" t="s">
        <v>179</v>
      </c>
      <c r="M26" s="29" t="s">
        <v>73</v>
      </c>
      <c r="N26" s="17">
        <v>213</v>
      </c>
      <c r="O26" s="17">
        <v>387</v>
      </c>
      <c r="P26" s="17">
        <v>206</v>
      </c>
      <c r="Q26" s="17">
        <v>208</v>
      </c>
      <c r="R26" s="17"/>
      <c r="S26" s="17"/>
      <c r="T26" s="17"/>
      <c r="U26" s="17">
        <v>0</v>
      </c>
      <c r="V26" s="17">
        <v>320</v>
      </c>
      <c r="W26" s="17">
        <v>240</v>
      </c>
      <c r="X26" s="17">
        <v>150</v>
      </c>
      <c r="Y26" s="17">
        <v>10</v>
      </c>
      <c r="Z26" s="41"/>
      <c r="AA26" s="17">
        <v>0</v>
      </c>
      <c r="AB26" s="21"/>
      <c r="AC26" s="21"/>
      <c r="AD26" s="21"/>
      <c r="AE26" s="21"/>
      <c r="AF26" s="21"/>
      <c r="AG26" s="21"/>
      <c r="AH26" s="21"/>
    </row>
    <row r="27" spans="1:34" ht="16.5">
      <c r="A27" s="7">
        <f t="shared" si="0"/>
        <v>301</v>
      </c>
      <c r="B27" s="7" t="s">
        <v>111</v>
      </c>
      <c r="C27" s="7">
        <v>5</v>
      </c>
      <c r="D27" s="7">
        <v>1</v>
      </c>
      <c r="E27" s="7">
        <v>1</v>
      </c>
      <c r="F27" s="7">
        <v>1</v>
      </c>
      <c r="G27" s="7">
        <v>3</v>
      </c>
      <c r="H27" s="7">
        <v>4</v>
      </c>
      <c r="I27" s="7" t="s">
        <v>80</v>
      </c>
      <c r="J27" s="7" t="s">
        <v>139</v>
      </c>
      <c r="K27" s="7" t="s">
        <v>161</v>
      </c>
      <c r="L27" s="7" t="s">
        <v>175</v>
      </c>
      <c r="M27" s="30" t="s">
        <v>72</v>
      </c>
      <c r="N27" s="7">
        <v>1675</v>
      </c>
      <c r="O27" s="7">
        <v>600</v>
      </c>
      <c r="P27" s="7">
        <v>100</v>
      </c>
      <c r="Q27" s="7">
        <v>302</v>
      </c>
      <c r="R27" s="7">
        <v>304</v>
      </c>
      <c r="S27" s="7"/>
      <c r="T27" s="7"/>
      <c r="U27" s="7">
        <v>310</v>
      </c>
      <c r="V27" s="7">
        <v>320</v>
      </c>
      <c r="W27" s="7">
        <v>240</v>
      </c>
      <c r="X27" s="7">
        <v>150</v>
      </c>
      <c r="Y27" s="7">
        <v>10</v>
      </c>
      <c r="Z27" s="42"/>
      <c r="AA27" s="7">
        <v>0</v>
      </c>
      <c r="AB27" s="21"/>
      <c r="AC27" s="21"/>
      <c r="AD27" s="21"/>
      <c r="AE27" s="21"/>
      <c r="AF27" s="21"/>
      <c r="AG27" s="21"/>
      <c r="AH27" s="21"/>
    </row>
    <row r="28" spans="1:34" ht="16.5">
      <c r="A28" s="8">
        <f t="shared" si="0"/>
        <v>302</v>
      </c>
      <c r="B28" s="8" t="s">
        <v>112</v>
      </c>
      <c r="C28" s="8">
        <v>4</v>
      </c>
      <c r="D28" s="8">
        <v>1</v>
      </c>
      <c r="E28" s="8">
        <v>1</v>
      </c>
      <c r="F28" s="8">
        <v>2</v>
      </c>
      <c r="G28" s="8">
        <v>2</v>
      </c>
      <c r="H28" s="8">
        <v>4</v>
      </c>
      <c r="I28" s="8" t="s">
        <v>80</v>
      </c>
      <c r="J28" s="8" t="s">
        <v>140</v>
      </c>
      <c r="K28" s="8" t="s">
        <v>159</v>
      </c>
      <c r="L28" s="8" t="s">
        <v>176</v>
      </c>
      <c r="M28" s="31" t="s">
        <v>74</v>
      </c>
      <c r="N28" s="8">
        <v>1729</v>
      </c>
      <c r="O28" s="8">
        <v>419</v>
      </c>
      <c r="P28" s="8">
        <v>301</v>
      </c>
      <c r="Q28" s="8">
        <v>303</v>
      </c>
      <c r="R28" s="8">
        <v>305</v>
      </c>
      <c r="S28" s="8"/>
      <c r="T28" s="8"/>
      <c r="U28" s="8">
        <v>310</v>
      </c>
      <c r="V28" s="8">
        <v>320</v>
      </c>
      <c r="W28" s="8">
        <v>240</v>
      </c>
      <c r="X28" s="8">
        <v>150</v>
      </c>
      <c r="Y28" s="8">
        <v>10</v>
      </c>
      <c r="Z28" s="43" t="s">
        <v>187</v>
      </c>
      <c r="AA28" s="8">
        <v>0</v>
      </c>
      <c r="AB28" s="21"/>
      <c r="AC28" s="21"/>
      <c r="AD28" s="21"/>
      <c r="AE28" s="21"/>
      <c r="AF28" s="21"/>
      <c r="AG28" s="21"/>
      <c r="AH28" s="21"/>
    </row>
    <row r="29" spans="1:34" ht="16.5">
      <c r="A29" s="8">
        <f>A19+100</f>
        <v>303</v>
      </c>
      <c r="B29" s="8" t="s">
        <v>113</v>
      </c>
      <c r="C29" s="8">
        <v>4</v>
      </c>
      <c r="D29" s="8">
        <v>1</v>
      </c>
      <c r="E29" s="8">
        <v>1</v>
      </c>
      <c r="F29" s="8">
        <v>2</v>
      </c>
      <c r="G29" s="8">
        <v>2</v>
      </c>
      <c r="H29" s="8">
        <v>4</v>
      </c>
      <c r="I29" s="8" t="s">
        <v>80</v>
      </c>
      <c r="J29" s="8" t="s">
        <v>141</v>
      </c>
      <c r="K29" s="8" t="s">
        <v>159</v>
      </c>
      <c r="L29" s="8" t="s">
        <v>176</v>
      </c>
      <c r="M29" s="31" t="s">
        <v>74</v>
      </c>
      <c r="N29" s="8">
        <v>2039</v>
      </c>
      <c r="O29" s="8">
        <v>526</v>
      </c>
      <c r="P29" s="8">
        <v>302</v>
      </c>
      <c r="Q29" s="8">
        <v>307</v>
      </c>
      <c r="R29" s="8"/>
      <c r="S29" s="8"/>
      <c r="T29" s="8"/>
      <c r="U29" s="8">
        <v>310</v>
      </c>
      <c r="V29" s="8">
        <v>320</v>
      </c>
      <c r="W29" s="8">
        <v>240</v>
      </c>
      <c r="X29" s="8">
        <v>150</v>
      </c>
      <c r="Y29" s="8">
        <v>10</v>
      </c>
      <c r="Z29" s="43" t="s">
        <v>187</v>
      </c>
      <c r="AA29" s="8">
        <v>0</v>
      </c>
      <c r="AB29" s="21"/>
      <c r="AC29" s="21"/>
      <c r="AD29" s="21"/>
      <c r="AE29" s="21"/>
      <c r="AF29" s="21"/>
      <c r="AG29" s="21"/>
      <c r="AH29" s="21"/>
    </row>
    <row r="30" spans="1:34" ht="16.5">
      <c r="A30" s="8">
        <f t="shared" si="0"/>
        <v>304</v>
      </c>
      <c r="B30" s="8" t="s">
        <v>114</v>
      </c>
      <c r="C30" s="8">
        <v>4</v>
      </c>
      <c r="D30" s="8">
        <v>1</v>
      </c>
      <c r="E30" s="8">
        <v>1</v>
      </c>
      <c r="F30" s="8">
        <v>2</v>
      </c>
      <c r="G30" s="8">
        <v>2</v>
      </c>
      <c r="H30" s="8">
        <v>4</v>
      </c>
      <c r="I30" s="8" t="s">
        <v>80</v>
      </c>
      <c r="J30" s="8" t="s">
        <v>142</v>
      </c>
      <c r="K30" s="8" t="s">
        <v>159</v>
      </c>
      <c r="L30" s="8" t="s">
        <v>176</v>
      </c>
      <c r="M30" s="31" t="s">
        <v>74</v>
      </c>
      <c r="N30" s="8">
        <v>1831</v>
      </c>
      <c r="O30" s="8">
        <v>739</v>
      </c>
      <c r="P30" s="8">
        <v>301</v>
      </c>
      <c r="Q30" s="8">
        <v>309</v>
      </c>
      <c r="R30" s="8"/>
      <c r="S30" s="8"/>
      <c r="T30" s="8"/>
      <c r="U30" s="8">
        <v>310</v>
      </c>
      <c r="V30" s="8">
        <v>320</v>
      </c>
      <c r="W30" s="8">
        <v>240</v>
      </c>
      <c r="X30" s="8">
        <v>150</v>
      </c>
      <c r="Y30" s="8">
        <v>10</v>
      </c>
      <c r="Z30" s="43" t="s">
        <v>187</v>
      </c>
      <c r="AA30" s="8">
        <v>0</v>
      </c>
      <c r="AB30" s="21"/>
      <c r="AC30" s="21"/>
      <c r="AD30" s="21"/>
      <c r="AE30" s="21"/>
      <c r="AF30" s="21"/>
      <c r="AG30" s="21"/>
      <c r="AH30" s="21"/>
    </row>
    <row r="31" spans="1:34" ht="16.5">
      <c r="A31" s="18">
        <f t="shared" si="0"/>
        <v>305</v>
      </c>
      <c r="B31" s="18" t="s">
        <v>115</v>
      </c>
      <c r="C31" s="18">
        <v>3</v>
      </c>
      <c r="D31" s="18">
        <v>1</v>
      </c>
      <c r="E31" s="18">
        <v>1</v>
      </c>
      <c r="F31" s="18">
        <v>3</v>
      </c>
      <c r="G31" s="18">
        <v>1</v>
      </c>
      <c r="H31" s="18">
        <v>4</v>
      </c>
      <c r="I31" s="18" t="s">
        <v>80</v>
      </c>
      <c r="J31" s="18" t="s">
        <v>143</v>
      </c>
      <c r="K31" s="18" t="s">
        <v>160</v>
      </c>
      <c r="L31" s="18" t="s">
        <v>178</v>
      </c>
      <c r="M31" s="32" t="s">
        <v>73</v>
      </c>
      <c r="N31" s="18">
        <v>1872</v>
      </c>
      <c r="O31" s="18">
        <v>212</v>
      </c>
      <c r="P31" s="18">
        <v>302</v>
      </c>
      <c r="Q31" s="18">
        <v>306</v>
      </c>
      <c r="R31" s="18"/>
      <c r="S31" s="18"/>
      <c r="T31" s="18"/>
      <c r="U31" s="18">
        <v>310</v>
      </c>
      <c r="V31" s="18">
        <v>320</v>
      </c>
      <c r="W31" s="18">
        <v>240</v>
      </c>
      <c r="X31" s="18">
        <v>150</v>
      </c>
      <c r="Y31" s="18">
        <v>10</v>
      </c>
      <c r="Z31" s="44" t="s">
        <v>187</v>
      </c>
      <c r="AA31" s="18">
        <v>67</v>
      </c>
      <c r="AB31" s="21"/>
      <c r="AC31" s="21"/>
      <c r="AD31" s="21"/>
      <c r="AE31" s="21"/>
      <c r="AF31" s="21"/>
      <c r="AG31" s="21"/>
      <c r="AH31" s="21"/>
    </row>
    <row r="32" spans="1:34" ht="16.5">
      <c r="A32" s="18">
        <f t="shared" si="0"/>
        <v>306</v>
      </c>
      <c r="B32" s="18" t="s">
        <v>116</v>
      </c>
      <c r="C32" s="18">
        <v>3</v>
      </c>
      <c r="D32" s="18">
        <v>1</v>
      </c>
      <c r="E32" s="18">
        <v>1</v>
      </c>
      <c r="F32" s="18">
        <v>3</v>
      </c>
      <c r="G32" s="18">
        <v>1</v>
      </c>
      <c r="H32" s="18">
        <v>4</v>
      </c>
      <c r="I32" s="18" t="s">
        <v>80</v>
      </c>
      <c r="J32" s="18" t="s">
        <v>144</v>
      </c>
      <c r="K32" s="18" t="s">
        <v>160</v>
      </c>
      <c r="L32" s="18" t="s">
        <v>178</v>
      </c>
      <c r="M32" s="32" t="s">
        <v>73</v>
      </c>
      <c r="N32" s="18">
        <v>2196</v>
      </c>
      <c r="O32" s="18">
        <v>185</v>
      </c>
      <c r="P32" s="18">
        <v>305</v>
      </c>
      <c r="Q32" s="18">
        <v>310</v>
      </c>
      <c r="R32" s="18">
        <v>307</v>
      </c>
      <c r="S32" s="18"/>
      <c r="T32" s="18"/>
      <c r="U32" s="18">
        <v>310</v>
      </c>
      <c r="V32" s="18">
        <v>320</v>
      </c>
      <c r="W32" s="18">
        <v>240</v>
      </c>
      <c r="X32" s="18">
        <v>150</v>
      </c>
      <c r="Y32" s="18">
        <v>10</v>
      </c>
      <c r="Z32" s="44" t="s">
        <v>187</v>
      </c>
      <c r="AA32" s="18">
        <v>67</v>
      </c>
      <c r="AB32" s="21"/>
      <c r="AC32" s="21"/>
      <c r="AD32" s="21"/>
      <c r="AE32" s="21"/>
      <c r="AF32" s="21"/>
      <c r="AG32" s="21"/>
      <c r="AH32" s="21"/>
    </row>
    <row r="33" spans="1:34" ht="16.5">
      <c r="A33" s="18">
        <f t="shared" si="0"/>
        <v>307</v>
      </c>
      <c r="B33" s="18" t="s">
        <v>117</v>
      </c>
      <c r="C33" s="18">
        <v>3</v>
      </c>
      <c r="D33" s="18">
        <v>1</v>
      </c>
      <c r="E33" s="18">
        <v>1</v>
      </c>
      <c r="F33" s="18">
        <v>3</v>
      </c>
      <c r="G33" s="18">
        <v>1</v>
      </c>
      <c r="H33" s="18">
        <v>4</v>
      </c>
      <c r="I33" s="18" t="s">
        <v>80</v>
      </c>
      <c r="J33" s="18" t="s">
        <v>145</v>
      </c>
      <c r="K33" s="18" t="s">
        <v>160</v>
      </c>
      <c r="L33" s="18" t="s">
        <v>177</v>
      </c>
      <c r="M33" s="32" t="s">
        <v>73</v>
      </c>
      <c r="N33" s="18">
        <v>2324</v>
      </c>
      <c r="O33" s="18">
        <v>396</v>
      </c>
      <c r="P33" s="18">
        <v>303</v>
      </c>
      <c r="Q33" s="18">
        <v>306</v>
      </c>
      <c r="R33" s="18"/>
      <c r="S33" s="18"/>
      <c r="T33" s="18"/>
      <c r="U33" s="18">
        <v>310</v>
      </c>
      <c r="V33" s="18">
        <v>320</v>
      </c>
      <c r="W33" s="18">
        <v>240</v>
      </c>
      <c r="X33" s="18">
        <v>150</v>
      </c>
      <c r="Y33" s="18">
        <v>10</v>
      </c>
      <c r="Z33" s="44" t="s">
        <v>187</v>
      </c>
      <c r="AA33" s="18">
        <v>67</v>
      </c>
      <c r="AB33" s="21"/>
      <c r="AC33" s="21"/>
      <c r="AD33" s="21"/>
      <c r="AE33" s="21"/>
      <c r="AF33" s="21"/>
      <c r="AG33" s="21"/>
      <c r="AH33" s="21"/>
    </row>
    <row r="34" spans="1:34" ht="16.5">
      <c r="A34" s="18">
        <f t="shared" si="0"/>
        <v>308</v>
      </c>
      <c r="B34" s="18" t="s">
        <v>118</v>
      </c>
      <c r="C34" s="18">
        <v>3</v>
      </c>
      <c r="D34" s="18">
        <v>1</v>
      </c>
      <c r="E34" s="18">
        <v>1</v>
      </c>
      <c r="F34" s="18">
        <v>3</v>
      </c>
      <c r="G34" s="18">
        <v>1</v>
      </c>
      <c r="H34" s="18">
        <v>4</v>
      </c>
      <c r="I34" s="18" t="s">
        <v>80</v>
      </c>
      <c r="J34" s="18" t="s">
        <v>146</v>
      </c>
      <c r="K34" s="18" t="s">
        <v>160</v>
      </c>
      <c r="L34" s="18" t="s">
        <v>177</v>
      </c>
      <c r="M34" s="32" t="s">
        <v>73</v>
      </c>
      <c r="N34" s="18">
        <v>2396</v>
      </c>
      <c r="O34" s="18">
        <v>673</v>
      </c>
      <c r="P34" s="18">
        <v>309</v>
      </c>
      <c r="Q34" s="18">
        <v>310</v>
      </c>
      <c r="R34" s="18"/>
      <c r="S34" s="18"/>
      <c r="T34" s="18"/>
      <c r="U34" s="18">
        <v>310</v>
      </c>
      <c r="V34" s="18">
        <v>320</v>
      </c>
      <c r="W34" s="18">
        <v>240</v>
      </c>
      <c r="X34" s="18">
        <v>150</v>
      </c>
      <c r="Y34" s="18">
        <v>10</v>
      </c>
      <c r="Z34" s="44" t="s">
        <v>187</v>
      </c>
      <c r="AA34" s="18">
        <v>67</v>
      </c>
      <c r="AB34" s="21"/>
      <c r="AC34" s="21"/>
      <c r="AD34" s="21"/>
      <c r="AE34" s="21"/>
      <c r="AF34" s="21"/>
      <c r="AG34" s="21"/>
      <c r="AH34" s="21"/>
    </row>
    <row r="35" spans="1:34" ht="16.5">
      <c r="A35" s="18">
        <f>A25+100</f>
        <v>309</v>
      </c>
      <c r="B35" s="18" t="s">
        <v>149</v>
      </c>
      <c r="C35" s="18">
        <v>3</v>
      </c>
      <c r="D35" s="18">
        <v>1</v>
      </c>
      <c r="E35" s="18">
        <v>1</v>
      </c>
      <c r="F35" s="18">
        <v>3</v>
      </c>
      <c r="G35" s="18">
        <v>1</v>
      </c>
      <c r="H35" s="18">
        <v>4</v>
      </c>
      <c r="I35" s="18" t="s">
        <v>80</v>
      </c>
      <c r="J35" s="18" t="s">
        <v>147</v>
      </c>
      <c r="K35" s="18" t="s">
        <v>160</v>
      </c>
      <c r="L35" s="18" t="s">
        <v>177</v>
      </c>
      <c r="M35" s="32" t="s">
        <v>73</v>
      </c>
      <c r="N35" s="18">
        <v>2154</v>
      </c>
      <c r="O35" s="18">
        <v>775</v>
      </c>
      <c r="P35" s="18">
        <v>304</v>
      </c>
      <c r="Q35" s="18">
        <v>308</v>
      </c>
      <c r="R35" s="18"/>
      <c r="S35" s="18"/>
      <c r="T35" s="18"/>
      <c r="U35" s="18">
        <v>310</v>
      </c>
      <c r="V35" s="18">
        <v>320</v>
      </c>
      <c r="W35" s="18">
        <v>240</v>
      </c>
      <c r="X35" s="18">
        <v>150</v>
      </c>
      <c r="Y35" s="18">
        <v>10</v>
      </c>
      <c r="Z35" s="44" t="s">
        <v>187</v>
      </c>
      <c r="AA35" s="18">
        <v>66</v>
      </c>
      <c r="AB35" s="21"/>
      <c r="AC35" s="21"/>
      <c r="AD35" s="21"/>
      <c r="AE35" s="21"/>
      <c r="AF35" s="21"/>
      <c r="AG35" s="21"/>
      <c r="AH35" s="21"/>
    </row>
    <row r="36" spans="1:34" ht="16.5">
      <c r="A36" s="18">
        <f t="shared" si="0"/>
        <v>310</v>
      </c>
      <c r="B36" s="18" t="s">
        <v>119</v>
      </c>
      <c r="C36" s="18">
        <v>5</v>
      </c>
      <c r="D36" s="18">
        <v>2</v>
      </c>
      <c r="E36" s="18">
        <v>0</v>
      </c>
      <c r="F36" s="18">
        <v>0</v>
      </c>
      <c r="G36" s="18">
        <v>1</v>
      </c>
      <c r="H36" s="18">
        <v>4</v>
      </c>
      <c r="I36" s="18" t="s">
        <v>80</v>
      </c>
      <c r="J36" s="18" t="s">
        <v>148</v>
      </c>
      <c r="K36" s="18" t="s">
        <v>166</v>
      </c>
      <c r="L36" s="18" t="s">
        <v>166</v>
      </c>
      <c r="M36" s="32" t="s">
        <v>73</v>
      </c>
      <c r="N36" s="18">
        <v>2563</v>
      </c>
      <c r="O36" s="18">
        <v>466</v>
      </c>
      <c r="P36" s="18">
        <v>306</v>
      </c>
      <c r="Q36" s="18">
        <v>308</v>
      </c>
      <c r="R36" s="18"/>
      <c r="S36" s="18"/>
      <c r="T36" s="18"/>
      <c r="U36" s="18">
        <v>0</v>
      </c>
      <c r="V36" s="18">
        <v>320</v>
      </c>
      <c r="W36" s="18">
        <v>240</v>
      </c>
      <c r="X36" s="18">
        <v>150</v>
      </c>
      <c r="Y36" s="18">
        <v>10</v>
      </c>
      <c r="Z36" s="44"/>
      <c r="AA36" s="18">
        <v>0</v>
      </c>
      <c r="AB36" s="21"/>
      <c r="AC36" s="21"/>
      <c r="AD36" s="21"/>
      <c r="AE36" s="21"/>
      <c r="AF36" s="21"/>
      <c r="AG36" s="21"/>
      <c r="AH36" s="21"/>
    </row>
  </sheetData>
  <autoFilter ref="A5:R36"/>
  <phoneticPr fontId="5" type="noConversion"/>
  <conditionalFormatting sqref="AH4 A4:J4 U4 AD4 M4:P4 X4:Y4 AA4:AB4">
    <cfRule type="cellIs" dxfId="39" priority="41" operator="equal">
      <formula>"Client"</formula>
    </cfRule>
    <cfRule type="cellIs" dxfId="38" priority="42" operator="equal">
      <formula>"Excluded"</formula>
    </cfRule>
    <cfRule type="cellIs" dxfId="37" priority="43" operator="equal">
      <formula>"Server"</formula>
    </cfRule>
    <cfRule type="cellIs" dxfId="36" priority="44" operator="equal">
      <formula>"Both"</formula>
    </cfRule>
  </conditionalFormatting>
  <conditionalFormatting sqref="D4">
    <cfRule type="cellIs" dxfId="35" priority="37" operator="equal">
      <formula>"Client"</formula>
    </cfRule>
    <cfRule type="cellIs" dxfId="34" priority="38" operator="equal">
      <formula>"Excluded"</formula>
    </cfRule>
    <cfRule type="cellIs" dxfId="33" priority="39" operator="equal">
      <formula>"Server"</formula>
    </cfRule>
    <cfRule type="cellIs" dxfId="32" priority="40" operator="equal">
      <formula>"Both"</formula>
    </cfRule>
  </conditionalFormatting>
  <conditionalFormatting sqref="Q4:T4">
    <cfRule type="cellIs" dxfId="31" priority="33" operator="equal">
      <formula>"Client"</formula>
    </cfRule>
    <cfRule type="cellIs" dxfId="30" priority="34" operator="equal">
      <formula>"Excluded"</formula>
    </cfRule>
    <cfRule type="cellIs" dxfId="29" priority="35" operator="equal">
      <formula>"Server"</formula>
    </cfRule>
    <cfRule type="cellIs" dxfId="28" priority="36" operator="equal">
      <formula>"Both"</formula>
    </cfRule>
  </conditionalFormatting>
  <conditionalFormatting sqref="AC4">
    <cfRule type="cellIs" dxfId="27" priority="29" operator="equal">
      <formula>"Client"</formula>
    </cfRule>
    <cfRule type="cellIs" dxfId="26" priority="30" operator="equal">
      <formula>"Excluded"</formula>
    </cfRule>
    <cfRule type="cellIs" dxfId="25" priority="31" operator="equal">
      <formula>"Server"</formula>
    </cfRule>
    <cfRule type="cellIs" dxfId="24" priority="32" operator="equal">
      <formula>"Both"</formula>
    </cfRule>
  </conditionalFormatting>
  <conditionalFormatting sqref="V4">
    <cfRule type="cellIs" dxfId="23" priority="25" operator="equal">
      <formula>"Client"</formula>
    </cfRule>
    <cfRule type="cellIs" dxfId="22" priority="26" operator="equal">
      <formula>"Excluded"</formula>
    </cfRule>
    <cfRule type="cellIs" dxfId="21" priority="27" operator="equal">
      <formula>"Server"</formula>
    </cfRule>
    <cfRule type="cellIs" dxfId="20" priority="28" operator="equal">
      <formula>"Both"</formula>
    </cfRule>
  </conditionalFormatting>
  <conditionalFormatting sqref="W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AE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AF4:AG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K4:L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Z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37"/>
  <sheetViews>
    <sheetView workbookViewId="0">
      <selection activeCell="K7" sqref="K7:L37"/>
    </sheetView>
  </sheetViews>
  <sheetFormatPr defaultRowHeight="13.5"/>
  <cols>
    <col min="3" max="4" width="10" customWidth="1"/>
  </cols>
  <sheetData>
    <row r="5" spans="3:23">
      <c r="C5" s="1"/>
      <c r="E5" t="s">
        <v>75</v>
      </c>
      <c r="G5" t="s">
        <v>77</v>
      </c>
      <c r="I5" t="s">
        <v>78</v>
      </c>
      <c r="K5" t="s">
        <v>76</v>
      </c>
    </row>
    <row r="6" spans="3:23">
      <c r="C6" s="10"/>
      <c r="D6" s="10"/>
      <c r="E6" s="10" t="s">
        <v>18</v>
      </c>
      <c r="F6" s="10" t="s">
        <v>19</v>
      </c>
      <c r="G6" s="10" t="s">
        <v>18</v>
      </c>
      <c r="H6" s="10" t="s">
        <v>19</v>
      </c>
      <c r="I6" s="10" t="s">
        <v>18</v>
      </c>
      <c r="J6" s="10" t="s">
        <v>19</v>
      </c>
      <c r="K6" s="10" t="s">
        <v>18</v>
      </c>
      <c r="L6" s="10" t="s">
        <v>19</v>
      </c>
    </row>
    <row r="7" spans="3:23" ht="16.5">
      <c r="C7" s="9">
        <v>100</v>
      </c>
      <c r="D7" s="9" t="s">
        <v>90</v>
      </c>
      <c r="E7" s="22">
        <v>1298</v>
      </c>
      <c r="F7" s="22">
        <v>851</v>
      </c>
      <c r="G7" s="11">
        <f>INT(E7+135/2)</f>
        <v>1365</v>
      </c>
      <c r="H7" s="11">
        <f>1568-(F7+96/2)</f>
        <v>669</v>
      </c>
      <c r="I7" s="14">
        <v>20</v>
      </c>
      <c r="J7" s="14">
        <v>-20</v>
      </c>
      <c r="K7" s="12">
        <f t="shared" ref="K7:L37" si="0">G7+I7</f>
        <v>1385</v>
      </c>
      <c r="L7" s="12">
        <f>H7+J7</f>
        <v>649</v>
      </c>
      <c r="O7" s="15"/>
      <c r="P7" s="15"/>
      <c r="Q7" s="15"/>
      <c r="R7" s="15"/>
      <c r="S7" s="15"/>
      <c r="T7" s="15"/>
      <c r="U7" s="15"/>
      <c r="V7" s="15"/>
      <c r="W7" s="15"/>
    </row>
    <row r="8" spans="3:23" ht="16.5">
      <c r="C8" s="5">
        <v>101</v>
      </c>
      <c r="D8" s="5" t="s">
        <v>100</v>
      </c>
      <c r="E8" s="22">
        <v>1298</v>
      </c>
      <c r="F8" s="22">
        <v>670</v>
      </c>
      <c r="G8" s="11">
        <f t="shared" ref="G8:G37" si="1">INT(E8+135/2)</f>
        <v>1365</v>
      </c>
      <c r="H8" s="11">
        <f t="shared" ref="H8:H37" si="2">1568-(F8+96/2)</f>
        <v>850</v>
      </c>
      <c r="I8" s="14">
        <v>20</v>
      </c>
      <c r="J8" s="14"/>
      <c r="K8" s="12">
        <f t="shared" si="0"/>
        <v>1385</v>
      </c>
      <c r="L8" s="12">
        <f t="shared" si="0"/>
        <v>850</v>
      </c>
      <c r="O8" s="16" t="s">
        <v>63</v>
      </c>
      <c r="P8" s="13">
        <v>886</v>
      </c>
      <c r="Q8" s="13">
        <v>518</v>
      </c>
      <c r="R8" s="11">
        <f>P8+268/2-700</f>
        <v>320</v>
      </c>
      <c r="S8" s="11">
        <f>320-(Q8+178/2)</f>
        <v>-287</v>
      </c>
      <c r="T8" s="14">
        <v>-30</v>
      </c>
      <c r="U8" s="14">
        <v>80</v>
      </c>
      <c r="V8" s="12">
        <f>R8+T8</f>
        <v>290</v>
      </c>
      <c r="W8" s="12">
        <f>S8+U8</f>
        <v>-207</v>
      </c>
    </row>
    <row r="9" spans="3:23" ht="16.5">
      <c r="C9" s="6">
        <v>102</v>
      </c>
      <c r="D9" s="6" t="s">
        <v>91</v>
      </c>
      <c r="E9" s="22">
        <v>1056</v>
      </c>
      <c r="F9" s="22">
        <v>568</v>
      </c>
      <c r="G9" s="11">
        <f t="shared" si="1"/>
        <v>1123</v>
      </c>
      <c r="H9" s="11">
        <f t="shared" si="2"/>
        <v>952</v>
      </c>
      <c r="I9" s="14">
        <v>40</v>
      </c>
      <c r="J9" s="14">
        <v>-20</v>
      </c>
      <c r="K9" s="12">
        <f t="shared" si="0"/>
        <v>1163</v>
      </c>
      <c r="L9" s="12">
        <f t="shared" si="0"/>
        <v>932</v>
      </c>
      <c r="O9" s="15"/>
      <c r="P9" s="15"/>
      <c r="Q9" s="15"/>
      <c r="R9" s="15"/>
      <c r="S9" s="15"/>
      <c r="T9" s="15"/>
      <c r="U9" s="15"/>
      <c r="V9" s="15"/>
      <c r="W9" s="15"/>
    </row>
    <row r="10" spans="3:23" ht="16.5">
      <c r="C10" s="6">
        <v>103</v>
      </c>
      <c r="D10" s="6" t="s">
        <v>92</v>
      </c>
      <c r="E10" s="22">
        <v>1321</v>
      </c>
      <c r="F10" s="22">
        <v>476</v>
      </c>
      <c r="G10" s="11">
        <f t="shared" si="1"/>
        <v>1388</v>
      </c>
      <c r="H10" s="11">
        <f t="shared" si="2"/>
        <v>1044</v>
      </c>
      <c r="I10" s="14">
        <v>20</v>
      </c>
      <c r="J10" s="14"/>
      <c r="K10" s="12">
        <f t="shared" si="0"/>
        <v>1408</v>
      </c>
      <c r="L10" s="12">
        <f t="shared" si="0"/>
        <v>1044</v>
      </c>
      <c r="O10" s="16" t="s">
        <v>64</v>
      </c>
      <c r="P10" s="13">
        <v>112</v>
      </c>
      <c r="Q10" s="13">
        <v>194</v>
      </c>
      <c r="R10" s="11">
        <f>P10+268/2-700</f>
        <v>-454</v>
      </c>
      <c r="S10" s="11">
        <f>320-(Q10+178/2)</f>
        <v>37</v>
      </c>
      <c r="T10" s="14"/>
      <c r="U10" s="14">
        <v>-30</v>
      </c>
      <c r="V10" s="12">
        <f t="shared" ref="V10:V11" si="3">R10+T10</f>
        <v>-454</v>
      </c>
      <c r="W10" s="12">
        <f t="shared" ref="W10:W11" si="4">S10+U10</f>
        <v>7</v>
      </c>
    </row>
    <row r="11" spans="3:23" ht="16.5">
      <c r="C11" s="6">
        <v>104</v>
      </c>
      <c r="D11" s="6" t="s">
        <v>94</v>
      </c>
      <c r="E11" s="22">
        <v>1566</v>
      </c>
      <c r="F11" s="22">
        <v>571</v>
      </c>
      <c r="G11" s="11">
        <f t="shared" si="1"/>
        <v>1633</v>
      </c>
      <c r="H11" s="11">
        <f t="shared" si="2"/>
        <v>949</v>
      </c>
      <c r="I11" s="14">
        <v>20</v>
      </c>
      <c r="J11" s="14">
        <v>-20</v>
      </c>
      <c r="K11" s="12">
        <f t="shared" si="0"/>
        <v>1653</v>
      </c>
      <c r="L11" s="12">
        <f t="shared" si="0"/>
        <v>929</v>
      </c>
      <c r="O11" s="16" t="s">
        <v>65</v>
      </c>
      <c r="P11" s="13">
        <v>1079</v>
      </c>
      <c r="Q11" s="13">
        <v>148</v>
      </c>
      <c r="R11" s="11">
        <f>P11+268/2-700</f>
        <v>513</v>
      </c>
      <c r="S11" s="11">
        <f>320-(Q11+178/2)</f>
        <v>83</v>
      </c>
      <c r="T11" s="14">
        <v>-10</v>
      </c>
      <c r="U11" s="14"/>
      <c r="V11" s="12">
        <f t="shared" si="3"/>
        <v>503</v>
      </c>
      <c r="W11" s="12">
        <f t="shared" si="4"/>
        <v>83</v>
      </c>
    </row>
    <row r="12" spans="3:23" ht="16.5">
      <c r="C12" s="19">
        <v>105</v>
      </c>
      <c r="D12" s="19" t="s">
        <v>95</v>
      </c>
      <c r="E12" s="22">
        <v>746</v>
      </c>
      <c r="F12" s="22">
        <v>430</v>
      </c>
      <c r="G12" s="11">
        <f t="shared" si="1"/>
        <v>813</v>
      </c>
      <c r="H12" s="11">
        <f t="shared" si="2"/>
        <v>1090</v>
      </c>
      <c r="I12" s="14">
        <v>20</v>
      </c>
      <c r="J12" s="14">
        <v>-20</v>
      </c>
      <c r="K12" s="12">
        <f t="shared" si="0"/>
        <v>833</v>
      </c>
      <c r="L12" s="12">
        <f t="shared" si="0"/>
        <v>1070</v>
      </c>
      <c r="O12" s="15"/>
      <c r="P12" s="15"/>
      <c r="Q12" s="15"/>
      <c r="R12" s="15"/>
      <c r="S12" s="15"/>
      <c r="T12" s="15"/>
      <c r="U12" s="15"/>
      <c r="V12" s="15"/>
      <c r="W12" s="15"/>
    </row>
    <row r="13" spans="3:23" ht="16.5">
      <c r="C13" s="19">
        <v>106</v>
      </c>
      <c r="D13" s="19" t="s">
        <v>98</v>
      </c>
      <c r="E13" s="22">
        <v>978</v>
      </c>
      <c r="F13" s="22">
        <v>205</v>
      </c>
      <c r="G13" s="11">
        <f t="shared" si="1"/>
        <v>1045</v>
      </c>
      <c r="H13" s="11">
        <f t="shared" si="2"/>
        <v>1315</v>
      </c>
      <c r="I13" s="14"/>
      <c r="J13" s="14">
        <v>-20</v>
      </c>
      <c r="K13" s="12">
        <f t="shared" si="0"/>
        <v>1045</v>
      </c>
      <c r="L13" s="12">
        <f t="shared" si="0"/>
        <v>1295</v>
      </c>
      <c r="O13" s="15"/>
      <c r="P13" s="15"/>
      <c r="Q13" s="15"/>
      <c r="R13" s="15"/>
      <c r="S13" s="15"/>
      <c r="T13" s="15"/>
      <c r="U13" s="15"/>
      <c r="V13" s="15"/>
      <c r="W13" s="15"/>
    </row>
    <row r="14" spans="3:23" ht="16.5">
      <c r="C14" s="19">
        <v>107</v>
      </c>
      <c r="D14" s="19" t="s">
        <v>97</v>
      </c>
      <c r="E14" s="22">
        <v>1208</v>
      </c>
      <c r="F14" s="22">
        <v>278</v>
      </c>
      <c r="G14" s="11">
        <f t="shared" si="1"/>
        <v>1275</v>
      </c>
      <c r="H14" s="11">
        <f t="shared" si="2"/>
        <v>1242</v>
      </c>
      <c r="I14" s="14"/>
      <c r="J14" s="14"/>
      <c r="K14" s="12">
        <f t="shared" si="0"/>
        <v>1275</v>
      </c>
      <c r="L14" s="12">
        <f t="shared" si="0"/>
        <v>1242</v>
      </c>
      <c r="O14" s="15"/>
      <c r="P14" s="15"/>
      <c r="Q14" s="15"/>
      <c r="R14" s="15"/>
      <c r="S14" s="15"/>
      <c r="T14" s="15"/>
      <c r="U14" s="15"/>
      <c r="V14" s="15"/>
      <c r="W14" s="15"/>
    </row>
    <row r="15" spans="3:23" ht="16.5">
      <c r="C15" s="19">
        <v>108</v>
      </c>
      <c r="D15" s="19" t="s">
        <v>93</v>
      </c>
      <c r="E15" s="22">
        <v>1624</v>
      </c>
      <c r="F15" s="22">
        <v>200</v>
      </c>
      <c r="G15" s="11">
        <f t="shared" si="1"/>
        <v>1691</v>
      </c>
      <c r="H15" s="11">
        <f t="shared" si="2"/>
        <v>1320</v>
      </c>
      <c r="I15" s="14"/>
      <c r="J15" s="14"/>
      <c r="K15" s="12">
        <f t="shared" si="0"/>
        <v>1691</v>
      </c>
      <c r="L15" s="12">
        <f t="shared" si="0"/>
        <v>1320</v>
      </c>
      <c r="O15" s="15"/>
      <c r="P15" s="15"/>
      <c r="Q15" s="15"/>
      <c r="R15" s="15"/>
      <c r="S15" s="15"/>
      <c r="T15" s="15"/>
      <c r="U15" s="15"/>
      <c r="V15" s="15"/>
      <c r="W15" s="15"/>
    </row>
    <row r="16" spans="3:23" ht="16.5">
      <c r="C16" s="19">
        <v>109</v>
      </c>
      <c r="D16" s="19" t="s">
        <v>99</v>
      </c>
      <c r="E16" s="22">
        <v>1792</v>
      </c>
      <c r="F16" s="22">
        <v>379</v>
      </c>
      <c r="G16" s="11">
        <f t="shared" si="1"/>
        <v>1859</v>
      </c>
      <c r="H16" s="11">
        <f t="shared" si="2"/>
        <v>1141</v>
      </c>
      <c r="I16" s="14"/>
      <c r="J16" s="14">
        <v>-20</v>
      </c>
      <c r="K16" s="12">
        <f t="shared" si="0"/>
        <v>1859</v>
      </c>
      <c r="L16" s="12">
        <f t="shared" si="0"/>
        <v>1121</v>
      </c>
      <c r="O16" s="16" t="s">
        <v>66</v>
      </c>
      <c r="P16" s="13">
        <v>1110</v>
      </c>
      <c r="Q16" s="13">
        <v>220</v>
      </c>
      <c r="R16" s="11">
        <f>P16+268/2-700</f>
        <v>544</v>
      </c>
      <c r="S16" s="11">
        <f>320-(Q16+178/2)</f>
        <v>11</v>
      </c>
      <c r="T16" s="14">
        <v>-30</v>
      </c>
      <c r="U16" s="14"/>
      <c r="V16" s="12">
        <f t="shared" ref="V16:V17" si="5">R16+T16</f>
        <v>514</v>
      </c>
      <c r="W16" s="12">
        <f t="shared" ref="W16:W17" si="6">S16+U16</f>
        <v>11</v>
      </c>
    </row>
    <row r="17" spans="3:23" ht="16.5">
      <c r="C17" s="19">
        <v>110</v>
      </c>
      <c r="D17" s="19" t="s">
        <v>96</v>
      </c>
      <c r="E17" s="22">
        <v>1338</v>
      </c>
      <c r="F17" s="22">
        <v>128</v>
      </c>
      <c r="G17" s="11">
        <f t="shared" si="1"/>
        <v>1405</v>
      </c>
      <c r="H17" s="11">
        <f t="shared" si="2"/>
        <v>1392</v>
      </c>
      <c r="I17" s="14"/>
      <c r="J17" s="14"/>
      <c r="K17" s="12">
        <f t="shared" si="0"/>
        <v>1405</v>
      </c>
      <c r="L17" s="12">
        <f t="shared" si="0"/>
        <v>1392</v>
      </c>
      <c r="O17" s="16" t="s">
        <v>67</v>
      </c>
      <c r="P17" s="13">
        <v>165</v>
      </c>
      <c r="Q17" s="13">
        <v>167</v>
      </c>
      <c r="R17" s="11">
        <f>P17+268/2-700</f>
        <v>-401</v>
      </c>
      <c r="S17" s="11">
        <f>320-(Q17+178/2)</f>
        <v>64</v>
      </c>
      <c r="T17" s="14"/>
      <c r="U17" s="14"/>
      <c r="V17" s="12">
        <f t="shared" si="5"/>
        <v>-401</v>
      </c>
      <c r="W17" s="12">
        <f t="shared" si="6"/>
        <v>64</v>
      </c>
    </row>
    <row r="18" spans="3:23" ht="16.5">
      <c r="C18" s="9">
        <f>C8+100</f>
        <v>201</v>
      </c>
      <c r="D18" s="9" t="s">
        <v>101</v>
      </c>
      <c r="E18" s="22">
        <v>1081</v>
      </c>
      <c r="F18" s="22">
        <v>896</v>
      </c>
      <c r="G18" s="11">
        <f t="shared" si="1"/>
        <v>1148</v>
      </c>
      <c r="H18" s="11">
        <f t="shared" si="2"/>
        <v>624</v>
      </c>
      <c r="I18" s="14"/>
      <c r="J18" s="14">
        <v>-20</v>
      </c>
      <c r="K18" s="12">
        <f t="shared" si="0"/>
        <v>1148</v>
      </c>
      <c r="L18" s="12">
        <f t="shared" si="0"/>
        <v>604</v>
      </c>
      <c r="O18" s="15"/>
      <c r="P18" s="15"/>
      <c r="Q18" s="15"/>
      <c r="R18" s="15"/>
      <c r="S18" s="15"/>
      <c r="T18" s="15"/>
      <c r="U18" s="15"/>
      <c r="V18" s="15"/>
      <c r="W18" s="15"/>
    </row>
    <row r="19" spans="3:23" ht="16.5">
      <c r="C19" s="20">
        <f t="shared" ref="C19:C37" si="7">C9+100</f>
        <v>202</v>
      </c>
      <c r="D19" s="20" t="s">
        <v>102</v>
      </c>
      <c r="E19" s="22">
        <v>944</v>
      </c>
      <c r="F19" s="22">
        <v>1090</v>
      </c>
      <c r="G19" s="11">
        <f t="shared" si="1"/>
        <v>1011</v>
      </c>
      <c r="H19" s="11">
        <f t="shared" si="2"/>
        <v>430</v>
      </c>
      <c r="I19" s="14"/>
      <c r="J19" s="14"/>
      <c r="K19" s="12">
        <f t="shared" si="0"/>
        <v>1011</v>
      </c>
      <c r="L19" s="12">
        <f t="shared" si="0"/>
        <v>430</v>
      </c>
      <c r="O19" s="15"/>
      <c r="P19" s="15"/>
      <c r="Q19" s="15"/>
      <c r="R19" s="15"/>
      <c r="S19" s="15"/>
      <c r="T19" s="15"/>
      <c r="U19" s="15"/>
      <c r="V19" s="15"/>
      <c r="W19" s="15"/>
    </row>
    <row r="20" spans="3:23" ht="16.5">
      <c r="C20" s="20">
        <f t="shared" si="7"/>
        <v>203</v>
      </c>
      <c r="D20" s="20" t="s">
        <v>103</v>
      </c>
      <c r="E20" s="22">
        <v>658</v>
      </c>
      <c r="F20" s="22">
        <v>1001</v>
      </c>
      <c r="G20" s="11">
        <f t="shared" si="1"/>
        <v>725</v>
      </c>
      <c r="H20" s="11">
        <f t="shared" si="2"/>
        <v>519</v>
      </c>
      <c r="I20" s="14"/>
      <c r="J20" s="14">
        <v>-20</v>
      </c>
      <c r="K20" s="12">
        <f t="shared" si="0"/>
        <v>725</v>
      </c>
      <c r="L20" s="12">
        <f t="shared" si="0"/>
        <v>499</v>
      </c>
      <c r="O20" s="15"/>
      <c r="P20" s="15"/>
      <c r="Q20" s="15"/>
      <c r="R20" s="15"/>
      <c r="S20" s="15"/>
      <c r="T20" s="15"/>
      <c r="U20" s="15"/>
      <c r="V20" s="15"/>
      <c r="W20" s="15"/>
    </row>
    <row r="21" spans="3:23" ht="16.5">
      <c r="C21" s="20">
        <f t="shared" si="7"/>
        <v>204</v>
      </c>
      <c r="D21" s="20" t="s">
        <v>104</v>
      </c>
      <c r="E21" s="22">
        <v>851</v>
      </c>
      <c r="F21" s="22">
        <v>775</v>
      </c>
      <c r="G21" s="11">
        <f t="shared" si="1"/>
        <v>918</v>
      </c>
      <c r="H21" s="11">
        <f t="shared" si="2"/>
        <v>745</v>
      </c>
      <c r="I21" s="14"/>
      <c r="J21" s="14"/>
      <c r="K21" s="12">
        <f t="shared" si="0"/>
        <v>918</v>
      </c>
      <c r="L21" s="12">
        <f t="shared" si="0"/>
        <v>745</v>
      </c>
      <c r="O21" s="16" t="s">
        <v>68</v>
      </c>
      <c r="P21" s="13">
        <v>73</v>
      </c>
      <c r="Q21" s="13">
        <v>212</v>
      </c>
      <c r="R21" s="11">
        <f>P21+268/2-700</f>
        <v>-493</v>
      </c>
      <c r="S21" s="11">
        <f>320-(Q21+178/2)</f>
        <v>19</v>
      </c>
      <c r="T21" s="14"/>
      <c r="U21" s="14"/>
      <c r="V21" s="12">
        <f t="shared" ref="V21:V22" si="8">R21+T21</f>
        <v>-493</v>
      </c>
      <c r="W21" s="12">
        <f t="shared" ref="W21:W22" si="9">S21+U21</f>
        <v>19</v>
      </c>
    </row>
    <row r="22" spans="3:23" ht="16.5">
      <c r="C22" s="17">
        <f t="shared" si="7"/>
        <v>205</v>
      </c>
      <c r="D22" s="17" t="s">
        <v>105</v>
      </c>
      <c r="E22" s="22">
        <v>756</v>
      </c>
      <c r="F22" s="22">
        <v>1273</v>
      </c>
      <c r="G22" s="11">
        <f t="shared" si="1"/>
        <v>823</v>
      </c>
      <c r="H22" s="11">
        <f t="shared" si="2"/>
        <v>247</v>
      </c>
      <c r="I22" s="14"/>
      <c r="J22" s="14"/>
      <c r="K22" s="12">
        <f t="shared" si="0"/>
        <v>823</v>
      </c>
      <c r="L22" s="12">
        <f t="shared" si="0"/>
        <v>247</v>
      </c>
      <c r="O22" s="16" t="s">
        <v>69</v>
      </c>
      <c r="P22" s="13">
        <v>735</v>
      </c>
      <c r="Q22" s="13">
        <v>30</v>
      </c>
      <c r="R22" s="11">
        <f>P22+268/2-700</f>
        <v>169</v>
      </c>
      <c r="S22" s="11">
        <f>320-(Q22+178/2)</f>
        <v>201</v>
      </c>
      <c r="T22" s="14"/>
      <c r="U22" s="14"/>
      <c r="V22" s="12">
        <f t="shared" si="8"/>
        <v>169</v>
      </c>
      <c r="W22" s="12">
        <f t="shared" si="9"/>
        <v>201</v>
      </c>
    </row>
    <row r="23" spans="3:23" ht="16.5">
      <c r="C23" s="17">
        <f t="shared" si="7"/>
        <v>206</v>
      </c>
      <c r="D23" s="17" t="s">
        <v>106</v>
      </c>
      <c r="E23" s="22">
        <v>428</v>
      </c>
      <c r="F23" s="22">
        <v>1300</v>
      </c>
      <c r="G23" s="11">
        <f t="shared" si="1"/>
        <v>495</v>
      </c>
      <c r="H23" s="11">
        <f t="shared" si="2"/>
        <v>220</v>
      </c>
      <c r="I23" s="14"/>
      <c r="J23" s="14"/>
      <c r="K23" s="12">
        <f t="shared" si="0"/>
        <v>495</v>
      </c>
      <c r="L23" s="12">
        <f t="shared" si="0"/>
        <v>220</v>
      </c>
      <c r="O23" s="15"/>
      <c r="P23" s="15"/>
      <c r="Q23" s="15"/>
      <c r="R23" s="15"/>
      <c r="S23" s="15"/>
      <c r="T23" s="15"/>
      <c r="U23" s="15"/>
      <c r="V23" s="15"/>
      <c r="W23" s="15"/>
    </row>
    <row r="24" spans="3:23" ht="16.5">
      <c r="C24" s="17">
        <f t="shared" si="7"/>
        <v>207</v>
      </c>
      <c r="D24" s="17" t="s">
        <v>107</v>
      </c>
      <c r="E24" s="22">
        <v>410</v>
      </c>
      <c r="F24" s="22">
        <v>1059</v>
      </c>
      <c r="G24" s="11">
        <f t="shared" si="1"/>
        <v>477</v>
      </c>
      <c r="H24" s="11">
        <f t="shared" si="2"/>
        <v>461</v>
      </c>
      <c r="I24" s="14"/>
      <c r="J24" s="14"/>
      <c r="K24" s="12">
        <f t="shared" si="0"/>
        <v>477</v>
      </c>
      <c r="L24" s="12">
        <f t="shared" si="0"/>
        <v>461</v>
      </c>
      <c r="O24" s="15"/>
      <c r="P24" s="15"/>
      <c r="Q24" s="15"/>
      <c r="R24" s="15"/>
      <c r="S24" s="15"/>
      <c r="T24" s="15"/>
      <c r="U24" s="15"/>
      <c r="V24" s="15"/>
      <c r="W24" s="15"/>
    </row>
    <row r="25" spans="3:23" ht="16.5">
      <c r="C25" s="17">
        <f t="shared" si="7"/>
        <v>208</v>
      </c>
      <c r="D25" s="17" t="s">
        <v>108</v>
      </c>
      <c r="E25" s="22">
        <v>288</v>
      </c>
      <c r="F25" s="22">
        <v>770</v>
      </c>
      <c r="G25" s="11">
        <f t="shared" si="1"/>
        <v>355</v>
      </c>
      <c r="H25" s="11">
        <f t="shared" si="2"/>
        <v>750</v>
      </c>
      <c r="I25" s="14"/>
      <c r="J25" s="14">
        <v>-20</v>
      </c>
      <c r="K25" s="12">
        <f t="shared" si="0"/>
        <v>355</v>
      </c>
      <c r="L25" s="12">
        <f t="shared" si="0"/>
        <v>730</v>
      </c>
      <c r="O25" s="15"/>
      <c r="P25" s="15"/>
      <c r="Q25" s="15"/>
      <c r="R25" s="15"/>
      <c r="S25" s="15"/>
      <c r="T25" s="15"/>
      <c r="U25" s="15"/>
      <c r="V25" s="15"/>
      <c r="W25" s="15"/>
    </row>
    <row r="26" spans="3:23" ht="16.5">
      <c r="C26" s="17">
        <f t="shared" si="7"/>
        <v>209</v>
      </c>
      <c r="D26" s="17" t="s">
        <v>109</v>
      </c>
      <c r="E26" s="22">
        <v>580</v>
      </c>
      <c r="F26" s="22">
        <v>729</v>
      </c>
      <c r="G26" s="11">
        <f t="shared" si="1"/>
        <v>647</v>
      </c>
      <c r="H26" s="11">
        <f t="shared" si="2"/>
        <v>791</v>
      </c>
      <c r="I26" s="14"/>
      <c r="J26" s="14">
        <v>-20</v>
      </c>
      <c r="K26" s="12">
        <f t="shared" si="0"/>
        <v>647</v>
      </c>
      <c r="L26" s="12">
        <f t="shared" si="0"/>
        <v>771</v>
      </c>
      <c r="O26" s="16" t="s">
        <v>70</v>
      </c>
      <c r="P26" s="13">
        <v>431</v>
      </c>
      <c r="Q26" s="13">
        <v>38</v>
      </c>
      <c r="R26" s="11">
        <f>P26+268/2-700</f>
        <v>-135</v>
      </c>
      <c r="S26" s="11">
        <f>320-(Q26+178/2)</f>
        <v>193</v>
      </c>
      <c r="T26" s="14"/>
      <c r="U26" s="14">
        <v>-10</v>
      </c>
      <c r="V26" s="12">
        <f t="shared" ref="V26:V27" si="10">R26+T26</f>
        <v>-135</v>
      </c>
      <c r="W26" s="12">
        <f t="shared" ref="W26:W27" si="11">S26+U26</f>
        <v>183</v>
      </c>
    </row>
    <row r="27" spans="3:23" ht="16.5">
      <c r="C27" s="17">
        <f t="shared" si="7"/>
        <v>210</v>
      </c>
      <c r="D27" s="17" t="s">
        <v>110</v>
      </c>
      <c r="E27" s="22">
        <v>146</v>
      </c>
      <c r="F27" s="22">
        <v>1133</v>
      </c>
      <c r="G27" s="11">
        <f t="shared" si="1"/>
        <v>213</v>
      </c>
      <c r="H27" s="11">
        <f t="shared" si="2"/>
        <v>387</v>
      </c>
      <c r="I27" s="14"/>
      <c r="J27" s="14"/>
      <c r="K27" s="12">
        <f t="shared" si="0"/>
        <v>213</v>
      </c>
      <c r="L27" s="12">
        <f t="shared" si="0"/>
        <v>387</v>
      </c>
      <c r="O27" s="16" t="s">
        <v>71</v>
      </c>
      <c r="P27" s="13">
        <v>1075</v>
      </c>
      <c r="Q27" s="13">
        <v>150</v>
      </c>
      <c r="R27" s="11">
        <f>P27+268/2-700</f>
        <v>509</v>
      </c>
      <c r="S27" s="11">
        <f>320-(Q27+178/2)</f>
        <v>81</v>
      </c>
      <c r="T27" s="14">
        <v>-10</v>
      </c>
      <c r="U27" s="14"/>
      <c r="V27" s="12">
        <f t="shared" si="10"/>
        <v>499</v>
      </c>
      <c r="W27" s="12">
        <f t="shared" si="11"/>
        <v>81</v>
      </c>
    </row>
    <row r="28" spans="3:23" ht="16.5">
      <c r="C28" s="7">
        <f t="shared" si="7"/>
        <v>301</v>
      </c>
      <c r="D28" s="7" t="s">
        <v>111</v>
      </c>
      <c r="E28" s="22">
        <v>1508</v>
      </c>
      <c r="F28" s="22">
        <v>900</v>
      </c>
      <c r="G28" s="11">
        <f t="shared" si="1"/>
        <v>1575</v>
      </c>
      <c r="H28" s="11">
        <f t="shared" si="2"/>
        <v>620</v>
      </c>
      <c r="I28" s="14">
        <v>100</v>
      </c>
      <c r="J28" s="14">
        <v>-20</v>
      </c>
      <c r="K28" s="12">
        <f t="shared" si="0"/>
        <v>1675</v>
      </c>
      <c r="L28" s="12">
        <f t="shared" si="0"/>
        <v>600</v>
      </c>
    </row>
    <row r="29" spans="3:23" ht="16.5">
      <c r="C29" s="8">
        <f t="shared" si="7"/>
        <v>302</v>
      </c>
      <c r="D29" s="8" t="s">
        <v>112</v>
      </c>
      <c r="E29" s="22">
        <v>1662</v>
      </c>
      <c r="F29" s="22">
        <v>1101</v>
      </c>
      <c r="G29" s="11">
        <f t="shared" si="1"/>
        <v>1729</v>
      </c>
      <c r="H29" s="11">
        <f t="shared" si="2"/>
        <v>419</v>
      </c>
      <c r="I29" s="14"/>
      <c r="J29" s="14"/>
      <c r="K29" s="12">
        <f t="shared" si="0"/>
        <v>1729</v>
      </c>
      <c r="L29" s="12">
        <f t="shared" si="0"/>
        <v>419</v>
      </c>
    </row>
    <row r="30" spans="3:23" ht="16.5">
      <c r="C30" s="8">
        <f>C20+100</f>
        <v>303</v>
      </c>
      <c r="D30" s="8" t="s">
        <v>113</v>
      </c>
      <c r="E30" s="22">
        <v>1972</v>
      </c>
      <c r="F30" s="22">
        <v>994</v>
      </c>
      <c r="G30" s="11">
        <f t="shared" si="1"/>
        <v>2039</v>
      </c>
      <c r="H30" s="11">
        <f t="shared" si="2"/>
        <v>526</v>
      </c>
      <c r="I30" s="14"/>
      <c r="J30" s="14"/>
      <c r="K30" s="12">
        <f t="shared" si="0"/>
        <v>2039</v>
      </c>
      <c r="L30" s="12">
        <f t="shared" si="0"/>
        <v>526</v>
      </c>
    </row>
    <row r="31" spans="3:23" ht="16.5">
      <c r="C31" s="8">
        <f t="shared" si="7"/>
        <v>304</v>
      </c>
      <c r="D31" s="8" t="s">
        <v>114</v>
      </c>
      <c r="E31" s="22">
        <v>1764</v>
      </c>
      <c r="F31" s="22">
        <v>781</v>
      </c>
      <c r="G31" s="11">
        <f t="shared" si="1"/>
        <v>1831</v>
      </c>
      <c r="H31" s="11">
        <f t="shared" si="2"/>
        <v>739</v>
      </c>
      <c r="I31" s="14"/>
      <c r="J31" s="14"/>
      <c r="K31" s="12">
        <f t="shared" si="0"/>
        <v>1831</v>
      </c>
      <c r="L31" s="12">
        <f t="shared" si="0"/>
        <v>739</v>
      </c>
    </row>
    <row r="32" spans="3:23" ht="16.5">
      <c r="C32" s="18">
        <f t="shared" si="7"/>
        <v>305</v>
      </c>
      <c r="D32" s="18" t="s">
        <v>115</v>
      </c>
      <c r="E32" s="22">
        <v>1755</v>
      </c>
      <c r="F32" s="22">
        <v>1288</v>
      </c>
      <c r="G32" s="11">
        <f t="shared" si="1"/>
        <v>1822</v>
      </c>
      <c r="H32" s="11">
        <f t="shared" si="2"/>
        <v>232</v>
      </c>
      <c r="I32" s="14">
        <v>50</v>
      </c>
      <c r="J32" s="14">
        <v>-20</v>
      </c>
      <c r="K32" s="12">
        <f t="shared" si="0"/>
        <v>1872</v>
      </c>
      <c r="L32" s="12">
        <f t="shared" si="0"/>
        <v>212</v>
      </c>
    </row>
    <row r="33" spans="3:12" ht="16.5">
      <c r="C33" s="18">
        <f t="shared" si="7"/>
        <v>306</v>
      </c>
      <c r="D33" s="18" t="s">
        <v>116</v>
      </c>
      <c r="E33" s="22">
        <v>2079</v>
      </c>
      <c r="F33" s="22">
        <v>1315</v>
      </c>
      <c r="G33" s="11">
        <f t="shared" si="1"/>
        <v>2146</v>
      </c>
      <c r="H33" s="11">
        <f t="shared" si="2"/>
        <v>205</v>
      </c>
      <c r="I33" s="14">
        <v>50</v>
      </c>
      <c r="J33" s="14">
        <v>-20</v>
      </c>
      <c r="K33" s="12">
        <f t="shared" si="0"/>
        <v>2196</v>
      </c>
      <c r="L33" s="12">
        <f t="shared" si="0"/>
        <v>185</v>
      </c>
    </row>
    <row r="34" spans="3:12" ht="16.5">
      <c r="C34" s="18">
        <f t="shared" si="7"/>
        <v>307</v>
      </c>
      <c r="D34" s="18" t="s">
        <v>117</v>
      </c>
      <c r="E34" s="22">
        <v>2207</v>
      </c>
      <c r="F34" s="22">
        <v>1104</v>
      </c>
      <c r="G34" s="11">
        <f t="shared" si="1"/>
        <v>2274</v>
      </c>
      <c r="H34" s="11">
        <f t="shared" si="2"/>
        <v>416</v>
      </c>
      <c r="I34" s="14">
        <v>50</v>
      </c>
      <c r="J34" s="14">
        <v>-20</v>
      </c>
      <c r="K34" s="12">
        <f t="shared" si="0"/>
        <v>2324</v>
      </c>
      <c r="L34" s="12">
        <f t="shared" si="0"/>
        <v>396</v>
      </c>
    </row>
    <row r="35" spans="3:12" ht="16.5">
      <c r="C35" s="18">
        <f t="shared" si="7"/>
        <v>308</v>
      </c>
      <c r="D35" s="18" t="s">
        <v>118</v>
      </c>
      <c r="E35" s="22">
        <v>2229</v>
      </c>
      <c r="F35" s="22">
        <v>827</v>
      </c>
      <c r="G35" s="11">
        <f t="shared" si="1"/>
        <v>2296</v>
      </c>
      <c r="H35" s="11">
        <f t="shared" si="2"/>
        <v>693</v>
      </c>
      <c r="I35" s="14">
        <v>100</v>
      </c>
      <c r="J35" s="14">
        <v>-20</v>
      </c>
      <c r="K35" s="12">
        <f t="shared" si="0"/>
        <v>2396</v>
      </c>
      <c r="L35" s="12">
        <f t="shared" si="0"/>
        <v>673</v>
      </c>
    </row>
    <row r="36" spans="3:12" ht="16.5">
      <c r="C36" s="18">
        <f>C26+100</f>
        <v>309</v>
      </c>
      <c r="D36" s="18" t="s">
        <v>149</v>
      </c>
      <c r="E36" s="22">
        <v>2067</v>
      </c>
      <c r="F36" s="22">
        <v>725</v>
      </c>
      <c r="G36" s="11">
        <f t="shared" si="1"/>
        <v>2134</v>
      </c>
      <c r="H36" s="11">
        <f t="shared" si="2"/>
        <v>795</v>
      </c>
      <c r="I36" s="14">
        <v>20</v>
      </c>
      <c r="J36" s="14">
        <v>-20</v>
      </c>
      <c r="K36" s="12">
        <f t="shared" si="0"/>
        <v>2154</v>
      </c>
      <c r="L36" s="12">
        <f t="shared" si="0"/>
        <v>775</v>
      </c>
    </row>
    <row r="37" spans="3:12" ht="16.5">
      <c r="C37" s="18">
        <f t="shared" si="7"/>
        <v>310</v>
      </c>
      <c r="D37" s="18" t="s">
        <v>119</v>
      </c>
      <c r="E37" s="22">
        <v>2446</v>
      </c>
      <c r="F37" s="22">
        <v>1034</v>
      </c>
      <c r="G37" s="11">
        <f t="shared" si="1"/>
        <v>2513</v>
      </c>
      <c r="H37" s="11">
        <f t="shared" si="2"/>
        <v>486</v>
      </c>
      <c r="I37" s="14">
        <v>50</v>
      </c>
      <c r="J37" s="14">
        <v>-20</v>
      </c>
      <c r="K37" s="12">
        <f t="shared" si="0"/>
        <v>2563</v>
      </c>
      <c r="L37" s="12">
        <f t="shared" si="0"/>
        <v>466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xuyinwen</cp:lastModifiedBy>
  <dcterms:created xsi:type="dcterms:W3CDTF">2018-02-12T03:11:55Z</dcterms:created>
  <dcterms:modified xsi:type="dcterms:W3CDTF">2019-08-15T07:12:56Z</dcterms:modified>
</cp:coreProperties>
</file>