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GAME\doc\数据表\"/>
    </mc:Choice>
  </mc:AlternateContent>
  <xr:revisionPtr revIDLastSave="0" documentId="13_ncr:1_{CD24A7DF-BC73-47CF-9635-AAE8979CE9D6}" xr6:coauthVersionLast="28" xr6:coauthVersionMax="28" xr10:uidLastSave="{00000000-0000-0000-0000-000000000000}"/>
  <bookViews>
    <workbookView xWindow="0" yWindow="0" windowWidth="28800" windowHeight="12165" xr2:uid="{0DBBBAD1-CBD9-4251-B3AE-F513C4D6481A}"/>
  </bookViews>
  <sheets>
    <sheet name="Sheet1" sheetId="1" r:id="rId1"/>
    <sheet name="Sheet2" sheetId="2" r:id="rId2"/>
  </sheets>
  <externalReferences>
    <externalReference r:id="rId3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48" i="2" l="1"/>
  <c r="J48" i="2" s="1"/>
  <c r="S48" i="2"/>
  <c r="I48" i="2" s="1"/>
  <c r="T47" i="2"/>
  <c r="J47" i="2" s="1"/>
  <c r="S47" i="2"/>
  <c r="I47" i="2" s="1"/>
  <c r="D47" i="2" s="1"/>
  <c r="T46" i="2"/>
  <c r="J46" i="2" s="1"/>
  <c r="S46" i="2"/>
  <c r="I46" i="2" s="1"/>
  <c r="D46" i="2" s="1"/>
  <c r="T45" i="2"/>
  <c r="J45" i="2" s="1"/>
  <c r="S45" i="2"/>
  <c r="I45" i="2" s="1"/>
  <c r="D45" i="2" s="1"/>
  <c r="T44" i="2"/>
  <c r="J44" i="2" s="1"/>
  <c r="S44" i="2"/>
  <c r="I44" i="2" s="1"/>
  <c r="T43" i="2"/>
  <c r="J43" i="2" s="1"/>
  <c r="S43" i="2"/>
  <c r="I43" i="2" s="1"/>
  <c r="D43" i="2" s="1"/>
  <c r="T42" i="2"/>
  <c r="J42" i="2" s="1"/>
  <c r="S42" i="2"/>
  <c r="I42" i="2" s="1"/>
  <c r="D42" i="2" s="1"/>
  <c r="T41" i="2"/>
  <c r="J41" i="2" s="1"/>
  <c r="S41" i="2"/>
  <c r="I41" i="2" s="1"/>
  <c r="D41" i="2" s="1"/>
  <c r="T40" i="2"/>
  <c r="J40" i="2" s="1"/>
  <c r="S40" i="2"/>
  <c r="I40" i="2" s="1"/>
  <c r="D40" i="2" s="1"/>
  <c r="V24" i="2"/>
  <c r="U24" i="2"/>
  <c r="T24" i="2"/>
  <c r="J24" i="2" s="1"/>
  <c r="S24" i="2"/>
  <c r="V23" i="2"/>
  <c r="U23" i="2"/>
  <c r="T23" i="2"/>
  <c r="J23" i="2" s="1"/>
  <c r="S23" i="2"/>
  <c r="V22" i="2"/>
  <c r="U22" i="2"/>
  <c r="T22" i="2"/>
  <c r="J22" i="2" s="1"/>
  <c r="S22" i="2"/>
  <c r="V13" i="2"/>
  <c r="U13" i="2"/>
  <c r="T13" i="2"/>
  <c r="J13" i="2" s="1"/>
  <c r="S13" i="2"/>
  <c r="V12" i="2"/>
  <c r="U12" i="2"/>
  <c r="T12" i="2"/>
  <c r="J12" i="2" s="1"/>
  <c r="S12" i="2"/>
  <c r="V11" i="2"/>
  <c r="U11" i="2"/>
  <c r="T11" i="2"/>
  <c r="J11" i="2" s="1"/>
  <c r="S11" i="2"/>
  <c r="V10" i="2"/>
  <c r="U10" i="2"/>
  <c r="T10" i="2"/>
  <c r="J10" i="2" s="1"/>
  <c r="S10" i="2"/>
  <c r="V9" i="2"/>
  <c r="U9" i="2"/>
  <c r="T9" i="2"/>
  <c r="J9" i="2" s="1"/>
  <c r="S9" i="2"/>
  <c r="V8" i="2"/>
  <c r="U8" i="2"/>
  <c r="T8" i="2"/>
  <c r="J8" i="2" s="1"/>
  <c r="S8" i="2"/>
  <c r="V7" i="2"/>
  <c r="U7" i="2"/>
  <c r="T7" i="2"/>
  <c r="J7" i="2" s="1"/>
  <c r="S7" i="2"/>
  <c r="V6" i="2"/>
  <c r="U6" i="2"/>
  <c r="T6" i="2"/>
  <c r="J6" i="2" s="1"/>
  <c r="S6" i="2"/>
  <c r="V5" i="2"/>
  <c r="U5" i="2"/>
  <c r="T5" i="2"/>
  <c r="J5" i="2" s="1"/>
  <c r="S5" i="2"/>
  <c r="V4" i="2"/>
  <c r="U4" i="2"/>
  <c r="T4" i="2"/>
  <c r="J4" i="2" s="1"/>
  <c r="S4" i="2"/>
  <c r="I4" i="2" l="1"/>
  <c r="D4" i="2" s="1"/>
  <c r="I6" i="2"/>
  <c r="D6" i="2" s="1"/>
  <c r="I8" i="2"/>
  <c r="D8" i="2" s="1"/>
  <c r="I9" i="2"/>
  <c r="D9" i="2" s="1"/>
  <c r="I11" i="2"/>
  <c r="D11" i="2" s="1"/>
  <c r="I12" i="2"/>
  <c r="D12" i="2" s="1"/>
  <c r="I13" i="2"/>
  <c r="D13" i="2" s="1"/>
  <c r="I22" i="2"/>
  <c r="D22" i="2" s="1"/>
  <c r="I23" i="2"/>
  <c r="D23" i="2" s="1"/>
  <c r="I24" i="2"/>
  <c r="D24" i="2" s="1"/>
  <c r="I5" i="2"/>
  <c r="D5" i="2" s="1"/>
  <c r="I7" i="2"/>
  <c r="D7" i="2" s="1"/>
  <c r="I10" i="2"/>
  <c r="D10" i="2" s="1"/>
  <c r="D44" i="2"/>
  <c r="D48" i="2"/>
  <c r="G4" i="2"/>
  <c r="F4" i="2"/>
  <c r="E4" i="2"/>
  <c r="C46" i="2"/>
  <c r="C48" i="2" s="1"/>
  <c r="C45" i="2"/>
  <c r="C47" i="2" s="1"/>
  <c r="B28" i="2"/>
  <c r="B31" i="2" s="1"/>
  <c r="B34" i="2" s="1"/>
  <c r="B37" i="2" s="1"/>
  <c r="C27" i="2"/>
  <c r="C30" i="2" s="1"/>
  <c r="C33" i="2" s="1"/>
  <c r="C36" i="2" s="1"/>
  <c r="C39" i="2" s="1"/>
  <c r="B27" i="2"/>
  <c r="B30" i="2" s="1"/>
  <c r="B33" i="2" s="1"/>
  <c r="B36" i="2" s="1"/>
  <c r="B39" i="2" s="1"/>
  <c r="C26" i="2"/>
  <c r="C29" i="2" s="1"/>
  <c r="C32" i="2" s="1"/>
  <c r="C35" i="2" s="1"/>
  <c r="C38" i="2" s="1"/>
  <c r="B26" i="2"/>
  <c r="B29" i="2" s="1"/>
  <c r="B32" i="2" s="1"/>
  <c r="B35" i="2" s="1"/>
  <c r="B38" i="2" s="1"/>
  <c r="C25" i="2"/>
  <c r="C28" i="2" s="1"/>
  <c r="C31" i="2" s="1"/>
  <c r="C34" i="2" s="1"/>
  <c r="C37" i="2" s="1"/>
  <c r="B25" i="2"/>
  <c r="C17" i="2"/>
  <c r="C21" i="2" s="1"/>
  <c r="B17" i="2"/>
  <c r="B21" i="2" s="1"/>
  <c r="C16" i="2"/>
  <c r="C20" i="2" s="1"/>
  <c r="B16" i="2"/>
  <c r="B20" i="2" s="1"/>
  <c r="C15" i="2"/>
  <c r="C19" i="2" s="1"/>
  <c r="B15" i="2"/>
  <c r="B19" i="2" s="1"/>
  <c r="C14" i="2"/>
  <c r="C18" i="2" s="1"/>
  <c r="B14" i="2"/>
  <c r="B18" i="2" s="1"/>
  <c r="C28" i="1"/>
  <c r="C29" i="1"/>
  <c r="C32" i="1" s="1"/>
  <c r="C35" i="1" s="1"/>
  <c r="C38" i="1" s="1"/>
  <c r="C41" i="1" s="1"/>
  <c r="C31" i="1"/>
  <c r="C34" i="1"/>
  <c r="C37" i="1" s="1"/>
  <c r="C40" i="1" s="1"/>
  <c r="C27" i="1"/>
  <c r="C30" i="1" s="1"/>
  <c r="C33" i="1" s="1"/>
  <c r="C36" i="1" s="1"/>
  <c r="C39" i="1" s="1"/>
  <c r="B48" i="1"/>
  <c r="B50" i="1" s="1"/>
  <c r="B47" i="1"/>
  <c r="B49" i="1" s="1"/>
  <c r="B29" i="1"/>
  <c r="A29" i="1"/>
  <c r="B28" i="1"/>
  <c r="A28" i="1"/>
  <c r="B27" i="1"/>
  <c r="A27" i="1"/>
  <c r="B19" i="1"/>
  <c r="A19" i="1"/>
  <c r="B18" i="1"/>
  <c r="A18" i="1"/>
  <c r="B17" i="1"/>
  <c r="A17" i="1"/>
  <c r="B16" i="1"/>
  <c r="A16" i="1"/>
  <c r="B21" i="1" l="1"/>
  <c r="V15" i="2"/>
  <c r="U15" i="2"/>
  <c r="A21" i="1"/>
  <c r="T15" i="2"/>
  <c r="S15" i="2"/>
  <c r="I15" i="2" s="1"/>
  <c r="A23" i="1"/>
  <c r="T17" i="2"/>
  <c r="S17" i="2"/>
  <c r="A31" i="1"/>
  <c r="T26" i="2"/>
  <c r="S26" i="2"/>
  <c r="B23" i="1"/>
  <c r="V17" i="2"/>
  <c r="U17" i="2"/>
  <c r="A22" i="1"/>
  <c r="T16" i="2"/>
  <c r="S16" i="2"/>
  <c r="A30" i="1"/>
  <c r="T25" i="2"/>
  <c r="S25" i="2"/>
  <c r="A32" i="1"/>
  <c r="T27" i="2"/>
  <c r="S27" i="2"/>
  <c r="B31" i="1"/>
  <c r="V26" i="2"/>
  <c r="U26" i="2"/>
  <c r="A20" i="1"/>
  <c r="T14" i="2"/>
  <c r="S14" i="2"/>
  <c r="B20" i="1"/>
  <c r="V14" i="2"/>
  <c r="U14" i="2"/>
  <c r="B22" i="1"/>
  <c r="V16" i="2"/>
  <c r="U16" i="2"/>
  <c r="B30" i="1"/>
  <c r="V25" i="2"/>
  <c r="U25" i="2"/>
  <c r="B32" i="1"/>
  <c r="V27" i="2"/>
  <c r="U27" i="2"/>
  <c r="I26" i="2" l="1"/>
  <c r="I14" i="2"/>
  <c r="I16" i="2"/>
  <c r="J14" i="2"/>
  <c r="I25" i="2"/>
  <c r="J16" i="2"/>
  <c r="I17" i="2"/>
  <c r="J15" i="2"/>
  <c r="D15" i="2" s="1"/>
  <c r="I27" i="2"/>
  <c r="J25" i="2"/>
  <c r="J17" i="2"/>
  <c r="D17" i="2" s="1"/>
  <c r="J27" i="2"/>
  <c r="J26" i="2"/>
  <c r="D26" i="2" s="1"/>
  <c r="B35" i="1"/>
  <c r="V30" i="2"/>
  <c r="U30" i="2"/>
  <c r="T18" i="2"/>
  <c r="S18" i="2"/>
  <c r="T20" i="2"/>
  <c r="S20" i="2"/>
  <c r="T19" i="2"/>
  <c r="S19" i="2"/>
  <c r="V18" i="2"/>
  <c r="U18" i="2"/>
  <c r="V20" i="2"/>
  <c r="U20" i="2"/>
  <c r="A35" i="1"/>
  <c r="T30" i="2"/>
  <c r="J30" i="2" s="1"/>
  <c r="S30" i="2"/>
  <c r="A34" i="1"/>
  <c r="T29" i="2"/>
  <c r="S29" i="2"/>
  <c r="A33" i="1"/>
  <c r="T28" i="2"/>
  <c r="S28" i="2"/>
  <c r="T21" i="2"/>
  <c r="S21" i="2"/>
  <c r="B33" i="1"/>
  <c r="V28" i="2"/>
  <c r="U28" i="2"/>
  <c r="B34" i="1"/>
  <c r="V29" i="2"/>
  <c r="U29" i="2"/>
  <c r="V21" i="2"/>
  <c r="U21" i="2"/>
  <c r="V19" i="2"/>
  <c r="U19" i="2"/>
  <c r="I29" i="2" l="1"/>
  <c r="I20" i="2"/>
  <c r="J29" i="2"/>
  <c r="D25" i="2"/>
  <c r="D16" i="2"/>
  <c r="I30" i="2"/>
  <c r="D30" i="2" s="1"/>
  <c r="J19" i="2"/>
  <c r="J18" i="2"/>
  <c r="D14" i="2"/>
  <c r="J21" i="2"/>
  <c r="I28" i="2"/>
  <c r="J20" i="2"/>
  <c r="D20" i="2" s="1"/>
  <c r="J28" i="2"/>
  <c r="I19" i="2"/>
  <c r="I18" i="2"/>
  <c r="D18" i="2" s="1"/>
  <c r="I21" i="2"/>
  <c r="D27" i="2"/>
  <c r="B37" i="1"/>
  <c r="V32" i="2"/>
  <c r="U32" i="2"/>
  <c r="A38" i="1"/>
  <c r="T33" i="2"/>
  <c r="S33" i="2"/>
  <c r="A36" i="1"/>
  <c r="T31" i="2"/>
  <c r="S31" i="2"/>
  <c r="B36" i="1"/>
  <c r="V31" i="2"/>
  <c r="U31" i="2"/>
  <c r="A37" i="1"/>
  <c r="T32" i="2"/>
  <c r="J32" i="2" s="1"/>
  <c r="S32" i="2"/>
  <c r="I32" i="2" s="1"/>
  <c r="B38" i="1"/>
  <c r="V33" i="2"/>
  <c r="U33" i="2"/>
  <c r="D29" i="2" l="1"/>
  <c r="D19" i="2"/>
  <c r="J31" i="2"/>
  <c r="D32" i="2"/>
  <c r="D21" i="2"/>
  <c r="I33" i="2"/>
  <c r="D28" i="2"/>
  <c r="I31" i="2"/>
  <c r="D31" i="2" s="1"/>
  <c r="J33" i="2"/>
  <c r="A40" i="1"/>
  <c r="T35" i="2"/>
  <c r="S35" i="2"/>
  <c r="B41" i="1"/>
  <c r="V36" i="2"/>
  <c r="U36" i="2"/>
  <c r="A41" i="1"/>
  <c r="T36" i="2"/>
  <c r="S36" i="2"/>
  <c r="I36" i="2" s="1"/>
  <c r="A39" i="1"/>
  <c r="T34" i="2"/>
  <c r="S34" i="2"/>
  <c r="B39" i="1"/>
  <c r="V34" i="2"/>
  <c r="U34" i="2"/>
  <c r="B40" i="1"/>
  <c r="V35" i="2"/>
  <c r="U35" i="2"/>
  <c r="J34" i="2" l="1"/>
  <c r="I35" i="2"/>
  <c r="D33" i="2"/>
  <c r="J35" i="2"/>
  <c r="D35" i="2" s="1"/>
  <c r="I34" i="2"/>
  <c r="D34" i="2" s="1"/>
  <c r="J36" i="2"/>
  <c r="D36" i="2" s="1"/>
  <c r="T39" i="2"/>
  <c r="S39" i="2"/>
  <c r="V38" i="2"/>
  <c r="U38" i="2"/>
  <c r="V39" i="2"/>
  <c r="U39" i="2"/>
  <c r="T37" i="2"/>
  <c r="S37" i="2"/>
  <c r="V37" i="2"/>
  <c r="U37" i="2"/>
  <c r="T38" i="2"/>
  <c r="J38" i="2" s="1"/>
  <c r="S38" i="2"/>
  <c r="I38" i="2" s="1"/>
  <c r="D38" i="2" l="1"/>
  <c r="J39" i="2"/>
  <c r="I37" i="2"/>
  <c r="J37" i="2"/>
  <c r="D37" i="2" s="1"/>
  <c r="I39" i="2"/>
  <c r="D39" i="2" s="1"/>
</calcChain>
</file>

<file path=xl/sharedStrings.xml><?xml version="1.0" encoding="utf-8"?>
<sst xmlns="http://schemas.openxmlformats.org/spreadsheetml/2006/main" count="76" uniqueCount="71">
  <si>
    <t>起点</t>
    <phoneticPr fontId="1" type="noConversion"/>
  </si>
  <si>
    <t>终点</t>
    <phoneticPr fontId="1" type="noConversion"/>
  </si>
  <si>
    <t>int</t>
    <phoneticPr fontId="1" type="noConversion"/>
  </si>
  <si>
    <t>point_start</t>
    <phoneticPr fontId="1" type="noConversion"/>
  </si>
  <si>
    <t>point_start,point_end</t>
    <phoneticPr fontId="1" type="noConversion"/>
  </si>
  <si>
    <t>起点id</t>
    <phoneticPr fontId="1" type="noConversion"/>
  </si>
  <si>
    <t>终点id</t>
    <phoneticPr fontId="1" type="noConversion"/>
  </si>
  <si>
    <t>point_end</t>
    <phoneticPr fontId="1" type="noConversion"/>
  </si>
  <si>
    <t>点1</t>
    <phoneticPr fontId="1" type="noConversion"/>
  </si>
  <si>
    <t>点2</t>
    <phoneticPr fontId="1" type="noConversion"/>
  </si>
  <si>
    <t>点3</t>
    <phoneticPr fontId="1" type="noConversion"/>
  </si>
  <si>
    <t>点4</t>
    <phoneticPr fontId="1" type="noConversion"/>
  </si>
  <si>
    <t>string</t>
    <phoneticPr fontId="1" type="noConversion"/>
  </si>
  <si>
    <t>所在区域</t>
    <phoneticPr fontId="1" type="noConversion"/>
  </si>
  <si>
    <t>Client</t>
    <phoneticPr fontId="1" type="noConversion"/>
  </si>
  <si>
    <t>district</t>
    <phoneticPr fontId="1" type="noConversion"/>
  </si>
  <si>
    <t>x1</t>
    <phoneticPr fontId="1" type="noConversion"/>
  </si>
  <si>
    <t>y1</t>
    <phoneticPr fontId="1" type="noConversion"/>
  </si>
  <si>
    <t>x2</t>
  </si>
  <si>
    <t>y2</t>
  </si>
  <si>
    <t>x3</t>
  </si>
  <si>
    <t>y3</t>
  </si>
  <si>
    <t>x4</t>
  </si>
  <si>
    <t>y4</t>
  </si>
  <si>
    <t>184|23</t>
  </si>
  <si>
    <t>-25|115</t>
  </si>
  <si>
    <t>273|91</t>
  </si>
  <si>
    <t>301|-54</t>
  </si>
  <si>
    <t>-28|-120</t>
  </si>
  <si>
    <t>-246|-19</t>
  </si>
  <si>
    <t>243|25</t>
  </si>
  <si>
    <t>182|-41</t>
  </si>
  <si>
    <t>-69|62</t>
  </si>
  <si>
    <t>265|112</t>
  </si>
  <si>
    <t>41|-41</t>
  </si>
  <si>
    <t>4|50</t>
  </si>
  <si>
    <t>302|81</t>
  </si>
  <si>
    <t>278|-40</t>
  </si>
  <si>
    <t>172|-50</t>
  </si>
  <si>
    <t>173|67</t>
  </si>
  <si>
    <t>-99|-63</t>
  </si>
  <si>
    <t>-124|30</t>
  </si>
  <si>
    <t>-49|6</t>
  </si>
  <si>
    <t>171|-49</t>
  </si>
  <si>
    <t>-165|-108</t>
  </si>
  <si>
    <t>256|39</t>
  </si>
  <si>
    <t>-7|-10</t>
  </si>
  <si>
    <t>262|-87</t>
  </si>
  <si>
    <t>189|56</t>
  </si>
  <si>
    <t>-43|-12</t>
  </si>
  <si>
    <t>288|-78</t>
  </si>
  <si>
    <t>-173|-117</t>
  </si>
  <si>
    <t>5|8</t>
  </si>
  <si>
    <t>189|-100</t>
  </si>
  <si>
    <t>205|-95</t>
  </si>
  <si>
    <t>38|-11</t>
  </si>
  <si>
    <t>-127|-129</t>
  </si>
  <si>
    <t>-39|69</t>
  </si>
  <si>
    <t>159|63</t>
  </si>
  <si>
    <t>-83|-66</t>
  </si>
  <si>
    <t>284|-212</t>
  </si>
  <si>
    <t>-314|54</t>
  </si>
  <si>
    <t>408|106</t>
  </si>
  <si>
    <t>286|-36</t>
  </si>
  <si>
    <t>-126|10</t>
  </si>
  <si>
    <t>-179|-9</t>
  </si>
  <si>
    <t>87|47</t>
  </si>
  <si>
    <t>-48|35</t>
  </si>
  <si>
    <t>271|39</t>
  </si>
  <si>
    <t>point</t>
    <phoneticPr fontId="1" type="noConversion"/>
  </si>
  <si>
    <t>曲线点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</si>
</sst>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1" applyFill="0">
      <alignment horizontal="center"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1" applyFill="1">
      <alignment horizontal="center" vertical="center"/>
    </xf>
    <xf numFmtId="0" fontId="2" fillId="4" borderId="1" xfId="1" applyFill="1">
      <alignment horizontal="center" vertical="center"/>
    </xf>
    <xf numFmtId="0" fontId="2" fillId="5" borderId="1" xfId="1" applyFill="1">
      <alignment horizontal="center" vertical="center"/>
    </xf>
    <xf numFmtId="0" fontId="2" fillId="6" borderId="1" xfId="1" applyFill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0" borderId="1" xfId="1">
      <alignment horizontal="center" vertical="center"/>
    </xf>
    <xf numFmtId="0" fontId="2" fillId="0" borderId="1" xfId="1" applyAlignment="1">
      <alignment vertical="center"/>
    </xf>
    <xf numFmtId="0" fontId="2" fillId="0" borderId="1" xfId="1" applyAlignment="1">
      <alignment horizontal="center" vertical="center"/>
    </xf>
  </cellXfs>
  <cellStyles count="2">
    <cellStyle name="常规" xfId="0" builtinId="0"/>
    <cellStyle name="有框居中" xfId="1" xr:uid="{7B14738D-C56F-45D5-B7EF-2CA86E1FBC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ine_pi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2">
          <cell r="A2" t="str">
            <v>int</v>
          </cell>
          <cell r="B2" t="str">
            <v>int</v>
          </cell>
          <cell r="C2" t="str">
            <v>string</v>
          </cell>
          <cell r="D2" t="str">
            <v>int</v>
          </cell>
          <cell r="E2" t="str">
            <v>string</v>
          </cell>
          <cell r="F2" t="str">
            <v>int</v>
          </cell>
          <cell r="G2" t="str">
            <v>int</v>
          </cell>
          <cell r="H2" t="str">
            <v>string</v>
          </cell>
          <cell r="I2" t="str">
            <v>string</v>
          </cell>
          <cell r="J2" t="str">
            <v>string</v>
          </cell>
          <cell r="K2" t="str">
            <v>string</v>
          </cell>
          <cell r="L2" t="str">
            <v>string</v>
          </cell>
          <cell r="M2" t="str">
            <v>int</v>
          </cell>
          <cell r="N2" t="str">
            <v>int</v>
          </cell>
        </row>
        <row r="3">
          <cell r="A3" t="str">
            <v>矿坑id</v>
          </cell>
          <cell r="B3" t="str">
            <v>所属矿区</v>
          </cell>
          <cell r="C3" t="str">
            <v>矿区名称</v>
          </cell>
          <cell r="D3" t="str">
            <v>矿坑类型</v>
          </cell>
          <cell r="E3" t="str">
            <v>矿坑名称</v>
          </cell>
          <cell r="F3" t="str">
            <v>可否交战</v>
          </cell>
          <cell r="G3" t="str">
            <v>产量模板</v>
          </cell>
          <cell r="H3" t="str">
            <v>战斗背景</v>
          </cell>
          <cell r="I3" t="str">
            <v>矿坑背景</v>
          </cell>
          <cell r="J3" t="str">
            <v>矿坑名称</v>
          </cell>
          <cell r="K3" t="str">
            <v>地区图标</v>
          </cell>
          <cell r="L3" t="str">
            <v>矿位图标</v>
          </cell>
          <cell r="M3" t="str">
            <v>坐标x值</v>
          </cell>
          <cell r="N3" t="str">
            <v>坐标y值</v>
          </cell>
        </row>
        <row r="4">
          <cell r="A4" t="str">
            <v>Both</v>
          </cell>
          <cell r="B4" t="str">
            <v>Both</v>
          </cell>
          <cell r="C4" t="str">
            <v>Excluded</v>
          </cell>
          <cell r="D4" t="str">
            <v>Both</v>
          </cell>
          <cell r="E4" t="str">
            <v>Both</v>
          </cell>
          <cell r="F4" t="str">
            <v>Both</v>
          </cell>
          <cell r="G4" t="str">
            <v>Both</v>
          </cell>
          <cell r="H4" t="str">
            <v>Client</v>
          </cell>
          <cell r="I4" t="str">
            <v>Client</v>
          </cell>
          <cell r="J4" t="str">
            <v>Client</v>
          </cell>
          <cell r="K4" t="str">
            <v>Client</v>
          </cell>
          <cell r="L4" t="str">
            <v>Client</v>
          </cell>
          <cell r="M4" t="str">
            <v>Client</v>
          </cell>
          <cell r="N4" t="str">
            <v>Client</v>
          </cell>
        </row>
        <row r="5">
          <cell r="A5" t="str">
            <v>pit_id</v>
          </cell>
          <cell r="B5" t="str">
            <v>district</v>
          </cell>
          <cell r="C5" t="str">
            <v>district_name</v>
          </cell>
          <cell r="D5" t="str">
            <v>pit_type</v>
          </cell>
          <cell r="E5" t="str">
            <v>pit_name</v>
          </cell>
          <cell r="F5" t="str">
            <v>is_battle</v>
          </cell>
          <cell r="G5" t="str">
            <v>templet_id</v>
          </cell>
          <cell r="H5" t="str">
            <v>battle_bg</v>
          </cell>
          <cell r="I5" t="str">
            <v>pit_bg</v>
          </cell>
          <cell r="J5" t="str">
            <v>pit_name_txt</v>
          </cell>
          <cell r="K5" t="str">
            <v>pit_icon</v>
          </cell>
          <cell r="L5" t="str">
            <v>postion_icon</v>
          </cell>
          <cell r="M5" t="str">
            <v>x</v>
          </cell>
          <cell r="N5" t="str">
            <v>y</v>
          </cell>
        </row>
        <row r="6">
          <cell r="A6">
            <v>100</v>
          </cell>
          <cell r="B6">
            <v>1</v>
          </cell>
          <cell r="C6" t="str">
            <v>中原矿区</v>
          </cell>
          <cell r="D6">
            <v>2</v>
          </cell>
          <cell r="E6" t="str">
            <v>中原 重生点</v>
          </cell>
          <cell r="F6">
            <v>0</v>
          </cell>
          <cell r="G6">
            <v>0</v>
          </cell>
          <cell r="H6">
            <v>1</v>
          </cell>
          <cell r="I6" t="str">
            <v>img_mine_bg01</v>
          </cell>
          <cell r="J6" t="str">
            <v>txt_mine_00</v>
          </cell>
          <cell r="K6" t="str">
            <v>moving_kuangzhan_tkuangkeng</v>
          </cell>
          <cell r="L6" t="str">
            <v>moving_kuangzhan_tongkuangx</v>
          </cell>
          <cell r="M6">
            <v>-12</v>
          </cell>
          <cell r="N6">
            <v>24</v>
          </cell>
        </row>
        <row r="7">
          <cell r="A7">
            <v>101</v>
          </cell>
          <cell r="B7">
            <v>1</v>
          </cell>
          <cell r="C7" t="str">
            <v>中原矿区</v>
          </cell>
          <cell r="D7">
            <v>1</v>
          </cell>
          <cell r="E7" t="str">
            <v>中原 北矿坑</v>
          </cell>
          <cell r="F7">
            <v>1</v>
          </cell>
          <cell r="G7">
            <v>1</v>
          </cell>
          <cell r="H7">
            <v>1</v>
          </cell>
          <cell r="I7" t="str">
            <v>img_mine_bg01</v>
          </cell>
          <cell r="J7" t="str">
            <v>txt_mine_05</v>
          </cell>
          <cell r="K7" t="str">
            <v>moving_kuangzhan_baoshikuangkeng</v>
          </cell>
          <cell r="L7" t="str">
            <v>moving_kuangzhan_baoshikuangx</v>
          </cell>
          <cell r="M7">
            <v>166</v>
          </cell>
          <cell r="N7">
            <v>160</v>
          </cell>
        </row>
        <row r="8">
          <cell r="A8">
            <v>102</v>
          </cell>
          <cell r="B8">
            <v>1</v>
          </cell>
          <cell r="C8" t="str">
            <v>中原矿区</v>
          </cell>
          <cell r="D8">
            <v>1</v>
          </cell>
          <cell r="E8" t="str">
            <v>中原 东北矿坑</v>
          </cell>
          <cell r="F8">
            <v>1</v>
          </cell>
          <cell r="G8">
            <v>1</v>
          </cell>
          <cell r="H8">
            <v>1</v>
          </cell>
          <cell r="I8" t="str">
            <v>img_mine_bg01</v>
          </cell>
          <cell r="J8" t="str">
            <v>txt_mine_07</v>
          </cell>
          <cell r="K8" t="str">
            <v>moving_kuangzhan_baoshikuangkeng</v>
          </cell>
          <cell r="L8" t="str">
            <v>moving_kuangzhan_baoshikuangx</v>
          </cell>
          <cell r="M8">
            <v>381</v>
          </cell>
          <cell r="N8">
            <v>23</v>
          </cell>
        </row>
        <row r="9">
          <cell r="A9">
            <v>103</v>
          </cell>
          <cell r="B9">
            <v>1</v>
          </cell>
          <cell r="C9" t="str">
            <v>中原矿区</v>
          </cell>
          <cell r="D9">
            <v>1</v>
          </cell>
          <cell r="E9" t="str">
            <v>中原 东南矿坑</v>
          </cell>
          <cell r="F9">
            <v>1</v>
          </cell>
          <cell r="G9">
            <v>1</v>
          </cell>
          <cell r="H9">
            <v>1</v>
          </cell>
          <cell r="I9" t="str">
            <v>img_mine_bg01</v>
          </cell>
          <cell r="J9" t="str">
            <v>txt_mine_06</v>
          </cell>
          <cell r="K9" t="str">
            <v>moving_kuangzhan_baoshikuangkeng</v>
          </cell>
          <cell r="L9" t="str">
            <v>moving_kuangzhan_baoshikuangx</v>
          </cell>
          <cell r="M9">
            <v>221</v>
          </cell>
          <cell r="N9">
            <v>-130</v>
          </cell>
        </row>
        <row r="10">
          <cell r="A10">
            <v>104</v>
          </cell>
          <cell r="B10">
            <v>1</v>
          </cell>
          <cell r="C10" t="str">
            <v>中原矿区</v>
          </cell>
          <cell r="D10">
            <v>1</v>
          </cell>
          <cell r="E10" t="str">
            <v>中原 西南矿坑</v>
          </cell>
          <cell r="F10">
            <v>1</v>
          </cell>
          <cell r="G10">
            <v>1</v>
          </cell>
          <cell r="H10">
            <v>1</v>
          </cell>
          <cell r="I10" t="str">
            <v>img_mine_bg01</v>
          </cell>
          <cell r="J10" t="str">
            <v>txt_mine_08</v>
          </cell>
          <cell r="K10" t="str">
            <v>moving_kuangzhan_baoshikuangkeng</v>
          </cell>
          <cell r="L10" t="str">
            <v>moving_kuangzhan_baoshikuangx</v>
          </cell>
          <cell r="M10">
            <v>-276</v>
          </cell>
          <cell r="N10">
            <v>-109</v>
          </cell>
        </row>
        <row r="11">
          <cell r="A11">
            <v>105</v>
          </cell>
          <cell r="B11">
            <v>1</v>
          </cell>
          <cell r="C11" t="str">
            <v>中原矿区</v>
          </cell>
          <cell r="D11">
            <v>1</v>
          </cell>
          <cell r="E11" t="str">
            <v>中原 西北矿坑</v>
          </cell>
          <cell r="F11">
            <v>1</v>
          </cell>
          <cell r="G11">
            <v>1</v>
          </cell>
          <cell r="H11">
            <v>1</v>
          </cell>
          <cell r="I11" t="str">
            <v>img_mine_bg01</v>
          </cell>
          <cell r="J11" t="str">
            <v>txt_mine_09</v>
          </cell>
          <cell r="K11" t="str">
            <v>moving_kuangzhan_baoshikuangkeng</v>
          </cell>
          <cell r="L11" t="str">
            <v>moving_kuangzhan_baoshikuangx</v>
          </cell>
          <cell r="M11">
            <v>-215</v>
          </cell>
          <cell r="N11">
            <v>71</v>
          </cell>
        </row>
        <row r="12">
          <cell r="A12">
            <v>200</v>
          </cell>
          <cell r="B12">
            <v>2</v>
          </cell>
          <cell r="C12" t="str">
            <v>河东矿区</v>
          </cell>
          <cell r="D12">
            <v>2</v>
          </cell>
          <cell r="E12" t="str">
            <v>河东 重生点</v>
          </cell>
          <cell r="F12">
            <v>0</v>
          </cell>
          <cell r="G12">
            <v>0</v>
          </cell>
          <cell r="H12">
            <v>2</v>
          </cell>
          <cell r="I12" t="str">
            <v>img_mine_bg01</v>
          </cell>
          <cell r="J12" t="str">
            <v>txt_mine_00</v>
          </cell>
          <cell r="K12" t="str">
            <v>moving_kuangzhan_tkuangkeng</v>
          </cell>
          <cell r="L12" t="str">
            <v>moving_kuangzhan_tongkuangx</v>
          </cell>
          <cell r="M12">
            <v>369</v>
          </cell>
          <cell r="N12">
            <v>-5</v>
          </cell>
        </row>
        <row r="13">
          <cell r="A13">
            <v>201</v>
          </cell>
          <cell r="B13">
            <v>2</v>
          </cell>
          <cell r="C13" t="str">
            <v>河东矿区</v>
          </cell>
          <cell r="D13">
            <v>1</v>
          </cell>
          <cell r="E13" t="str">
            <v>河东 中央矿坑</v>
          </cell>
          <cell r="F13">
            <v>1</v>
          </cell>
          <cell r="G13">
            <v>2</v>
          </cell>
          <cell r="H13">
            <v>2</v>
          </cell>
          <cell r="I13" t="str">
            <v>img_mine_bg01</v>
          </cell>
          <cell r="J13" t="str">
            <v>txt_mine_01</v>
          </cell>
          <cell r="K13" t="str">
            <v>moving_kuangzhan_jinkuangkeng</v>
          </cell>
          <cell r="L13" t="str">
            <v>moving_kuangzhan_jinkuangx</v>
          </cell>
          <cell r="M13">
            <v>117</v>
          </cell>
          <cell r="N13">
            <v>55</v>
          </cell>
        </row>
        <row r="14">
          <cell r="A14">
            <v>202</v>
          </cell>
          <cell r="B14">
            <v>2</v>
          </cell>
          <cell r="C14" t="str">
            <v>河东矿区</v>
          </cell>
          <cell r="D14">
            <v>1</v>
          </cell>
          <cell r="E14" t="str">
            <v>河东 南矿坑</v>
          </cell>
          <cell r="F14">
            <v>1</v>
          </cell>
          <cell r="G14">
            <v>2</v>
          </cell>
          <cell r="H14">
            <v>2</v>
          </cell>
          <cell r="I14" t="str">
            <v>img_mine_bg01</v>
          </cell>
          <cell r="J14" t="str">
            <v>txt_mine_03</v>
          </cell>
          <cell r="K14" t="str">
            <v>moving_kuangzhan_jinkuangkeng</v>
          </cell>
          <cell r="L14" t="str">
            <v>moving_kuangzhan_jinkuangx</v>
          </cell>
          <cell r="M14">
            <v>248</v>
          </cell>
          <cell r="N14">
            <v>-137</v>
          </cell>
        </row>
        <row r="15">
          <cell r="A15">
            <v>203</v>
          </cell>
          <cell r="B15">
            <v>2</v>
          </cell>
          <cell r="C15" t="str">
            <v>河东矿区</v>
          </cell>
          <cell r="D15">
            <v>1</v>
          </cell>
          <cell r="E15" t="str">
            <v>河东 西北矿坑</v>
          </cell>
          <cell r="F15">
            <v>1</v>
          </cell>
          <cell r="G15">
            <v>2</v>
          </cell>
          <cell r="H15">
            <v>2</v>
          </cell>
          <cell r="I15" t="str">
            <v>img_mine_bg01</v>
          </cell>
          <cell r="J15" t="str">
            <v>txt_mine_09</v>
          </cell>
          <cell r="K15" t="str">
            <v>moving_kuangzhan_jinkuangkeng</v>
          </cell>
          <cell r="L15" t="str">
            <v>moving_kuangzhan_jinkuangx</v>
          </cell>
          <cell r="M15">
            <v>-254</v>
          </cell>
          <cell r="N15">
            <v>70</v>
          </cell>
        </row>
        <row r="16">
          <cell r="A16">
            <v>204</v>
          </cell>
          <cell r="B16">
            <v>2</v>
          </cell>
          <cell r="C16" t="str">
            <v>河东矿区</v>
          </cell>
          <cell r="D16">
            <v>1</v>
          </cell>
          <cell r="E16" t="str">
            <v>河东 东北矿坑</v>
          </cell>
          <cell r="F16">
            <v>1</v>
          </cell>
          <cell r="G16">
            <v>2</v>
          </cell>
          <cell r="H16">
            <v>2</v>
          </cell>
          <cell r="I16" t="str">
            <v>img_mine_bg01</v>
          </cell>
          <cell r="J16" t="str">
            <v>txt_mine_07</v>
          </cell>
          <cell r="K16" t="str">
            <v>moving_kuangzhan_jinkuangkeng</v>
          </cell>
          <cell r="L16" t="str">
            <v>moving_kuangzhan_jinkuangx</v>
          </cell>
          <cell r="M16">
            <v>413</v>
          </cell>
          <cell r="N16">
            <v>170</v>
          </cell>
        </row>
        <row r="17">
          <cell r="A17">
            <v>300</v>
          </cell>
          <cell r="B17">
            <v>3</v>
          </cell>
          <cell r="C17" t="str">
            <v>淮南矿区</v>
          </cell>
          <cell r="D17">
            <v>2</v>
          </cell>
          <cell r="E17" t="str">
            <v>淮南 重生点</v>
          </cell>
          <cell r="F17">
            <v>0</v>
          </cell>
          <cell r="G17">
            <v>0</v>
          </cell>
          <cell r="H17">
            <v>3</v>
          </cell>
          <cell r="I17" t="str">
            <v>img_mine_bg01</v>
          </cell>
          <cell r="J17" t="str">
            <v>txt_mine_00</v>
          </cell>
          <cell r="K17" t="str">
            <v>moving_kuangzhan_tkuangkeng</v>
          </cell>
          <cell r="L17" t="str">
            <v>moving_kuangzhan_tongkuangx</v>
          </cell>
          <cell r="M17">
            <v>-99</v>
          </cell>
          <cell r="N17">
            <v>-110</v>
          </cell>
        </row>
        <row r="18">
          <cell r="A18">
            <v>301</v>
          </cell>
          <cell r="B18">
            <v>3</v>
          </cell>
          <cell r="C18" t="str">
            <v>淮南矿区</v>
          </cell>
          <cell r="D18">
            <v>1</v>
          </cell>
          <cell r="E18" t="str">
            <v>淮南 中央矿坑</v>
          </cell>
          <cell r="F18">
            <v>1</v>
          </cell>
          <cell r="G18">
            <v>2</v>
          </cell>
          <cell r="H18">
            <v>3</v>
          </cell>
          <cell r="I18" t="str">
            <v>img_mine_bg01</v>
          </cell>
          <cell r="J18" t="str">
            <v>txt_mine_01</v>
          </cell>
          <cell r="K18" t="str">
            <v>moving_kuangzhan_jinkuangkeng</v>
          </cell>
          <cell r="L18" t="str">
            <v>moving_kuangzhan_jinkuangx</v>
          </cell>
          <cell r="M18">
            <v>182</v>
          </cell>
          <cell r="N18">
            <v>29</v>
          </cell>
        </row>
        <row r="19">
          <cell r="A19">
            <v>302</v>
          </cell>
          <cell r="B19">
            <v>3</v>
          </cell>
          <cell r="C19" t="str">
            <v>淮南矿区</v>
          </cell>
          <cell r="D19">
            <v>1</v>
          </cell>
          <cell r="E19" t="str">
            <v>淮南 西北矿坑</v>
          </cell>
          <cell r="F19">
            <v>1</v>
          </cell>
          <cell r="G19">
            <v>2</v>
          </cell>
          <cell r="H19">
            <v>3</v>
          </cell>
          <cell r="I19" t="str">
            <v>img_mine_bg01</v>
          </cell>
          <cell r="J19" t="str">
            <v>txt_mine_09</v>
          </cell>
          <cell r="K19" t="str">
            <v>moving_kuangzhan_jinkuangkeng</v>
          </cell>
          <cell r="L19" t="str">
            <v>moving_kuangzhan_jinkuangx</v>
          </cell>
          <cell r="M19">
            <v>-174</v>
          </cell>
          <cell r="N19">
            <v>72</v>
          </cell>
        </row>
        <row r="20">
          <cell r="A20">
            <v>303</v>
          </cell>
          <cell r="B20">
            <v>3</v>
          </cell>
          <cell r="C20" t="str">
            <v>淮南矿区</v>
          </cell>
          <cell r="D20">
            <v>1</v>
          </cell>
          <cell r="E20" t="str">
            <v>淮南 东矿坑</v>
          </cell>
          <cell r="F20">
            <v>1</v>
          </cell>
          <cell r="G20">
            <v>2</v>
          </cell>
          <cell r="H20">
            <v>3</v>
          </cell>
          <cell r="I20" t="str">
            <v>img_mine_bg01</v>
          </cell>
          <cell r="J20" t="str">
            <v>txt_mine_02</v>
          </cell>
          <cell r="K20" t="str">
            <v>moving_kuangzhan_jinkuangkeng</v>
          </cell>
          <cell r="L20" t="str">
            <v>moving_kuangzhan_jinkuangx</v>
          </cell>
          <cell r="M20">
            <v>422</v>
          </cell>
          <cell r="N20">
            <v>134</v>
          </cell>
        </row>
        <row r="21">
          <cell r="A21">
            <v>304</v>
          </cell>
          <cell r="B21">
            <v>3</v>
          </cell>
          <cell r="C21" t="str">
            <v>淮南矿区</v>
          </cell>
          <cell r="D21">
            <v>1</v>
          </cell>
          <cell r="E21" t="str">
            <v>淮南 南矿坑</v>
          </cell>
          <cell r="F21">
            <v>1</v>
          </cell>
          <cell r="G21">
            <v>2</v>
          </cell>
          <cell r="H21">
            <v>3</v>
          </cell>
          <cell r="I21" t="str">
            <v>img_mine_bg01</v>
          </cell>
          <cell r="J21" t="str">
            <v>txt_mine_03</v>
          </cell>
          <cell r="K21" t="str">
            <v>moving_kuangzhan_jinkuangkeng</v>
          </cell>
          <cell r="L21" t="str">
            <v>moving_kuangzhan_jinkuangx</v>
          </cell>
          <cell r="M21">
            <v>375</v>
          </cell>
          <cell r="N21">
            <v>-109</v>
          </cell>
        </row>
        <row r="22">
          <cell r="A22">
            <v>400</v>
          </cell>
          <cell r="B22">
            <v>4</v>
          </cell>
          <cell r="C22" t="str">
            <v>汉中矿区</v>
          </cell>
          <cell r="D22">
            <v>2</v>
          </cell>
          <cell r="E22" t="str">
            <v>汉中 重生点</v>
          </cell>
          <cell r="F22">
            <v>0</v>
          </cell>
          <cell r="G22">
            <v>0</v>
          </cell>
          <cell r="H22">
            <v>4</v>
          </cell>
          <cell r="I22" t="str">
            <v>img_mine_bg01</v>
          </cell>
          <cell r="J22" t="str">
            <v>txt_mine_00</v>
          </cell>
          <cell r="K22" t="str">
            <v>moving_kuangzhan_tkuangkeng</v>
          </cell>
          <cell r="L22" t="str">
            <v>moving_kuangzhan_tongkuangx</v>
          </cell>
          <cell r="M22">
            <v>303</v>
          </cell>
          <cell r="N22">
            <v>-105</v>
          </cell>
        </row>
        <row r="23">
          <cell r="A23">
            <v>401</v>
          </cell>
          <cell r="B23">
            <v>4</v>
          </cell>
          <cell r="C23" t="str">
            <v>汉中矿区</v>
          </cell>
          <cell r="D23">
            <v>1</v>
          </cell>
          <cell r="E23" t="str">
            <v>汉中 中央矿坑</v>
          </cell>
          <cell r="F23">
            <v>1</v>
          </cell>
          <cell r="G23">
            <v>2</v>
          </cell>
          <cell r="H23">
            <v>4</v>
          </cell>
          <cell r="I23" t="str">
            <v>img_mine_bg01</v>
          </cell>
          <cell r="J23" t="str">
            <v>txt_mine_01</v>
          </cell>
          <cell r="K23" t="str">
            <v>moving_kuangzhan_jinkuangkeng</v>
          </cell>
          <cell r="L23" t="str">
            <v>moving_kuangzhan_jinkuangx</v>
          </cell>
          <cell r="M23">
            <v>42</v>
          </cell>
          <cell r="N23">
            <v>5</v>
          </cell>
        </row>
        <row r="24">
          <cell r="A24">
            <v>402</v>
          </cell>
          <cell r="B24">
            <v>4</v>
          </cell>
          <cell r="C24" t="str">
            <v>汉中矿区</v>
          </cell>
          <cell r="D24">
            <v>1</v>
          </cell>
          <cell r="E24" t="str">
            <v>汉中 东北矿坑</v>
          </cell>
          <cell r="F24">
            <v>1</v>
          </cell>
          <cell r="G24">
            <v>2</v>
          </cell>
          <cell r="H24">
            <v>4</v>
          </cell>
          <cell r="I24" t="str">
            <v>img_mine_bg01</v>
          </cell>
          <cell r="J24" t="str">
            <v>txt_mine_07</v>
          </cell>
          <cell r="K24" t="str">
            <v>moving_kuangzhan_jinkuangkeng</v>
          </cell>
          <cell r="L24" t="str">
            <v>moving_kuangzhan_jinkuangx</v>
          </cell>
          <cell r="M24">
            <v>304</v>
          </cell>
          <cell r="N24">
            <v>129</v>
          </cell>
        </row>
        <row r="25">
          <cell r="A25">
            <v>403</v>
          </cell>
          <cell r="B25">
            <v>4</v>
          </cell>
          <cell r="C25" t="str">
            <v>汉中矿区</v>
          </cell>
          <cell r="D25">
            <v>1</v>
          </cell>
          <cell r="E25" t="str">
            <v>汉中 南矿坑</v>
          </cell>
          <cell r="F25">
            <v>1</v>
          </cell>
          <cell r="G25">
            <v>2</v>
          </cell>
          <cell r="H25">
            <v>4</v>
          </cell>
          <cell r="I25" t="str">
            <v>img_mine_bg01</v>
          </cell>
          <cell r="J25" t="str">
            <v>txt_mine_03</v>
          </cell>
          <cell r="K25" t="str">
            <v>moving_kuangzhan_jinkuangkeng</v>
          </cell>
          <cell r="L25" t="str">
            <v>moving_kuangzhan_jinkuangx</v>
          </cell>
          <cell r="M25">
            <v>-240</v>
          </cell>
          <cell r="N25">
            <v>-130</v>
          </cell>
        </row>
        <row r="26">
          <cell r="A26">
            <v>404</v>
          </cell>
          <cell r="B26">
            <v>4</v>
          </cell>
          <cell r="C26" t="str">
            <v>汉中矿区</v>
          </cell>
          <cell r="D26">
            <v>1</v>
          </cell>
          <cell r="E26" t="str">
            <v>汉中 西矿坑</v>
          </cell>
          <cell r="F26">
            <v>1</v>
          </cell>
          <cell r="G26">
            <v>2</v>
          </cell>
          <cell r="H26">
            <v>4</v>
          </cell>
          <cell r="I26" t="str">
            <v>img_mine_bg01</v>
          </cell>
          <cell r="J26" t="str">
            <v>txt_mine_04</v>
          </cell>
          <cell r="K26" t="str">
            <v>moving_kuangzhan_jinkuangkeng</v>
          </cell>
          <cell r="L26" t="str">
            <v>moving_kuangzhan_jinkuangx</v>
          </cell>
          <cell r="M26">
            <v>-290</v>
          </cell>
          <cell r="N26">
            <v>55</v>
          </cell>
        </row>
        <row r="27">
          <cell r="A27">
            <v>500</v>
          </cell>
          <cell r="B27">
            <v>5</v>
          </cell>
          <cell r="C27" t="str">
            <v>朔方矿区</v>
          </cell>
          <cell r="D27">
            <v>2</v>
          </cell>
          <cell r="E27" t="str">
            <v>朔方 重生点</v>
          </cell>
          <cell r="F27">
            <v>0</v>
          </cell>
          <cell r="G27">
            <v>0</v>
          </cell>
          <cell r="H27">
            <v>5</v>
          </cell>
          <cell r="I27" t="str">
            <v>img_mine_bg01</v>
          </cell>
          <cell r="J27" t="str">
            <v>txt_mine_00</v>
          </cell>
          <cell r="K27" t="str">
            <v>moving_kuangzhan_tkuangkeng</v>
          </cell>
          <cell r="L27" t="str">
            <v>moving_kuangzhan_tongkuangx</v>
          </cell>
          <cell r="M27">
            <v>-125</v>
          </cell>
          <cell r="N27">
            <v>94</v>
          </cell>
        </row>
        <row r="28">
          <cell r="A28">
            <v>501</v>
          </cell>
          <cell r="B28">
            <v>5</v>
          </cell>
          <cell r="C28" t="str">
            <v>朔方矿区</v>
          </cell>
          <cell r="D28">
            <v>1</v>
          </cell>
          <cell r="E28" t="str">
            <v>朔方 中央矿坑</v>
          </cell>
          <cell r="F28">
            <v>1</v>
          </cell>
          <cell r="G28">
            <v>3</v>
          </cell>
          <cell r="H28">
            <v>5</v>
          </cell>
          <cell r="I28" t="str">
            <v>img_mine_bg01</v>
          </cell>
          <cell r="J28" t="str">
            <v>txt_mine_01</v>
          </cell>
          <cell r="K28" t="str">
            <v>moving_kuangzhan_yinkuangkeng</v>
          </cell>
          <cell r="L28" t="str">
            <v>moving_kuangzhan_yinkuangx</v>
          </cell>
          <cell r="M28">
            <v>28</v>
          </cell>
          <cell r="N28">
            <v>-82</v>
          </cell>
        </row>
        <row r="29">
          <cell r="A29">
            <v>502</v>
          </cell>
          <cell r="B29">
            <v>5</v>
          </cell>
          <cell r="C29" t="str">
            <v>朔方矿区</v>
          </cell>
          <cell r="D29">
            <v>1</v>
          </cell>
          <cell r="E29" t="str">
            <v>朔方 东矿坑</v>
          </cell>
          <cell r="F29">
            <v>1</v>
          </cell>
          <cell r="G29">
            <v>3</v>
          </cell>
          <cell r="H29">
            <v>5</v>
          </cell>
          <cell r="I29" t="str">
            <v>img_mine_bg01</v>
          </cell>
          <cell r="J29" t="str">
            <v>txt_mine_02</v>
          </cell>
          <cell r="K29" t="str">
            <v>moving_kuangzhan_yinkuangkeng</v>
          </cell>
          <cell r="L29" t="str">
            <v>moving_kuangzhan_yinkuangx</v>
          </cell>
          <cell r="M29">
            <v>315</v>
          </cell>
          <cell r="N29">
            <v>-15</v>
          </cell>
        </row>
        <row r="30">
          <cell r="A30">
            <v>503</v>
          </cell>
          <cell r="B30">
            <v>5</v>
          </cell>
          <cell r="C30" t="str">
            <v>朔方矿区</v>
          </cell>
          <cell r="D30">
            <v>1</v>
          </cell>
          <cell r="E30" t="str">
            <v>朔方 西南矿坑</v>
          </cell>
          <cell r="F30">
            <v>1</v>
          </cell>
          <cell r="G30">
            <v>3</v>
          </cell>
          <cell r="H30">
            <v>5</v>
          </cell>
          <cell r="I30" t="str">
            <v>img_mine_bg01</v>
          </cell>
          <cell r="J30" t="str">
            <v>txt_mine_08</v>
          </cell>
          <cell r="K30" t="str">
            <v>moving_kuangzhan_yinkuangkeng</v>
          </cell>
          <cell r="L30" t="str">
            <v>moving_kuangzhan_yinkuangx</v>
          </cell>
          <cell r="M30">
            <v>-358</v>
          </cell>
          <cell r="N30">
            <v>-134</v>
          </cell>
        </row>
        <row r="31">
          <cell r="A31">
            <v>600</v>
          </cell>
          <cell r="B31">
            <v>6</v>
          </cell>
          <cell r="C31" t="str">
            <v>幽燕矿区</v>
          </cell>
          <cell r="D31">
            <v>2</v>
          </cell>
          <cell r="E31" t="str">
            <v>幽燕 重生点</v>
          </cell>
          <cell r="F31">
            <v>0</v>
          </cell>
          <cell r="G31">
            <v>0</v>
          </cell>
          <cell r="H31">
            <v>6</v>
          </cell>
          <cell r="I31" t="str">
            <v>img_mine_bg01</v>
          </cell>
          <cell r="J31" t="str">
            <v>txt_mine_00</v>
          </cell>
          <cell r="K31" t="str">
            <v>moving_kuangzhan_tkuangkeng</v>
          </cell>
          <cell r="L31" t="str">
            <v>moving_kuangzhan_tongkuangx</v>
          </cell>
          <cell r="M31">
            <v>363</v>
          </cell>
          <cell r="N31">
            <v>121</v>
          </cell>
        </row>
        <row r="32">
          <cell r="A32">
            <v>601</v>
          </cell>
          <cell r="B32">
            <v>6</v>
          </cell>
          <cell r="C32" t="str">
            <v>幽燕矿区</v>
          </cell>
          <cell r="D32">
            <v>1</v>
          </cell>
          <cell r="E32" t="str">
            <v>幽燕 中央矿坑</v>
          </cell>
          <cell r="F32">
            <v>1</v>
          </cell>
          <cell r="G32">
            <v>3</v>
          </cell>
          <cell r="H32">
            <v>6</v>
          </cell>
          <cell r="I32" t="str">
            <v>img_mine_bg01</v>
          </cell>
          <cell r="J32" t="str">
            <v>txt_mine_01</v>
          </cell>
          <cell r="K32" t="str">
            <v>moving_kuangzhan_yinkuangkeng</v>
          </cell>
          <cell r="L32" t="str">
            <v>moving_kuangzhan_yinkuangx</v>
          </cell>
          <cell r="M32">
            <v>150</v>
          </cell>
          <cell r="N32">
            <v>-43</v>
          </cell>
        </row>
        <row r="33">
          <cell r="A33">
            <v>602</v>
          </cell>
          <cell r="B33">
            <v>6</v>
          </cell>
          <cell r="C33" t="str">
            <v>幽燕矿区</v>
          </cell>
          <cell r="D33">
            <v>1</v>
          </cell>
          <cell r="E33" t="str">
            <v>幽燕 西矿坑</v>
          </cell>
          <cell r="F33">
            <v>1</v>
          </cell>
          <cell r="G33">
            <v>3</v>
          </cell>
          <cell r="H33">
            <v>6</v>
          </cell>
          <cell r="I33" t="str">
            <v>img_mine_bg01</v>
          </cell>
          <cell r="J33" t="str">
            <v>txt_mine_04</v>
          </cell>
          <cell r="K33" t="str">
            <v>moving_kuangzhan_yinkuangkeng</v>
          </cell>
          <cell r="L33" t="str">
            <v>moving_kuangzhan_yinkuangx</v>
          </cell>
          <cell r="M33">
            <v>-163</v>
          </cell>
          <cell r="N33">
            <v>23</v>
          </cell>
        </row>
        <row r="34">
          <cell r="A34">
            <v>603</v>
          </cell>
          <cell r="B34">
            <v>6</v>
          </cell>
          <cell r="C34" t="str">
            <v>幽燕矿区</v>
          </cell>
          <cell r="D34">
            <v>1</v>
          </cell>
          <cell r="E34" t="str">
            <v>幽燕 东南矿坑</v>
          </cell>
          <cell r="F34">
            <v>1</v>
          </cell>
          <cell r="G34">
            <v>3</v>
          </cell>
          <cell r="H34">
            <v>6</v>
          </cell>
          <cell r="I34" t="str">
            <v>img_mine_bg01</v>
          </cell>
          <cell r="J34" t="str">
            <v>txt_mine_06</v>
          </cell>
          <cell r="K34" t="str">
            <v>moving_kuangzhan_yinkuangkeng</v>
          </cell>
          <cell r="L34" t="str">
            <v>moving_kuangzhan_yinkuangx</v>
          </cell>
          <cell r="M34">
            <v>374</v>
          </cell>
          <cell r="N34">
            <v>-130</v>
          </cell>
        </row>
        <row r="35">
          <cell r="A35">
            <v>700</v>
          </cell>
          <cell r="B35">
            <v>7</v>
          </cell>
          <cell r="C35" t="str">
            <v>江东矿区</v>
          </cell>
          <cell r="D35">
            <v>2</v>
          </cell>
          <cell r="E35" t="str">
            <v>江东 重生点</v>
          </cell>
          <cell r="F35">
            <v>0</v>
          </cell>
          <cell r="G35">
            <v>0</v>
          </cell>
          <cell r="H35">
            <v>7</v>
          </cell>
          <cell r="I35" t="str">
            <v>img_mine_bg01</v>
          </cell>
          <cell r="J35" t="str">
            <v>txt_mine_00</v>
          </cell>
          <cell r="K35" t="str">
            <v>moving_kuangzhan_tkuangkeng</v>
          </cell>
          <cell r="L35" t="str">
            <v>moving_kuangzhan_tongkuangx</v>
          </cell>
          <cell r="M35">
            <v>242</v>
          </cell>
          <cell r="N35">
            <v>148</v>
          </cell>
        </row>
        <row r="36">
          <cell r="A36">
            <v>701</v>
          </cell>
          <cell r="B36">
            <v>7</v>
          </cell>
          <cell r="C36" t="str">
            <v>江东矿区</v>
          </cell>
          <cell r="D36">
            <v>1</v>
          </cell>
          <cell r="E36" t="str">
            <v>江东 中央矿坑</v>
          </cell>
          <cell r="F36">
            <v>1</v>
          </cell>
          <cell r="G36">
            <v>3</v>
          </cell>
          <cell r="H36">
            <v>7</v>
          </cell>
          <cell r="I36" t="str">
            <v>img_mine_bg01</v>
          </cell>
          <cell r="J36" t="str">
            <v>txt_mine_01</v>
          </cell>
          <cell r="K36" t="str">
            <v>moving_kuangzhan_yinkuangkeng</v>
          </cell>
          <cell r="L36" t="str">
            <v>moving_kuangzhan_yinkuangx</v>
          </cell>
          <cell r="M36">
            <v>136</v>
          </cell>
          <cell r="N36">
            <v>-36</v>
          </cell>
        </row>
        <row r="37">
          <cell r="A37">
            <v>702</v>
          </cell>
          <cell r="B37">
            <v>7</v>
          </cell>
          <cell r="C37" t="str">
            <v>江东矿区</v>
          </cell>
          <cell r="D37">
            <v>1</v>
          </cell>
          <cell r="E37" t="str">
            <v>江东 西矿坑</v>
          </cell>
          <cell r="F37">
            <v>1</v>
          </cell>
          <cell r="G37">
            <v>3</v>
          </cell>
          <cell r="H37">
            <v>7</v>
          </cell>
          <cell r="I37" t="str">
            <v>img_mine_bg01</v>
          </cell>
          <cell r="J37" t="str">
            <v>txt_mine_04</v>
          </cell>
          <cell r="K37" t="str">
            <v>moving_kuangzhan_yinkuangkeng</v>
          </cell>
          <cell r="L37" t="str">
            <v>moving_kuangzhan_yinkuangx</v>
          </cell>
          <cell r="M37">
            <v>-222</v>
          </cell>
          <cell r="N37">
            <v>12</v>
          </cell>
        </row>
        <row r="38">
          <cell r="A38">
            <v>703</v>
          </cell>
          <cell r="B38">
            <v>7</v>
          </cell>
          <cell r="C38" t="str">
            <v>江东矿区</v>
          </cell>
          <cell r="D38">
            <v>1</v>
          </cell>
          <cell r="E38" t="str">
            <v>江东 东南矿坑</v>
          </cell>
          <cell r="F38">
            <v>1</v>
          </cell>
          <cell r="G38">
            <v>3</v>
          </cell>
          <cell r="H38">
            <v>7</v>
          </cell>
          <cell r="I38" t="str">
            <v>img_mine_bg01</v>
          </cell>
          <cell r="J38" t="str">
            <v>txt_mine_06</v>
          </cell>
          <cell r="K38" t="str">
            <v>moving_kuangzhan_yinkuangkeng</v>
          </cell>
          <cell r="L38" t="str">
            <v>moving_kuangzhan_yinkuangx</v>
          </cell>
          <cell r="M38">
            <v>441</v>
          </cell>
          <cell r="N38">
            <v>-120</v>
          </cell>
        </row>
        <row r="39">
          <cell r="A39">
            <v>800</v>
          </cell>
          <cell r="B39">
            <v>8</v>
          </cell>
          <cell r="C39" t="str">
            <v>南越矿区</v>
          </cell>
          <cell r="D39">
            <v>2</v>
          </cell>
          <cell r="E39" t="str">
            <v>南越 重生点</v>
          </cell>
          <cell r="F39">
            <v>0</v>
          </cell>
          <cell r="G39">
            <v>0</v>
          </cell>
          <cell r="H39">
            <v>8</v>
          </cell>
          <cell r="I39" t="str">
            <v>img_mine_bg01</v>
          </cell>
          <cell r="J39" t="str">
            <v>txt_mine_00</v>
          </cell>
          <cell r="K39" t="str">
            <v>moving_kuangzhan_tkuangkeng</v>
          </cell>
          <cell r="L39" t="str">
            <v>moving_kuangzhan_tongkuangx</v>
          </cell>
          <cell r="M39">
            <v>-351</v>
          </cell>
          <cell r="N39">
            <v>-126</v>
          </cell>
        </row>
        <row r="40">
          <cell r="A40">
            <v>801</v>
          </cell>
          <cell r="B40">
            <v>8</v>
          </cell>
          <cell r="C40" t="str">
            <v>南越矿区</v>
          </cell>
          <cell r="D40">
            <v>1</v>
          </cell>
          <cell r="E40" t="str">
            <v>南越 中央矿坑</v>
          </cell>
          <cell r="F40">
            <v>1</v>
          </cell>
          <cell r="G40">
            <v>3</v>
          </cell>
          <cell r="H40">
            <v>8</v>
          </cell>
          <cell r="I40" t="str">
            <v>img_mine_bg01</v>
          </cell>
          <cell r="J40" t="str">
            <v>txt_mine_01</v>
          </cell>
          <cell r="K40" t="str">
            <v>moving_kuangzhan_yinkuangkeng</v>
          </cell>
          <cell r="L40" t="str">
            <v>moving_kuangzhan_yinkuangx</v>
          </cell>
          <cell r="M40">
            <v>6</v>
          </cell>
          <cell r="N40">
            <v>-107</v>
          </cell>
        </row>
        <row r="41">
          <cell r="A41">
            <v>802</v>
          </cell>
          <cell r="B41">
            <v>8</v>
          </cell>
          <cell r="C41" t="str">
            <v>南越矿区</v>
          </cell>
          <cell r="D41">
            <v>1</v>
          </cell>
          <cell r="E41" t="str">
            <v>南越 北矿坑</v>
          </cell>
          <cell r="F41">
            <v>1</v>
          </cell>
          <cell r="G41">
            <v>3</v>
          </cell>
          <cell r="H41">
            <v>8</v>
          </cell>
          <cell r="I41" t="str">
            <v>img_mine_bg01</v>
          </cell>
          <cell r="J41" t="str">
            <v>txt_mine_05</v>
          </cell>
          <cell r="K41" t="str">
            <v>moving_kuangzhan_yinkuangkeng</v>
          </cell>
          <cell r="L41" t="str">
            <v>moving_kuangzhan_yinkuangx</v>
          </cell>
          <cell r="M41">
            <v>5</v>
          </cell>
          <cell r="N41">
            <v>123</v>
          </cell>
        </row>
        <row r="42">
          <cell r="A42">
            <v>803</v>
          </cell>
          <cell r="B42">
            <v>8</v>
          </cell>
          <cell r="C42" t="str">
            <v>南越矿区</v>
          </cell>
          <cell r="D42">
            <v>1</v>
          </cell>
          <cell r="E42" t="str">
            <v>南越 东南矿坑</v>
          </cell>
          <cell r="F42">
            <v>1</v>
          </cell>
          <cell r="G42">
            <v>3</v>
          </cell>
          <cell r="H42">
            <v>8</v>
          </cell>
          <cell r="I42" t="str">
            <v>img_mine_bg01</v>
          </cell>
          <cell r="J42" t="str">
            <v>txt_mine_06</v>
          </cell>
          <cell r="K42" t="str">
            <v>moving_kuangzhan_yinkuangkeng</v>
          </cell>
          <cell r="L42" t="str">
            <v>moving_kuangzhan_yinkuangx</v>
          </cell>
          <cell r="M42">
            <v>372</v>
          </cell>
          <cell r="N42">
            <v>-93</v>
          </cell>
        </row>
        <row r="43">
          <cell r="A43">
            <v>900</v>
          </cell>
          <cell r="B43">
            <v>9</v>
          </cell>
          <cell r="C43" t="str">
            <v>巴蜀矿区</v>
          </cell>
          <cell r="D43">
            <v>2</v>
          </cell>
          <cell r="E43" t="str">
            <v>巴蜀 重生点</v>
          </cell>
          <cell r="F43">
            <v>0</v>
          </cell>
          <cell r="G43">
            <v>0</v>
          </cell>
          <cell r="H43">
            <v>9</v>
          </cell>
          <cell r="I43" t="str">
            <v>img_mine_bg01</v>
          </cell>
          <cell r="J43" t="str">
            <v>txt_mine_00</v>
          </cell>
          <cell r="K43" t="str">
            <v>moving_kuangzhan_tkuangkeng</v>
          </cell>
          <cell r="L43" t="str">
            <v>moving_kuangzhan_tongkuangx</v>
          </cell>
          <cell r="M43">
            <v>370</v>
          </cell>
          <cell r="N43">
            <v>-67</v>
          </cell>
        </row>
        <row r="44">
          <cell r="A44">
            <v>901</v>
          </cell>
          <cell r="B44">
            <v>9</v>
          </cell>
          <cell r="C44" t="str">
            <v>巴蜀矿区</v>
          </cell>
          <cell r="D44">
            <v>1</v>
          </cell>
          <cell r="E44" t="str">
            <v>巴蜀 中央矿坑</v>
          </cell>
          <cell r="F44">
            <v>1</v>
          </cell>
          <cell r="G44">
            <v>3</v>
          </cell>
          <cell r="H44">
            <v>9</v>
          </cell>
          <cell r="I44" t="str">
            <v>img_mine_bg01</v>
          </cell>
          <cell r="J44" t="str">
            <v>txt_mine_01</v>
          </cell>
          <cell r="K44" t="str">
            <v>moving_kuangzhan_yinkuangkeng</v>
          </cell>
          <cell r="L44" t="str">
            <v>moving_kuangzhan_yinkuangx</v>
          </cell>
          <cell r="M44">
            <v>40</v>
          </cell>
          <cell r="N44">
            <v>-122</v>
          </cell>
        </row>
        <row r="45">
          <cell r="A45">
            <v>902</v>
          </cell>
          <cell r="B45">
            <v>9</v>
          </cell>
          <cell r="C45" t="str">
            <v>巴蜀矿区</v>
          </cell>
          <cell r="D45">
            <v>1</v>
          </cell>
          <cell r="E45" t="str">
            <v>巴蜀 北矿坑</v>
          </cell>
          <cell r="F45">
            <v>1</v>
          </cell>
          <cell r="G45">
            <v>3</v>
          </cell>
          <cell r="H45">
            <v>9</v>
          </cell>
          <cell r="I45" t="str">
            <v>img_mine_bg01</v>
          </cell>
          <cell r="J45" t="str">
            <v>txt_mine_05</v>
          </cell>
          <cell r="K45" t="str">
            <v>moving_kuangzhan_yinkuangkeng</v>
          </cell>
          <cell r="L45" t="str">
            <v>moving_kuangzhan_yinkuangx</v>
          </cell>
          <cell r="M45">
            <v>37</v>
          </cell>
          <cell r="N45">
            <v>100</v>
          </cell>
        </row>
        <row r="46">
          <cell r="A46">
            <v>903</v>
          </cell>
          <cell r="B46">
            <v>9</v>
          </cell>
          <cell r="C46" t="str">
            <v>巴蜀矿区</v>
          </cell>
          <cell r="D46">
            <v>1</v>
          </cell>
          <cell r="E46" t="str">
            <v>巴蜀 西南矿坑</v>
          </cell>
          <cell r="F46">
            <v>1</v>
          </cell>
          <cell r="G46">
            <v>3</v>
          </cell>
          <cell r="H46">
            <v>9</v>
          </cell>
          <cell r="I46" t="str">
            <v>img_mine_bg01</v>
          </cell>
          <cell r="J46" t="str">
            <v>txt_mine_08</v>
          </cell>
          <cell r="K46" t="str">
            <v>moving_kuangzhan_yinkuangkeng</v>
          </cell>
          <cell r="L46" t="str">
            <v>moving_kuangzhan_yinkuangx</v>
          </cell>
          <cell r="M46">
            <v>-294</v>
          </cell>
          <cell r="N46">
            <v>-136</v>
          </cell>
        </row>
        <row r="47">
          <cell r="A47">
            <v>1000</v>
          </cell>
          <cell r="B47">
            <v>10</v>
          </cell>
          <cell r="C47" t="str">
            <v>西凉矿区</v>
          </cell>
          <cell r="D47">
            <v>2</v>
          </cell>
          <cell r="E47" t="str">
            <v>西凉 重生点</v>
          </cell>
          <cell r="F47">
            <v>0</v>
          </cell>
          <cell r="G47">
            <v>0</v>
          </cell>
          <cell r="H47">
            <v>10</v>
          </cell>
          <cell r="I47" t="str">
            <v>img_mine_bg01</v>
          </cell>
          <cell r="J47" t="str">
            <v>txt_mine_00</v>
          </cell>
          <cell r="K47" t="str">
            <v>moving_kuangzhan_tkuangkeng</v>
          </cell>
          <cell r="L47" t="str">
            <v>moving_kuangzhan_tongkuangx</v>
          </cell>
          <cell r="M47">
            <v>-111</v>
          </cell>
          <cell r="N47">
            <v>142</v>
          </cell>
        </row>
        <row r="48">
          <cell r="A48">
            <v>1001</v>
          </cell>
          <cell r="B48">
            <v>10</v>
          </cell>
          <cell r="C48" t="str">
            <v>西凉矿区</v>
          </cell>
          <cell r="D48">
            <v>1</v>
          </cell>
          <cell r="E48" t="str">
            <v>西凉 中央矿坑</v>
          </cell>
          <cell r="F48">
            <v>1</v>
          </cell>
          <cell r="G48">
            <v>3</v>
          </cell>
          <cell r="H48">
            <v>10</v>
          </cell>
          <cell r="I48" t="str">
            <v>img_mine_bg01</v>
          </cell>
          <cell r="J48" t="str">
            <v>txt_mine_01</v>
          </cell>
          <cell r="K48" t="str">
            <v>moving_kuangzhan_yinkuangkeng</v>
          </cell>
          <cell r="L48" t="str">
            <v>moving_kuangzhan_yinkuangx</v>
          </cell>
          <cell r="M48">
            <v>34</v>
          </cell>
          <cell r="N48">
            <v>-3</v>
          </cell>
        </row>
        <row r="49">
          <cell r="A49">
            <v>1002</v>
          </cell>
          <cell r="B49">
            <v>10</v>
          </cell>
          <cell r="C49" t="str">
            <v>西凉矿区</v>
          </cell>
          <cell r="D49">
            <v>1</v>
          </cell>
          <cell r="E49" t="str">
            <v>西凉 东矿坑</v>
          </cell>
          <cell r="F49">
            <v>1</v>
          </cell>
          <cell r="G49">
            <v>3</v>
          </cell>
          <cell r="H49">
            <v>10</v>
          </cell>
          <cell r="I49" t="str">
            <v>img_mine_bg01</v>
          </cell>
          <cell r="J49" t="str">
            <v>txt_mine_02</v>
          </cell>
          <cell r="K49" t="str">
            <v>moving_kuangzhan_yinkuangkeng</v>
          </cell>
          <cell r="L49" t="str">
            <v>moving_kuangzhan_yinkuangx</v>
          </cell>
          <cell r="M49">
            <v>285</v>
          </cell>
          <cell r="N49">
            <v>129</v>
          </cell>
        </row>
        <row r="50">
          <cell r="A50">
            <v>1003</v>
          </cell>
          <cell r="B50">
            <v>10</v>
          </cell>
          <cell r="C50" t="str">
            <v>西凉矿区</v>
          </cell>
          <cell r="D50">
            <v>1</v>
          </cell>
          <cell r="E50" t="str">
            <v>西凉 西南矿坑</v>
          </cell>
          <cell r="F50">
            <v>1</v>
          </cell>
          <cell r="G50">
            <v>3</v>
          </cell>
          <cell r="H50">
            <v>10</v>
          </cell>
          <cell r="I50" t="str">
            <v>img_mine_bg01</v>
          </cell>
          <cell r="J50" t="str">
            <v>txt_mine_08</v>
          </cell>
          <cell r="K50" t="str">
            <v>moving_kuangzhan_yinkuangkeng</v>
          </cell>
          <cell r="L50" t="str">
            <v>moving_kuangzhan_yinkuangx</v>
          </cell>
          <cell r="M50">
            <v>-199</v>
          </cell>
          <cell r="N50">
            <v>-128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AF32-02FC-4C41-A60A-25A5EA892230}">
  <dimension ref="A1:D50"/>
  <sheetViews>
    <sheetView tabSelected="1" topLeftCell="A19" workbookViewId="0">
      <selection activeCell="F22" sqref="F22"/>
    </sheetView>
  </sheetViews>
  <sheetFormatPr defaultRowHeight="14.25" x14ac:dyDescent="0.2"/>
  <cols>
    <col min="4" max="4" width="10.75" customWidth="1"/>
  </cols>
  <sheetData>
    <row r="1" spans="1:4" x14ac:dyDescent="0.2">
      <c r="A1" t="s">
        <v>4</v>
      </c>
    </row>
    <row r="2" spans="1:4" ht="16.5" x14ac:dyDescent="0.2">
      <c r="A2" s="1" t="s">
        <v>2</v>
      </c>
      <c r="B2" s="1" t="s">
        <v>2</v>
      </c>
      <c r="C2" s="1" t="s">
        <v>2</v>
      </c>
      <c r="D2" s="1" t="s">
        <v>12</v>
      </c>
    </row>
    <row r="3" spans="1:4" ht="16.5" x14ac:dyDescent="0.2">
      <c r="A3" s="1" t="s">
        <v>5</v>
      </c>
      <c r="B3" s="1" t="s">
        <v>6</v>
      </c>
      <c r="C3" s="1" t="s">
        <v>13</v>
      </c>
      <c r="D3" s="1" t="s">
        <v>70</v>
      </c>
    </row>
    <row r="4" spans="1:4" ht="16.5" x14ac:dyDescent="0.2">
      <c r="A4" s="1" t="s">
        <v>14</v>
      </c>
      <c r="B4" s="1" t="s">
        <v>14</v>
      </c>
      <c r="C4" s="1" t="s">
        <v>14</v>
      </c>
      <c r="D4" s="1" t="s">
        <v>14</v>
      </c>
    </row>
    <row r="5" spans="1:4" ht="16.5" x14ac:dyDescent="0.2">
      <c r="A5" s="1" t="s">
        <v>3</v>
      </c>
      <c r="B5" s="1" t="s">
        <v>7</v>
      </c>
      <c r="C5" s="1" t="s">
        <v>15</v>
      </c>
      <c r="D5" s="1" t="s">
        <v>69</v>
      </c>
    </row>
    <row r="6" spans="1:4" ht="16.5" x14ac:dyDescent="0.2">
      <c r="A6" s="2">
        <v>100</v>
      </c>
      <c r="B6" s="2">
        <v>102</v>
      </c>
      <c r="C6" s="2">
        <v>1</v>
      </c>
      <c r="D6" s="10" t="s">
        <v>24</v>
      </c>
    </row>
    <row r="7" spans="1:4" ht="16.5" x14ac:dyDescent="0.2">
      <c r="A7" s="2">
        <v>101</v>
      </c>
      <c r="B7" s="2">
        <v>105</v>
      </c>
      <c r="C7" s="2">
        <v>1</v>
      </c>
      <c r="D7" s="10" t="s">
        <v>25</v>
      </c>
    </row>
    <row r="8" spans="1:4" ht="16.5" x14ac:dyDescent="0.2">
      <c r="A8" s="2">
        <v>102</v>
      </c>
      <c r="B8" s="2">
        <v>101</v>
      </c>
      <c r="C8" s="2">
        <v>1</v>
      </c>
      <c r="D8" s="10" t="s">
        <v>26</v>
      </c>
    </row>
    <row r="9" spans="1:4" ht="16.5" x14ac:dyDescent="0.2">
      <c r="A9" s="2">
        <v>103</v>
      </c>
      <c r="B9" s="2">
        <v>102</v>
      </c>
      <c r="C9" s="2">
        <v>1</v>
      </c>
      <c r="D9" s="10" t="s">
        <v>27</v>
      </c>
    </row>
    <row r="10" spans="1:4" ht="16.5" x14ac:dyDescent="0.2">
      <c r="A10" s="2">
        <v>104</v>
      </c>
      <c r="B10" s="2">
        <v>103</v>
      </c>
      <c r="C10" s="2">
        <v>1</v>
      </c>
      <c r="D10" s="10" t="s">
        <v>28</v>
      </c>
    </row>
    <row r="11" spans="1:4" ht="16.5" x14ac:dyDescent="0.2">
      <c r="A11" s="2">
        <v>105</v>
      </c>
      <c r="B11" s="2">
        <v>104</v>
      </c>
      <c r="C11" s="2">
        <v>1</v>
      </c>
      <c r="D11" s="10" t="s">
        <v>29</v>
      </c>
    </row>
    <row r="12" spans="1:4" ht="16.5" x14ac:dyDescent="0.2">
      <c r="A12" s="3">
        <v>200</v>
      </c>
      <c r="B12" s="3">
        <v>201</v>
      </c>
      <c r="C12" s="3">
        <v>2</v>
      </c>
      <c r="D12" s="10" t="s">
        <v>30</v>
      </c>
    </row>
    <row r="13" spans="1:4" ht="16.5" x14ac:dyDescent="0.2">
      <c r="A13" s="3">
        <v>201</v>
      </c>
      <c r="B13" s="3">
        <v>202</v>
      </c>
      <c r="C13" s="3">
        <v>2</v>
      </c>
      <c r="D13" s="10" t="s">
        <v>31</v>
      </c>
    </row>
    <row r="14" spans="1:4" ht="16.5" x14ac:dyDescent="0.2">
      <c r="A14" s="3">
        <v>201</v>
      </c>
      <c r="B14" s="3">
        <v>203</v>
      </c>
      <c r="C14" s="3">
        <v>2</v>
      </c>
      <c r="D14" s="10" t="s">
        <v>32</v>
      </c>
    </row>
    <row r="15" spans="1:4" ht="16.5" x14ac:dyDescent="0.2">
      <c r="A15" s="3">
        <v>201</v>
      </c>
      <c r="B15" s="3">
        <v>204</v>
      </c>
      <c r="C15" s="3">
        <v>2</v>
      </c>
      <c r="D15" s="10" t="s">
        <v>33</v>
      </c>
    </row>
    <row r="16" spans="1:4" ht="16.5" x14ac:dyDescent="0.2">
      <c r="A16" s="3">
        <f t="shared" ref="A16:B23" si="0">A12+100</f>
        <v>300</v>
      </c>
      <c r="B16" s="3">
        <f t="shared" si="0"/>
        <v>301</v>
      </c>
      <c r="C16" s="3">
        <v>3</v>
      </c>
      <c r="D16" s="10" t="s">
        <v>34</v>
      </c>
    </row>
    <row r="17" spans="1:4" ht="16.5" x14ac:dyDescent="0.2">
      <c r="A17" s="3">
        <f t="shared" si="0"/>
        <v>301</v>
      </c>
      <c r="B17" s="3">
        <f t="shared" si="0"/>
        <v>302</v>
      </c>
      <c r="C17" s="3">
        <v>3</v>
      </c>
      <c r="D17" s="10" t="s">
        <v>35</v>
      </c>
    </row>
    <row r="18" spans="1:4" ht="16.5" x14ac:dyDescent="0.2">
      <c r="A18" s="3">
        <f t="shared" si="0"/>
        <v>301</v>
      </c>
      <c r="B18" s="3">
        <f t="shared" si="0"/>
        <v>303</v>
      </c>
      <c r="C18" s="3">
        <v>3</v>
      </c>
      <c r="D18" s="10" t="s">
        <v>36</v>
      </c>
    </row>
    <row r="19" spans="1:4" ht="16.5" x14ac:dyDescent="0.2">
      <c r="A19" s="3">
        <f t="shared" si="0"/>
        <v>301</v>
      </c>
      <c r="B19" s="3">
        <f t="shared" si="0"/>
        <v>304</v>
      </c>
      <c r="C19" s="3">
        <v>3</v>
      </c>
      <c r="D19" s="10" t="s">
        <v>37</v>
      </c>
    </row>
    <row r="20" spans="1:4" ht="16.5" x14ac:dyDescent="0.2">
      <c r="A20" s="3">
        <f t="shared" si="0"/>
        <v>400</v>
      </c>
      <c r="B20" s="3">
        <f t="shared" si="0"/>
        <v>401</v>
      </c>
      <c r="C20" s="3">
        <v>4</v>
      </c>
      <c r="D20" s="10" t="s">
        <v>38</v>
      </c>
    </row>
    <row r="21" spans="1:4" ht="16.5" x14ac:dyDescent="0.2">
      <c r="A21" s="3">
        <f t="shared" si="0"/>
        <v>401</v>
      </c>
      <c r="B21" s="3">
        <f t="shared" si="0"/>
        <v>402</v>
      </c>
      <c r="C21" s="3">
        <v>4</v>
      </c>
      <c r="D21" s="10" t="s">
        <v>39</v>
      </c>
    </row>
    <row r="22" spans="1:4" ht="16.5" x14ac:dyDescent="0.2">
      <c r="A22" s="3">
        <f t="shared" si="0"/>
        <v>401</v>
      </c>
      <c r="B22" s="3">
        <f t="shared" si="0"/>
        <v>403</v>
      </c>
      <c r="C22" s="3">
        <v>4</v>
      </c>
      <c r="D22" s="10" t="s">
        <v>40</v>
      </c>
    </row>
    <row r="23" spans="1:4" ht="16.5" x14ac:dyDescent="0.2">
      <c r="A23" s="3">
        <f t="shared" si="0"/>
        <v>401</v>
      </c>
      <c r="B23" s="3">
        <f t="shared" si="0"/>
        <v>404</v>
      </c>
      <c r="C23" s="3">
        <v>4</v>
      </c>
      <c r="D23" s="10" t="s">
        <v>41</v>
      </c>
    </row>
    <row r="24" spans="1:4" ht="16.5" x14ac:dyDescent="0.2">
      <c r="A24" s="5">
        <v>500</v>
      </c>
      <c r="B24" s="5">
        <v>501</v>
      </c>
      <c r="C24" s="5">
        <v>5</v>
      </c>
      <c r="D24" s="10" t="s">
        <v>42</v>
      </c>
    </row>
    <row r="25" spans="1:4" ht="16.5" x14ac:dyDescent="0.2">
      <c r="A25" s="5">
        <v>501</v>
      </c>
      <c r="B25" s="5">
        <v>502</v>
      </c>
      <c r="C25" s="5">
        <v>5</v>
      </c>
      <c r="D25" s="10" t="s">
        <v>43</v>
      </c>
    </row>
    <row r="26" spans="1:4" ht="16.5" x14ac:dyDescent="0.2">
      <c r="A26" s="5">
        <v>501</v>
      </c>
      <c r="B26" s="5">
        <v>503</v>
      </c>
      <c r="C26" s="5">
        <v>5</v>
      </c>
      <c r="D26" s="10" t="s">
        <v>44</v>
      </c>
    </row>
    <row r="27" spans="1:4" ht="16.5" x14ac:dyDescent="0.2">
      <c r="A27" s="5">
        <f t="shared" ref="A27:B41" si="1">A24+100</f>
        <v>600</v>
      </c>
      <c r="B27" s="5">
        <f t="shared" si="1"/>
        <v>601</v>
      </c>
      <c r="C27" s="5">
        <f>C24+1</f>
        <v>6</v>
      </c>
      <c r="D27" s="10" t="s">
        <v>45</v>
      </c>
    </row>
    <row r="28" spans="1:4" ht="16.5" x14ac:dyDescent="0.2">
      <c r="A28" s="5">
        <f t="shared" si="1"/>
        <v>601</v>
      </c>
      <c r="B28" s="5">
        <f t="shared" si="1"/>
        <v>602</v>
      </c>
      <c r="C28" s="5">
        <f t="shared" ref="C28:C41" si="2">C25+1</f>
        <v>6</v>
      </c>
      <c r="D28" s="10" t="s">
        <v>46</v>
      </c>
    </row>
    <row r="29" spans="1:4" ht="16.5" x14ac:dyDescent="0.2">
      <c r="A29" s="5">
        <f t="shared" si="1"/>
        <v>601</v>
      </c>
      <c r="B29" s="5">
        <f t="shared" si="1"/>
        <v>603</v>
      </c>
      <c r="C29" s="5">
        <f t="shared" si="2"/>
        <v>6</v>
      </c>
      <c r="D29" s="10" t="s">
        <v>47</v>
      </c>
    </row>
    <row r="30" spans="1:4" ht="16.5" x14ac:dyDescent="0.2">
      <c r="A30" s="5">
        <f t="shared" si="1"/>
        <v>700</v>
      </c>
      <c r="B30" s="5">
        <f t="shared" si="1"/>
        <v>701</v>
      </c>
      <c r="C30" s="5">
        <f t="shared" si="2"/>
        <v>7</v>
      </c>
      <c r="D30" s="10" t="s">
        <v>48</v>
      </c>
    </row>
    <row r="31" spans="1:4" ht="16.5" x14ac:dyDescent="0.2">
      <c r="A31" s="5">
        <f t="shared" si="1"/>
        <v>701</v>
      </c>
      <c r="B31" s="5">
        <f t="shared" si="1"/>
        <v>702</v>
      </c>
      <c r="C31" s="5">
        <f t="shared" si="2"/>
        <v>7</v>
      </c>
      <c r="D31" s="10" t="s">
        <v>49</v>
      </c>
    </row>
    <row r="32" spans="1:4" ht="16.5" x14ac:dyDescent="0.2">
      <c r="A32" s="5">
        <f t="shared" si="1"/>
        <v>701</v>
      </c>
      <c r="B32" s="5">
        <f t="shared" si="1"/>
        <v>703</v>
      </c>
      <c r="C32" s="5">
        <f t="shared" si="2"/>
        <v>7</v>
      </c>
      <c r="D32" s="10" t="s">
        <v>50</v>
      </c>
    </row>
    <row r="33" spans="1:4" ht="16.5" x14ac:dyDescent="0.2">
      <c r="A33" s="5">
        <f t="shared" si="1"/>
        <v>800</v>
      </c>
      <c r="B33" s="5">
        <f t="shared" si="1"/>
        <v>801</v>
      </c>
      <c r="C33" s="5">
        <f t="shared" si="2"/>
        <v>8</v>
      </c>
      <c r="D33" s="10" t="s">
        <v>51</v>
      </c>
    </row>
    <row r="34" spans="1:4" ht="16.5" x14ac:dyDescent="0.2">
      <c r="A34" s="5">
        <f t="shared" si="1"/>
        <v>801</v>
      </c>
      <c r="B34" s="5">
        <f t="shared" si="1"/>
        <v>802</v>
      </c>
      <c r="C34" s="5">
        <f t="shared" si="2"/>
        <v>8</v>
      </c>
      <c r="D34" s="10" t="s">
        <v>52</v>
      </c>
    </row>
    <row r="35" spans="1:4" ht="16.5" x14ac:dyDescent="0.2">
      <c r="A35" s="5">
        <f t="shared" si="1"/>
        <v>801</v>
      </c>
      <c r="B35" s="5">
        <f t="shared" si="1"/>
        <v>803</v>
      </c>
      <c r="C35" s="5">
        <f t="shared" si="2"/>
        <v>8</v>
      </c>
      <c r="D35" s="10" t="s">
        <v>53</v>
      </c>
    </row>
    <row r="36" spans="1:4" ht="16.5" x14ac:dyDescent="0.2">
      <c r="A36" s="5">
        <f t="shared" si="1"/>
        <v>900</v>
      </c>
      <c r="B36" s="5">
        <f t="shared" si="1"/>
        <v>901</v>
      </c>
      <c r="C36" s="5">
        <f t="shared" si="2"/>
        <v>9</v>
      </c>
      <c r="D36" s="10" t="s">
        <v>54</v>
      </c>
    </row>
    <row r="37" spans="1:4" ht="16.5" x14ac:dyDescent="0.2">
      <c r="A37" s="5">
        <f t="shared" si="1"/>
        <v>901</v>
      </c>
      <c r="B37" s="5">
        <f t="shared" si="1"/>
        <v>902</v>
      </c>
      <c r="C37" s="5">
        <f t="shared" si="2"/>
        <v>9</v>
      </c>
      <c r="D37" s="10" t="s">
        <v>55</v>
      </c>
    </row>
    <row r="38" spans="1:4" ht="16.5" x14ac:dyDescent="0.2">
      <c r="A38" s="5">
        <f t="shared" si="1"/>
        <v>901</v>
      </c>
      <c r="B38" s="5">
        <f t="shared" si="1"/>
        <v>903</v>
      </c>
      <c r="C38" s="5">
        <f t="shared" si="2"/>
        <v>9</v>
      </c>
      <c r="D38" s="10" t="s">
        <v>56</v>
      </c>
    </row>
    <row r="39" spans="1:4" ht="16.5" x14ac:dyDescent="0.2">
      <c r="A39" s="5">
        <f t="shared" si="1"/>
        <v>1000</v>
      </c>
      <c r="B39" s="5">
        <f t="shared" si="1"/>
        <v>1001</v>
      </c>
      <c r="C39" s="5">
        <f t="shared" si="2"/>
        <v>10</v>
      </c>
      <c r="D39" s="10" t="s">
        <v>57</v>
      </c>
    </row>
    <row r="40" spans="1:4" ht="16.5" x14ac:dyDescent="0.2">
      <c r="A40" s="5">
        <f t="shared" si="1"/>
        <v>1001</v>
      </c>
      <c r="B40" s="5">
        <f t="shared" si="1"/>
        <v>1002</v>
      </c>
      <c r="C40" s="5">
        <f t="shared" si="2"/>
        <v>10</v>
      </c>
      <c r="D40" s="10" t="s">
        <v>58</v>
      </c>
    </row>
    <row r="41" spans="1:4" ht="16.5" x14ac:dyDescent="0.2">
      <c r="A41" s="5">
        <f t="shared" si="1"/>
        <v>1001</v>
      </c>
      <c r="B41" s="5">
        <f t="shared" si="1"/>
        <v>1003</v>
      </c>
      <c r="C41" s="5">
        <f t="shared" si="2"/>
        <v>10</v>
      </c>
      <c r="D41" s="10" t="s">
        <v>59</v>
      </c>
    </row>
    <row r="42" spans="1:4" ht="16.5" x14ac:dyDescent="0.2">
      <c r="A42" s="7">
        <v>202</v>
      </c>
      <c r="B42" s="7">
        <v>101</v>
      </c>
      <c r="C42" s="7">
        <v>2</v>
      </c>
      <c r="D42" s="10" t="s">
        <v>60</v>
      </c>
    </row>
    <row r="43" spans="1:4" ht="16.5" x14ac:dyDescent="0.2">
      <c r="A43" s="7">
        <v>302</v>
      </c>
      <c r="B43" s="7">
        <v>103</v>
      </c>
      <c r="C43" s="7">
        <v>3</v>
      </c>
      <c r="D43" s="10" t="s">
        <v>61</v>
      </c>
    </row>
    <row r="44" spans="1:4" ht="16.5" x14ac:dyDescent="0.2">
      <c r="A44" s="7">
        <v>402</v>
      </c>
      <c r="B44" s="7">
        <v>104</v>
      </c>
      <c r="C44" s="7">
        <v>4</v>
      </c>
      <c r="D44" s="10" t="s">
        <v>62</v>
      </c>
    </row>
    <row r="45" spans="1:4" ht="16.5" x14ac:dyDescent="0.2">
      <c r="A45" s="7">
        <v>502</v>
      </c>
      <c r="B45" s="7">
        <v>203</v>
      </c>
      <c r="C45" s="7">
        <v>5</v>
      </c>
      <c r="D45" s="10" t="s">
        <v>63</v>
      </c>
    </row>
    <row r="46" spans="1:4" ht="16.5" x14ac:dyDescent="0.2">
      <c r="A46" s="7">
        <v>602</v>
      </c>
      <c r="B46" s="7">
        <v>204</v>
      </c>
      <c r="C46" s="7">
        <v>6</v>
      </c>
      <c r="D46" s="10" t="s">
        <v>64</v>
      </c>
    </row>
    <row r="47" spans="1:4" ht="16.5" x14ac:dyDescent="0.2">
      <c r="A47" s="7">
        <v>702</v>
      </c>
      <c r="B47" s="7">
        <f>B45+100</f>
        <v>303</v>
      </c>
      <c r="C47" s="7">
        <v>7</v>
      </c>
      <c r="D47" s="10" t="s">
        <v>65</v>
      </c>
    </row>
    <row r="48" spans="1:4" ht="16.5" x14ac:dyDescent="0.2">
      <c r="A48" s="7">
        <v>802</v>
      </c>
      <c r="B48" s="7">
        <f>B46+100</f>
        <v>304</v>
      </c>
      <c r="C48" s="7">
        <v>8</v>
      </c>
      <c r="D48" s="10" t="s">
        <v>66</v>
      </c>
    </row>
    <row r="49" spans="1:4" ht="16.5" x14ac:dyDescent="0.2">
      <c r="A49" s="7">
        <v>902</v>
      </c>
      <c r="B49" s="7">
        <f>B47+100</f>
        <v>403</v>
      </c>
      <c r="C49" s="7">
        <v>9</v>
      </c>
      <c r="D49" s="10" t="s">
        <v>67</v>
      </c>
    </row>
    <row r="50" spans="1:4" ht="16.5" x14ac:dyDescent="0.2">
      <c r="A50" s="7">
        <v>1002</v>
      </c>
      <c r="B50" s="7">
        <f>B48+100</f>
        <v>404</v>
      </c>
      <c r="C50" s="7">
        <v>10</v>
      </c>
      <c r="D50" s="10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4DB1A-554E-41CE-B6AE-7CEABC914778}">
  <dimension ref="B3:V48"/>
  <sheetViews>
    <sheetView topLeftCell="A25" workbookViewId="0">
      <selection activeCell="B40" sqref="B40:B48"/>
    </sheetView>
  </sheetViews>
  <sheetFormatPr defaultRowHeight="14.25" x14ac:dyDescent="0.2"/>
  <sheetData>
    <row r="3" spans="2:22" x14ac:dyDescent="0.2">
      <c r="B3" s="7" t="s">
        <v>0</v>
      </c>
      <c r="C3" s="7" t="s">
        <v>1</v>
      </c>
      <c r="D3" s="7" t="s">
        <v>8</v>
      </c>
      <c r="E3" s="7" t="s">
        <v>9</v>
      </c>
      <c r="F3" s="7" t="s">
        <v>10</v>
      </c>
      <c r="G3" s="7" t="s">
        <v>11</v>
      </c>
      <c r="I3" s="7" t="s">
        <v>16</v>
      </c>
      <c r="J3" s="7" t="s">
        <v>17</v>
      </c>
      <c r="K3" s="7" t="s">
        <v>18</v>
      </c>
      <c r="L3" s="7" t="s">
        <v>19</v>
      </c>
      <c r="M3" s="7" t="s">
        <v>20</v>
      </c>
      <c r="N3" s="7" t="s">
        <v>21</v>
      </c>
      <c r="O3" s="7" t="s">
        <v>22</v>
      </c>
      <c r="P3" s="7" t="s">
        <v>23</v>
      </c>
    </row>
    <row r="4" spans="2:22" ht="16.5" x14ac:dyDescent="0.2">
      <c r="B4" s="2">
        <v>100</v>
      </c>
      <c r="C4" s="2">
        <v>102</v>
      </c>
      <c r="D4" s="9" t="str">
        <f>IF(I4="","",I4&amp;"|"&amp;J4)</f>
        <v>184|23</v>
      </c>
      <c r="E4" s="8" t="str">
        <f>IF(K4="","",K4&amp;"|"&amp;L4)</f>
        <v/>
      </c>
      <c r="F4" s="8" t="str">
        <f>IF(M4="","",M4&amp;"|"&amp;N4)</f>
        <v/>
      </c>
      <c r="G4" s="8" t="str">
        <f>IF(O4="","",O4&amp;"|"&amp;P4)</f>
        <v/>
      </c>
      <c r="I4" s="8">
        <f>INT((S4+U4)/2)</f>
        <v>184</v>
      </c>
      <c r="J4" s="8">
        <f>INT((T4+V4)/2)</f>
        <v>23</v>
      </c>
      <c r="K4" s="8"/>
      <c r="L4" s="8"/>
      <c r="M4" s="8"/>
      <c r="N4" s="8"/>
      <c r="O4" s="8"/>
      <c r="P4" s="8"/>
      <c r="S4">
        <f>VLOOKUP(Sheet1!A6,[1]Sheet1!$A$2:$N$50,13,0)</f>
        <v>-12</v>
      </c>
      <c r="T4">
        <f>VLOOKUP(Sheet1!A6,[1]Sheet1!$A$2:$N$50,14,0)</f>
        <v>24</v>
      </c>
      <c r="U4">
        <f>VLOOKUP(Sheet1!B6,[1]Sheet1!$A$2:$N$50,13,0)</f>
        <v>381</v>
      </c>
      <c r="V4">
        <f>VLOOKUP(Sheet1!B6,[1]Sheet1!$A$2:$N$50,14,0)</f>
        <v>23</v>
      </c>
    </row>
    <row r="5" spans="2:22" ht="16.5" x14ac:dyDescent="0.2">
      <c r="B5" s="2">
        <v>101</v>
      </c>
      <c r="C5" s="2">
        <v>105</v>
      </c>
      <c r="D5" s="9" t="str">
        <f t="shared" ref="D5:D48" si="0">IF(I5="","",I5&amp;"|"&amp;J5)</f>
        <v>-25|115</v>
      </c>
      <c r="E5" s="8"/>
      <c r="F5" s="8"/>
      <c r="G5" s="8"/>
      <c r="I5" s="8">
        <f t="shared" ref="I5:I48" si="1">INT((S5+U5)/2)</f>
        <v>-25</v>
      </c>
      <c r="J5" s="8">
        <f t="shared" ref="J5:J48" si="2">INT((T5+V5)/2)</f>
        <v>115</v>
      </c>
      <c r="K5" s="8"/>
      <c r="L5" s="8"/>
      <c r="M5" s="8"/>
      <c r="N5" s="8"/>
      <c r="O5" s="8"/>
      <c r="P5" s="8"/>
      <c r="S5">
        <f>VLOOKUP(Sheet1!A7,[1]Sheet1!$A$2:$N$50,13,0)</f>
        <v>166</v>
      </c>
      <c r="T5">
        <f>VLOOKUP(Sheet1!A7,[1]Sheet1!$A$2:$N$50,14,0)</f>
        <v>160</v>
      </c>
      <c r="U5">
        <f>VLOOKUP(Sheet1!B7,[1]Sheet1!$A$2:$N$50,13,0)</f>
        <v>-215</v>
      </c>
      <c r="V5">
        <f>VLOOKUP(Sheet1!B7,[1]Sheet1!$A$2:$N$50,14,0)</f>
        <v>71</v>
      </c>
    </row>
    <row r="6" spans="2:22" ht="16.5" x14ac:dyDescent="0.2">
      <c r="B6" s="2">
        <v>102</v>
      </c>
      <c r="C6" s="2">
        <v>101</v>
      </c>
      <c r="D6" s="9" t="str">
        <f t="shared" si="0"/>
        <v>273|91</v>
      </c>
      <c r="E6" s="8"/>
      <c r="F6" s="8"/>
      <c r="G6" s="8"/>
      <c r="I6" s="8">
        <f t="shared" si="1"/>
        <v>273</v>
      </c>
      <c r="J6" s="8">
        <f t="shared" si="2"/>
        <v>91</v>
      </c>
      <c r="K6" s="8"/>
      <c r="L6" s="8"/>
      <c r="M6" s="8"/>
      <c r="N6" s="8"/>
      <c r="O6" s="8"/>
      <c r="P6" s="8"/>
      <c r="S6">
        <f>VLOOKUP(Sheet1!A8,[1]Sheet1!$A$2:$N$50,13,0)</f>
        <v>381</v>
      </c>
      <c r="T6">
        <f>VLOOKUP(Sheet1!A8,[1]Sheet1!$A$2:$N$50,14,0)</f>
        <v>23</v>
      </c>
      <c r="U6">
        <f>VLOOKUP(Sheet1!B8,[1]Sheet1!$A$2:$N$50,13,0)</f>
        <v>166</v>
      </c>
      <c r="V6">
        <f>VLOOKUP(Sheet1!B8,[1]Sheet1!$A$2:$N$50,14,0)</f>
        <v>160</v>
      </c>
    </row>
    <row r="7" spans="2:22" ht="16.5" x14ac:dyDescent="0.2">
      <c r="B7" s="2">
        <v>103</v>
      </c>
      <c r="C7" s="2">
        <v>102</v>
      </c>
      <c r="D7" s="9" t="str">
        <f t="shared" si="0"/>
        <v>301|-54</v>
      </c>
      <c r="E7" s="8"/>
      <c r="F7" s="8"/>
      <c r="G7" s="8"/>
      <c r="I7" s="8">
        <f t="shared" si="1"/>
        <v>301</v>
      </c>
      <c r="J7" s="8">
        <f t="shared" si="2"/>
        <v>-54</v>
      </c>
      <c r="K7" s="8"/>
      <c r="L7" s="8"/>
      <c r="M7" s="8"/>
      <c r="N7" s="8"/>
      <c r="O7" s="8"/>
      <c r="P7" s="8"/>
      <c r="S7">
        <f>VLOOKUP(Sheet1!A9,[1]Sheet1!$A$2:$N$50,13,0)</f>
        <v>221</v>
      </c>
      <c r="T7">
        <f>VLOOKUP(Sheet1!A9,[1]Sheet1!$A$2:$N$50,14,0)</f>
        <v>-130</v>
      </c>
      <c r="U7">
        <f>VLOOKUP(Sheet1!B9,[1]Sheet1!$A$2:$N$50,13,0)</f>
        <v>381</v>
      </c>
      <c r="V7">
        <f>VLOOKUP(Sheet1!B9,[1]Sheet1!$A$2:$N$50,14,0)</f>
        <v>23</v>
      </c>
    </row>
    <row r="8" spans="2:22" ht="16.5" x14ac:dyDescent="0.2">
      <c r="B8" s="2">
        <v>104</v>
      </c>
      <c r="C8" s="2">
        <v>103</v>
      </c>
      <c r="D8" s="9" t="str">
        <f t="shared" si="0"/>
        <v>-28|-120</v>
      </c>
      <c r="E8" s="8"/>
      <c r="F8" s="8"/>
      <c r="G8" s="8"/>
      <c r="I8" s="8">
        <f t="shared" si="1"/>
        <v>-28</v>
      </c>
      <c r="J8" s="8">
        <f t="shared" si="2"/>
        <v>-120</v>
      </c>
      <c r="K8" s="8"/>
      <c r="L8" s="8"/>
      <c r="M8" s="8"/>
      <c r="N8" s="8"/>
      <c r="O8" s="8"/>
      <c r="P8" s="8"/>
      <c r="S8">
        <f>VLOOKUP(Sheet1!A10,[1]Sheet1!$A$2:$N$50,13,0)</f>
        <v>-276</v>
      </c>
      <c r="T8">
        <f>VLOOKUP(Sheet1!A10,[1]Sheet1!$A$2:$N$50,14,0)</f>
        <v>-109</v>
      </c>
      <c r="U8">
        <f>VLOOKUP(Sheet1!B10,[1]Sheet1!$A$2:$N$50,13,0)</f>
        <v>221</v>
      </c>
      <c r="V8">
        <f>VLOOKUP(Sheet1!B10,[1]Sheet1!$A$2:$N$50,14,0)</f>
        <v>-130</v>
      </c>
    </row>
    <row r="9" spans="2:22" ht="16.5" x14ac:dyDescent="0.2">
      <c r="B9" s="2">
        <v>105</v>
      </c>
      <c r="C9" s="2">
        <v>104</v>
      </c>
      <c r="D9" s="9" t="str">
        <f t="shared" si="0"/>
        <v>-246|-19</v>
      </c>
      <c r="E9" s="8"/>
      <c r="F9" s="8"/>
      <c r="G9" s="8"/>
      <c r="I9" s="8">
        <f t="shared" si="1"/>
        <v>-246</v>
      </c>
      <c r="J9" s="8">
        <f t="shared" si="2"/>
        <v>-19</v>
      </c>
      <c r="K9" s="8"/>
      <c r="L9" s="8"/>
      <c r="M9" s="8"/>
      <c r="N9" s="8"/>
      <c r="O9" s="8"/>
      <c r="P9" s="8"/>
      <c r="S9">
        <f>VLOOKUP(Sheet1!A11,[1]Sheet1!$A$2:$N$50,13,0)</f>
        <v>-215</v>
      </c>
      <c r="T9">
        <f>VLOOKUP(Sheet1!A11,[1]Sheet1!$A$2:$N$50,14,0)</f>
        <v>71</v>
      </c>
      <c r="U9">
        <f>VLOOKUP(Sheet1!B11,[1]Sheet1!$A$2:$N$50,13,0)</f>
        <v>-276</v>
      </c>
      <c r="V9">
        <f>VLOOKUP(Sheet1!B11,[1]Sheet1!$A$2:$N$50,14,0)</f>
        <v>-109</v>
      </c>
    </row>
    <row r="10" spans="2:22" ht="16.5" x14ac:dyDescent="0.2">
      <c r="B10" s="3">
        <v>200</v>
      </c>
      <c r="C10" s="3">
        <v>201</v>
      </c>
      <c r="D10" s="9" t="str">
        <f t="shared" si="0"/>
        <v>243|25</v>
      </c>
      <c r="E10" s="8"/>
      <c r="F10" s="8"/>
      <c r="G10" s="8"/>
      <c r="I10" s="8">
        <f t="shared" si="1"/>
        <v>243</v>
      </c>
      <c r="J10" s="8">
        <f t="shared" si="2"/>
        <v>25</v>
      </c>
      <c r="K10" s="8"/>
      <c r="L10" s="8"/>
      <c r="M10" s="8"/>
      <c r="N10" s="8"/>
      <c r="O10" s="8"/>
      <c r="P10" s="8"/>
      <c r="S10">
        <f>VLOOKUP(Sheet1!A12,[1]Sheet1!$A$2:$N$50,13,0)</f>
        <v>369</v>
      </c>
      <c r="T10">
        <f>VLOOKUP(Sheet1!A12,[1]Sheet1!$A$2:$N$50,14,0)</f>
        <v>-5</v>
      </c>
      <c r="U10">
        <f>VLOOKUP(Sheet1!B12,[1]Sheet1!$A$2:$N$50,13,0)</f>
        <v>117</v>
      </c>
      <c r="V10">
        <f>VLOOKUP(Sheet1!B12,[1]Sheet1!$A$2:$N$50,14,0)</f>
        <v>55</v>
      </c>
    </row>
    <row r="11" spans="2:22" ht="16.5" x14ac:dyDescent="0.2">
      <c r="B11" s="3">
        <v>201</v>
      </c>
      <c r="C11" s="3">
        <v>202</v>
      </c>
      <c r="D11" s="9" t="str">
        <f t="shared" si="0"/>
        <v>182|-41</v>
      </c>
      <c r="E11" s="8"/>
      <c r="F11" s="8"/>
      <c r="G11" s="8"/>
      <c r="I11" s="8">
        <f t="shared" si="1"/>
        <v>182</v>
      </c>
      <c r="J11" s="8">
        <f t="shared" si="2"/>
        <v>-41</v>
      </c>
      <c r="K11" s="8"/>
      <c r="L11" s="8"/>
      <c r="M11" s="8"/>
      <c r="N11" s="8"/>
      <c r="O11" s="8"/>
      <c r="P11" s="8"/>
      <c r="S11">
        <f>VLOOKUP(Sheet1!A13,[1]Sheet1!$A$2:$N$50,13,0)</f>
        <v>117</v>
      </c>
      <c r="T11">
        <f>VLOOKUP(Sheet1!A13,[1]Sheet1!$A$2:$N$50,14,0)</f>
        <v>55</v>
      </c>
      <c r="U11">
        <f>VLOOKUP(Sheet1!B13,[1]Sheet1!$A$2:$N$50,13,0)</f>
        <v>248</v>
      </c>
      <c r="V11">
        <f>VLOOKUP(Sheet1!B13,[1]Sheet1!$A$2:$N$50,14,0)</f>
        <v>-137</v>
      </c>
    </row>
    <row r="12" spans="2:22" ht="16.5" x14ac:dyDescent="0.2">
      <c r="B12" s="3">
        <v>201</v>
      </c>
      <c r="C12" s="3">
        <v>203</v>
      </c>
      <c r="D12" s="9" t="str">
        <f t="shared" si="0"/>
        <v>-69|62</v>
      </c>
      <c r="E12" s="8"/>
      <c r="F12" s="8"/>
      <c r="G12" s="8"/>
      <c r="I12" s="8">
        <f t="shared" si="1"/>
        <v>-69</v>
      </c>
      <c r="J12" s="8">
        <f t="shared" si="2"/>
        <v>62</v>
      </c>
      <c r="K12" s="8"/>
      <c r="L12" s="8"/>
      <c r="M12" s="8"/>
      <c r="N12" s="8"/>
      <c r="O12" s="8"/>
      <c r="P12" s="8"/>
      <c r="S12">
        <f>VLOOKUP(Sheet1!A14,[1]Sheet1!$A$2:$N$50,13,0)</f>
        <v>117</v>
      </c>
      <c r="T12">
        <f>VLOOKUP(Sheet1!A14,[1]Sheet1!$A$2:$N$50,14,0)</f>
        <v>55</v>
      </c>
      <c r="U12">
        <f>VLOOKUP(Sheet1!B14,[1]Sheet1!$A$2:$N$50,13,0)</f>
        <v>-254</v>
      </c>
      <c r="V12">
        <f>VLOOKUP(Sheet1!B14,[1]Sheet1!$A$2:$N$50,14,0)</f>
        <v>70</v>
      </c>
    </row>
    <row r="13" spans="2:22" ht="16.5" x14ac:dyDescent="0.2">
      <c r="B13" s="3">
        <v>201</v>
      </c>
      <c r="C13" s="3">
        <v>204</v>
      </c>
      <c r="D13" s="9" t="str">
        <f t="shared" si="0"/>
        <v>265|112</v>
      </c>
      <c r="E13" s="8"/>
      <c r="F13" s="8"/>
      <c r="G13" s="8"/>
      <c r="I13" s="8">
        <f t="shared" si="1"/>
        <v>265</v>
      </c>
      <c r="J13" s="8">
        <f t="shared" si="2"/>
        <v>112</v>
      </c>
      <c r="K13" s="8"/>
      <c r="L13" s="8"/>
      <c r="M13" s="8"/>
      <c r="N13" s="8"/>
      <c r="O13" s="8"/>
      <c r="P13" s="8"/>
      <c r="S13">
        <f>VLOOKUP(Sheet1!A15,[1]Sheet1!$A$2:$N$50,13,0)</f>
        <v>117</v>
      </c>
      <c r="T13">
        <f>VLOOKUP(Sheet1!A15,[1]Sheet1!$A$2:$N$50,14,0)</f>
        <v>55</v>
      </c>
      <c r="U13">
        <f>VLOOKUP(Sheet1!B15,[1]Sheet1!$A$2:$N$50,13,0)</f>
        <v>413</v>
      </c>
      <c r="V13">
        <f>VLOOKUP(Sheet1!B15,[1]Sheet1!$A$2:$N$50,14,0)</f>
        <v>170</v>
      </c>
    </row>
    <row r="14" spans="2:22" ht="16.5" x14ac:dyDescent="0.2">
      <c r="B14" s="3">
        <f t="shared" ref="B14:C21" si="3">B10+100</f>
        <v>300</v>
      </c>
      <c r="C14" s="3">
        <f t="shared" si="3"/>
        <v>301</v>
      </c>
      <c r="D14" s="9" t="str">
        <f t="shared" si="0"/>
        <v>41|-41</v>
      </c>
      <c r="E14" s="8"/>
      <c r="F14" s="8"/>
      <c r="G14" s="8"/>
      <c r="I14" s="8">
        <f t="shared" si="1"/>
        <v>41</v>
      </c>
      <c r="J14" s="8">
        <f t="shared" si="2"/>
        <v>-41</v>
      </c>
      <c r="K14" s="8"/>
      <c r="L14" s="8"/>
      <c r="M14" s="8"/>
      <c r="N14" s="8"/>
      <c r="O14" s="8"/>
      <c r="P14" s="8"/>
      <c r="S14">
        <f>VLOOKUP(Sheet1!A16,[1]Sheet1!$A$2:$N$50,13,0)</f>
        <v>-99</v>
      </c>
      <c r="T14">
        <f>VLOOKUP(Sheet1!A16,[1]Sheet1!$A$2:$N$50,14,0)</f>
        <v>-110</v>
      </c>
      <c r="U14">
        <f>VLOOKUP(Sheet1!B16,[1]Sheet1!$A$2:$N$50,13,0)</f>
        <v>182</v>
      </c>
      <c r="V14">
        <f>VLOOKUP(Sheet1!B16,[1]Sheet1!$A$2:$N$50,14,0)</f>
        <v>29</v>
      </c>
    </row>
    <row r="15" spans="2:22" ht="16.5" x14ac:dyDescent="0.2">
      <c r="B15" s="3">
        <f t="shared" si="3"/>
        <v>301</v>
      </c>
      <c r="C15" s="3">
        <f t="shared" si="3"/>
        <v>302</v>
      </c>
      <c r="D15" s="9" t="str">
        <f t="shared" si="0"/>
        <v>4|50</v>
      </c>
      <c r="E15" s="8"/>
      <c r="F15" s="8"/>
      <c r="G15" s="8"/>
      <c r="I15" s="8">
        <f t="shared" si="1"/>
        <v>4</v>
      </c>
      <c r="J15" s="8">
        <f t="shared" si="2"/>
        <v>50</v>
      </c>
      <c r="K15" s="8"/>
      <c r="L15" s="8"/>
      <c r="M15" s="8"/>
      <c r="N15" s="8"/>
      <c r="O15" s="8"/>
      <c r="P15" s="8"/>
      <c r="S15">
        <f>VLOOKUP(Sheet1!A17,[1]Sheet1!$A$2:$N$50,13,0)</f>
        <v>182</v>
      </c>
      <c r="T15">
        <f>VLOOKUP(Sheet1!A17,[1]Sheet1!$A$2:$N$50,14,0)</f>
        <v>29</v>
      </c>
      <c r="U15">
        <f>VLOOKUP(Sheet1!B17,[1]Sheet1!$A$2:$N$50,13,0)</f>
        <v>-174</v>
      </c>
      <c r="V15">
        <f>VLOOKUP(Sheet1!B17,[1]Sheet1!$A$2:$N$50,14,0)</f>
        <v>72</v>
      </c>
    </row>
    <row r="16" spans="2:22" ht="16.5" x14ac:dyDescent="0.2">
      <c r="B16" s="3">
        <f t="shared" si="3"/>
        <v>301</v>
      </c>
      <c r="C16" s="3">
        <f t="shared" si="3"/>
        <v>303</v>
      </c>
      <c r="D16" s="9" t="str">
        <f t="shared" si="0"/>
        <v>302|81</v>
      </c>
      <c r="E16" s="8"/>
      <c r="F16" s="8"/>
      <c r="G16" s="8"/>
      <c r="I16" s="8">
        <f t="shared" si="1"/>
        <v>302</v>
      </c>
      <c r="J16" s="8">
        <f t="shared" si="2"/>
        <v>81</v>
      </c>
      <c r="K16" s="8"/>
      <c r="L16" s="8"/>
      <c r="M16" s="8"/>
      <c r="N16" s="8"/>
      <c r="O16" s="8"/>
      <c r="P16" s="8"/>
      <c r="S16">
        <f>VLOOKUP(Sheet1!A18,[1]Sheet1!$A$2:$N$50,13,0)</f>
        <v>182</v>
      </c>
      <c r="T16">
        <f>VLOOKUP(Sheet1!A18,[1]Sheet1!$A$2:$N$50,14,0)</f>
        <v>29</v>
      </c>
      <c r="U16">
        <f>VLOOKUP(Sheet1!B18,[1]Sheet1!$A$2:$N$50,13,0)</f>
        <v>422</v>
      </c>
      <c r="V16">
        <f>VLOOKUP(Sheet1!B18,[1]Sheet1!$A$2:$N$50,14,0)</f>
        <v>134</v>
      </c>
    </row>
    <row r="17" spans="2:22" ht="16.5" x14ac:dyDescent="0.2">
      <c r="B17" s="3">
        <f t="shared" si="3"/>
        <v>301</v>
      </c>
      <c r="C17" s="3">
        <f t="shared" si="3"/>
        <v>304</v>
      </c>
      <c r="D17" s="9" t="str">
        <f t="shared" si="0"/>
        <v>278|-40</v>
      </c>
      <c r="E17" s="8"/>
      <c r="F17" s="8"/>
      <c r="G17" s="8"/>
      <c r="I17" s="8">
        <f t="shared" si="1"/>
        <v>278</v>
      </c>
      <c r="J17" s="8">
        <f t="shared" si="2"/>
        <v>-40</v>
      </c>
      <c r="K17" s="8"/>
      <c r="L17" s="8"/>
      <c r="M17" s="8"/>
      <c r="N17" s="8"/>
      <c r="O17" s="8"/>
      <c r="P17" s="8"/>
      <c r="S17">
        <f>VLOOKUP(Sheet1!A19,[1]Sheet1!$A$2:$N$50,13,0)</f>
        <v>182</v>
      </c>
      <c r="T17">
        <f>VLOOKUP(Sheet1!A19,[1]Sheet1!$A$2:$N$50,14,0)</f>
        <v>29</v>
      </c>
      <c r="U17">
        <f>VLOOKUP(Sheet1!B19,[1]Sheet1!$A$2:$N$50,13,0)</f>
        <v>375</v>
      </c>
      <c r="V17">
        <f>VLOOKUP(Sheet1!B19,[1]Sheet1!$A$2:$N$50,14,0)</f>
        <v>-109</v>
      </c>
    </row>
    <row r="18" spans="2:22" ht="16.5" x14ac:dyDescent="0.2">
      <c r="B18" s="3">
        <f t="shared" si="3"/>
        <v>400</v>
      </c>
      <c r="C18" s="3">
        <f t="shared" si="3"/>
        <v>401</v>
      </c>
      <c r="D18" s="9" t="str">
        <f t="shared" si="0"/>
        <v>172|-50</v>
      </c>
      <c r="E18" s="8"/>
      <c r="F18" s="8"/>
      <c r="G18" s="8"/>
      <c r="I18" s="8">
        <f t="shared" si="1"/>
        <v>172</v>
      </c>
      <c r="J18" s="8">
        <f t="shared" si="2"/>
        <v>-50</v>
      </c>
      <c r="K18" s="8"/>
      <c r="L18" s="8"/>
      <c r="M18" s="8"/>
      <c r="N18" s="8"/>
      <c r="O18" s="8"/>
      <c r="P18" s="8"/>
      <c r="S18">
        <f>VLOOKUP(Sheet1!A20,[1]Sheet1!$A$2:$N$50,13,0)</f>
        <v>303</v>
      </c>
      <c r="T18">
        <f>VLOOKUP(Sheet1!A20,[1]Sheet1!$A$2:$N$50,14,0)</f>
        <v>-105</v>
      </c>
      <c r="U18">
        <f>VLOOKUP(Sheet1!B20,[1]Sheet1!$A$2:$N$50,13,0)</f>
        <v>42</v>
      </c>
      <c r="V18">
        <f>VLOOKUP(Sheet1!B20,[1]Sheet1!$A$2:$N$50,14,0)</f>
        <v>5</v>
      </c>
    </row>
    <row r="19" spans="2:22" ht="16.5" x14ac:dyDescent="0.2">
      <c r="B19" s="3">
        <f t="shared" si="3"/>
        <v>401</v>
      </c>
      <c r="C19" s="3">
        <f t="shared" si="3"/>
        <v>402</v>
      </c>
      <c r="D19" s="9" t="str">
        <f t="shared" si="0"/>
        <v>173|67</v>
      </c>
      <c r="E19" s="8"/>
      <c r="F19" s="8"/>
      <c r="G19" s="8"/>
      <c r="I19" s="8">
        <f t="shared" si="1"/>
        <v>173</v>
      </c>
      <c r="J19" s="8">
        <f t="shared" si="2"/>
        <v>67</v>
      </c>
      <c r="K19" s="8"/>
      <c r="L19" s="8"/>
      <c r="M19" s="8"/>
      <c r="N19" s="8"/>
      <c r="O19" s="8"/>
      <c r="P19" s="8"/>
      <c r="S19">
        <f>VLOOKUP(Sheet1!A21,[1]Sheet1!$A$2:$N$50,13,0)</f>
        <v>42</v>
      </c>
      <c r="T19">
        <f>VLOOKUP(Sheet1!A21,[1]Sheet1!$A$2:$N$50,14,0)</f>
        <v>5</v>
      </c>
      <c r="U19">
        <f>VLOOKUP(Sheet1!B21,[1]Sheet1!$A$2:$N$50,13,0)</f>
        <v>304</v>
      </c>
      <c r="V19">
        <f>VLOOKUP(Sheet1!B21,[1]Sheet1!$A$2:$N$50,14,0)</f>
        <v>129</v>
      </c>
    </row>
    <row r="20" spans="2:22" ht="16.5" x14ac:dyDescent="0.2">
      <c r="B20" s="3">
        <f t="shared" si="3"/>
        <v>401</v>
      </c>
      <c r="C20" s="3">
        <f t="shared" si="3"/>
        <v>403</v>
      </c>
      <c r="D20" s="9" t="str">
        <f t="shared" si="0"/>
        <v>-99|-63</v>
      </c>
      <c r="E20" s="8"/>
      <c r="F20" s="8"/>
      <c r="G20" s="8"/>
      <c r="I20" s="8">
        <f t="shared" si="1"/>
        <v>-99</v>
      </c>
      <c r="J20" s="8">
        <f t="shared" si="2"/>
        <v>-63</v>
      </c>
      <c r="K20" s="8"/>
      <c r="L20" s="8"/>
      <c r="M20" s="8"/>
      <c r="N20" s="8"/>
      <c r="O20" s="8"/>
      <c r="P20" s="8"/>
      <c r="S20">
        <f>VLOOKUP(Sheet1!A22,[1]Sheet1!$A$2:$N$50,13,0)</f>
        <v>42</v>
      </c>
      <c r="T20">
        <f>VLOOKUP(Sheet1!A22,[1]Sheet1!$A$2:$N$50,14,0)</f>
        <v>5</v>
      </c>
      <c r="U20">
        <f>VLOOKUP(Sheet1!B22,[1]Sheet1!$A$2:$N$50,13,0)</f>
        <v>-240</v>
      </c>
      <c r="V20">
        <f>VLOOKUP(Sheet1!B22,[1]Sheet1!$A$2:$N$50,14,0)</f>
        <v>-130</v>
      </c>
    </row>
    <row r="21" spans="2:22" ht="16.5" x14ac:dyDescent="0.2">
      <c r="B21" s="3">
        <f t="shared" si="3"/>
        <v>401</v>
      </c>
      <c r="C21" s="3">
        <f t="shared" si="3"/>
        <v>404</v>
      </c>
      <c r="D21" s="9" t="str">
        <f t="shared" si="0"/>
        <v>-124|30</v>
      </c>
      <c r="E21" s="8"/>
      <c r="F21" s="8"/>
      <c r="G21" s="8"/>
      <c r="I21" s="8">
        <f t="shared" si="1"/>
        <v>-124</v>
      </c>
      <c r="J21" s="8">
        <f t="shared" si="2"/>
        <v>30</v>
      </c>
      <c r="K21" s="8"/>
      <c r="L21" s="8"/>
      <c r="M21" s="8"/>
      <c r="N21" s="8"/>
      <c r="O21" s="8"/>
      <c r="P21" s="8"/>
      <c r="S21">
        <f>VLOOKUP(Sheet1!A23,[1]Sheet1!$A$2:$N$50,13,0)</f>
        <v>42</v>
      </c>
      <c r="T21">
        <f>VLOOKUP(Sheet1!A23,[1]Sheet1!$A$2:$N$50,14,0)</f>
        <v>5</v>
      </c>
      <c r="U21">
        <f>VLOOKUP(Sheet1!B23,[1]Sheet1!$A$2:$N$50,13,0)</f>
        <v>-290</v>
      </c>
      <c r="V21">
        <f>VLOOKUP(Sheet1!B23,[1]Sheet1!$A$2:$N$50,14,0)</f>
        <v>55</v>
      </c>
    </row>
    <row r="22" spans="2:22" ht="16.5" x14ac:dyDescent="0.2">
      <c r="B22" s="5">
        <v>500</v>
      </c>
      <c r="C22" s="5">
        <v>501</v>
      </c>
      <c r="D22" s="9" t="str">
        <f t="shared" si="0"/>
        <v>-49|6</v>
      </c>
      <c r="E22" s="8"/>
      <c r="F22" s="8"/>
      <c r="G22" s="8"/>
      <c r="I22" s="8">
        <f t="shared" si="1"/>
        <v>-49</v>
      </c>
      <c r="J22" s="8">
        <f t="shared" si="2"/>
        <v>6</v>
      </c>
      <c r="K22" s="8"/>
      <c r="L22" s="8"/>
      <c r="M22" s="8"/>
      <c r="N22" s="8"/>
      <c r="O22" s="8"/>
      <c r="P22" s="8"/>
      <c r="S22">
        <f>VLOOKUP(Sheet1!A24,[1]Sheet1!$A$2:$N$50,13,0)</f>
        <v>-125</v>
      </c>
      <c r="T22">
        <f>VLOOKUP(Sheet1!A24,[1]Sheet1!$A$2:$N$50,14,0)</f>
        <v>94</v>
      </c>
      <c r="U22">
        <f>VLOOKUP(Sheet1!B24,[1]Sheet1!$A$2:$N$50,13,0)</f>
        <v>28</v>
      </c>
      <c r="V22">
        <f>VLOOKUP(Sheet1!B24,[1]Sheet1!$A$2:$N$50,14,0)</f>
        <v>-82</v>
      </c>
    </row>
    <row r="23" spans="2:22" ht="16.5" x14ac:dyDescent="0.2">
      <c r="B23" s="5">
        <v>501</v>
      </c>
      <c r="C23" s="5">
        <v>502</v>
      </c>
      <c r="D23" s="9" t="str">
        <f t="shared" si="0"/>
        <v>171|-49</v>
      </c>
      <c r="E23" s="8"/>
      <c r="F23" s="8"/>
      <c r="G23" s="8"/>
      <c r="I23" s="8">
        <f t="shared" si="1"/>
        <v>171</v>
      </c>
      <c r="J23" s="8">
        <f t="shared" si="2"/>
        <v>-49</v>
      </c>
      <c r="K23" s="8"/>
      <c r="L23" s="8"/>
      <c r="M23" s="8"/>
      <c r="N23" s="8"/>
      <c r="O23" s="8"/>
      <c r="P23" s="8"/>
      <c r="S23">
        <f>VLOOKUP(Sheet1!A25,[1]Sheet1!$A$2:$N$50,13,0)</f>
        <v>28</v>
      </c>
      <c r="T23">
        <f>VLOOKUP(Sheet1!A25,[1]Sheet1!$A$2:$N$50,14,0)</f>
        <v>-82</v>
      </c>
      <c r="U23">
        <f>VLOOKUP(Sheet1!B25,[1]Sheet1!$A$2:$N$50,13,0)</f>
        <v>315</v>
      </c>
      <c r="V23">
        <f>VLOOKUP(Sheet1!B25,[1]Sheet1!$A$2:$N$50,14,0)</f>
        <v>-15</v>
      </c>
    </row>
    <row r="24" spans="2:22" ht="16.5" x14ac:dyDescent="0.2">
      <c r="B24" s="5">
        <v>501</v>
      </c>
      <c r="C24" s="5">
        <v>503</v>
      </c>
      <c r="D24" s="9" t="str">
        <f t="shared" si="0"/>
        <v>-165|-108</v>
      </c>
      <c r="E24" s="8"/>
      <c r="F24" s="8"/>
      <c r="G24" s="8"/>
      <c r="I24" s="8">
        <f t="shared" si="1"/>
        <v>-165</v>
      </c>
      <c r="J24" s="8">
        <f t="shared" si="2"/>
        <v>-108</v>
      </c>
      <c r="K24" s="8"/>
      <c r="L24" s="8"/>
      <c r="M24" s="8"/>
      <c r="N24" s="8"/>
      <c r="O24" s="8"/>
      <c r="P24" s="8"/>
      <c r="S24">
        <f>VLOOKUP(Sheet1!A26,[1]Sheet1!$A$2:$N$50,13,0)</f>
        <v>28</v>
      </c>
      <c r="T24">
        <f>VLOOKUP(Sheet1!A26,[1]Sheet1!$A$2:$N$50,14,0)</f>
        <v>-82</v>
      </c>
      <c r="U24">
        <f>VLOOKUP(Sheet1!B26,[1]Sheet1!$A$2:$N$50,13,0)</f>
        <v>-358</v>
      </c>
      <c r="V24">
        <f>VLOOKUP(Sheet1!B26,[1]Sheet1!$A$2:$N$50,14,0)</f>
        <v>-134</v>
      </c>
    </row>
    <row r="25" spans="2:22" ht="16.5" x14ac:dyDescent="0.2">
      <c r="B25" s="5">
        <f t="shared" ref="B25:C39" si="4">B22+100</f>
        <v>600</v>
      </c>
      <c r="C25" s="5">
        <f t="shared" si="4"/>
        <v>601</v>
      </c>
      <c r="D25" s="9" t="str">
        <f t="shared" si="0"/>
        <v>256|39</v>
      </c>
      <c r="E25" s="8"/>
      <c r="F25" s="8"/>
      <c r="G25" s="8"/>
      <c r="I25" s="8">
        <f t="shared" si="1"/>
        <v>256</v>
      </c>
      <c r="J25" s="8">
        <f t="shared" si="2"/>
        <v>39</v>
      </c>
      <c r="K25" s="8"/>
      <c r="L25" s="8"/>
      <c r="M25" s="8"/>
      <c r="N25" s="8"/>
      <c r="O25" s="8"/>
      <c r="P25" s="8"/>
      <c r="S25">
        <f>VLOOKUP(Sheet1!A27,[1]Sheet1!$A$2:$N$50,13,0)</f>
        <v>363</v>
      </c>
      <c r="T25">
        <f>VLOOKUP(Sheet1!A27,[1]Sheet1!$A$2:$N$50,14,0)</f>
        <v>121</v>
      </c>
      <c r="U25">
        <f>VLOOKUP(Sheet1!B27,[1]Sheet1!$A$2:$N$50,13,0)</f>
        <v>150</v>
      </c>
      <c r="V25">
        <f>VLOOKUP(Sheet1!B27,[1]Sheet1!$A$2:$N$50,14,0)</f>
        <v>-43</v>
      </c>
    </row>
    <row r="26" spans="2:22" ht="16.5" x14ac:dyDescent="0.2">
      <c r="B26" s="5">
        <f t="shared" si="4"/>
        <v>601</v>
      </c>
      <c r="C26" s="5">
        <f t="shared" si="4"/>
        <v>602</v>
      </c>
      <c r="D26" s="9" t="str">
        <f t="shared" si="0"/>
        <v>-7|-10</v>
      </c>
      <c r="E26" s="8"/>
      <c r="F26" s="8"/>
      <c r="G26" s="8"/>
      <c r="I26" s="8">
        <f t="shared" si="1"/>
        <v>-7</v>
      </c>
      <c r="J26" s="8">
        <f t="shared" si="2"/>
        <v>-10</v>
      </c>
      <c r="K26" s="8"/>
      <c r="L26" s="8"/>
      <c r="M26" s="8"/>
      <c r="N26" s="8"/>
      <c r="O26" s="8"/>
      <c r="P26" s="8"/>
      <c r="S26">
        <f>VLOOKUP(Sheet1!A28,[1]Sheet1!$A$2:$N$50,13,0)</f>
        <v>150</v>
      </c>
      <c r="T26">
        <f>VLOOKUP(Sheet1!A28,[1]Sheet1!$A$2:$N$50,14,0)</f>
        <v>-43</v>
      </c>
      <c r="U26">
        <f>VLOOKUP(Sheet1!B28,[1]Sheet1!$A$2:$N$50,13,0)</f>
        <v>-163</v>
      </c>
      <c r="V26">
        <f>VLOOKUP(Sheet1!B28,[1]Sheet1!$A$2:$N$50,14,0)</f>
        <v>23</v>
      </c>
    </row>
    <row r="27" spans="2:22" ht="16.5" x14ac:dyDescent="0.2">
      <c r="B27" s="5">
        <f t="shared" si="4"/>
        <v>601</v>
      </c>
      <c r="C27" s="5">
        <f t="shared" si="4"/>
        <v>603</v>
      </c>
      <c r="D27" s="9" t="str">
        <f t="shared" si="0"/>
        <v>262|-87</v>
      </c>
      <c r="E27" s="8"/>
      <c r="F27" s="8"/>
      <c r="G27" s="8"/>
      <c r="I27" s="8">
        <f t="shared" si="1"/>
        <v>262</v>
      </c>
      <c r="J27" s="8">
        <f t="shared" si="2"/>
        <v>-87</v>
      </c>
      <c r="K27" s="8"/>
      <c r="L27" s="8"/>
      <c r="M27" s="8"/>
      <c r="N27" s="8"/>
      <c r="O27" s="8"/>
      <c r="P27" s="8"/>
      <c r="S27">
        <f>VLOOKUP(Sheet1!A29,[1]Sheet1!$A$2:$N$50,13,0)</f>
        <v>150</v>
      </c>
      <c r="T27">
        <f>VLOOKUP(Sheet1!A29,[1]Sheet1!$A$2:$N$50,14,0)</f>
        <v>-43</v>
      </c>
      <c r="U27">
        <f>VLOOKUP(Sheet1!B29,[1]Sheet1!$A$2:$N$50,13,0)</f>
        <v>374</v>
      </c>
      <c r="V27">
        <f>VLOOKUP(Sheet1!B29,[1]Sheet1!$A$2:$N$50,14,0)</f>
        <v>-130</v>
      </c>
    </row>
    <row r="28" spans="2:22" ht="16.5" x14ac:dyDescent="0.2">
      <c r="B28" s="5">
        <f t="shared" si="4"/>
        <v>700</v>
      </c>
      <c r="C28" s="5">
        <f t="shared" si="4"/>
        <v>701</v>
      </c>
      <c r="D28" s="9" t="str">
        <f t="shared" si="0"/>
        <v>189|56</v>
      </c>
      <c r="E28" s="8"/>
      <c r="F28" s="8"/>
      <c r="G28" s="8"/>
      <c r="I28" s="8">
        <f t="shared" si="1"/>
        <v>189</v>
      </c>
      <c r="J28" s="8">
        <f t="shared" si="2"/>
        <v>56</v>
      </c>
      <c r="K28" s="8"/>
      <c r="L28" s="8"/>
      <c r="M28" s="8"/>
      <c r="N28" s="8"/>
      <c r="O28" s="8"/>
      <c r="P28" s="8"/>
      <c r="S28">
        <f>VLOOKUP(Sheet1!A30,[1]Sheet1!$A$2:$N$50,13,0)</f>
        <v>242</v>
      </c>
      <c r="T28">
        <f>VLOOKUP(Sheet1!A30,[1]Sheet1!$A$2:$N$50,14,0)</f>
        <v>148</v>
      </c>
      <c r="U28">
        <f>VLOOKUP(Sheet1!B30,[1]Sheet1!$A$2:$N$50,13,0)</f>
        <v>136</v>
      </c>
      <c r="V28">
        <f>VLOOKUP(Sheet1!B30,[1]Sheet1!$A$2:$N$50,14,0)</f>
        <v>-36</v>
      </c>
    </row>
    <row r="29" spans="2:22" ht="16.5" x14ac:dyDescent="0.2">
      <c r="B29" s="5">
        <f t="shared" si="4"/>
        <v>701</v>
      </c>
      <c r="C29" s="5">
        <f t="shared" si="4"/>
        <v>702</v>
      </c>
      <c r="D29" s="9" t="str">
        <f t="shared" si="0"/>
        <v>-43|-12</v>
      </c>
      <c r="E29" s="8"/>
      <c r="F29" s="8"/>
      <c r="G29" s="8"/>
      <c r="I29" s="8">
        <f t="shared" si="1"/>
        <v>-43</v>
      </c>
      <c r="J29" s="8">
        <f t="shared" si="2"/>
        <v>-12</v>
      </c>
      <c r="K29" s="8"/>
      <c r="L29" s="8"/>
      <c r="M29" s="8"/>
      <c r="N29" s="8"/>
      <c r="O29" s="8"/>
      <c r="P29" s="8"/>
      <c r="S29">
        <f>VLOOKUP(Sheet1!A31,[1]Sheet1!$A$2:$N$50,13,0)</f>
        <v>136</v>
      </c>
      <c r="T29">
        <f>VLOOKUP(Sheet1!A31,[1]Sheet1!$A$2:$N$50,14,0)</f>
        <v>-36</v>
      </c>
      <c r="U29">
        <f>VLOOKUP(Sheet1!B31,[1]Sheet1!$A$2:$N$50,13,0)</f>
        <v>-222</v>
      </c>
      <c r="V29">
        <f>VLOOKUP(Sheet1!B31,[1]Sheet1!$A$2:$N$50,14,0)</f>
        <v>12</v>
      </c>
    </row>
    <row r="30" spans="2:22" ht="16.5" x14ac:dyDescent="0.2">
      <c r="B30" s="5">
        <f t="shared" si="4"/>
        <v>701</v>
      </c>
      <c r="C30" s="5">
        <f t="shared" si="4"/>
        <v>703</v>
      </c>
      <c r="D30" s="9" t="str">
        <f t="shared" si="0"/>
        <v>288|-78</v>
      </c>
      <c r="E30" s="8"/>
      <c r="F30" s="8"/>
      <c r="G30" s="8"/>
      <c r="I30" s="8">
        <f t="shared" si="1"/>
        <v>288</v>
      </c>
      <c r="J30" s="8">
        <f t="shared" si="2"/>
        <v>-78</v>
      </c>
      <c r="K30" s="8"/>
      <c r="L30" s="8"/>
      <c r="M30" s="8"/>
      <c r="N30" s="8"/>
      <c r="O30" s="8"/>
      <c r="P30" s="8"/>
      <c r="S30">
        <f>VLOOKUP(Sheet1!A32,[1]Sheet1!$A$2:$N$50,13,0)</f>
        <v>136</v>
      </c>
      <c r="T30">
        <f>VLOOKUP(Sheet1!A32,[1]Sheet1!$A$2:$N$50,14,0)</f>
        <v>-36</v>
      </c>
      <c r="U30">
        <f>VLOOKUP(Sheet1!B32,[1]Sheet1!$A$2:$N$50,13,0)</f>
        <v>441</v>
      </c>
      <c r="V30">
        <f>VLOOKUP(Sheet1!B32,[1]Sheet1!$A$2:$N$50,14,0)</f>
        <v>-120</v>
      </c>
    </row>
    <row r="31" spans="2:22" ht="16.5" x14ac:dyDescent="0.2">
      <c r="B31" s="5">
        <f t="shared" si="4"/>
        <v>800</v>
      </c>
      <c r="C31" s="5">
        <f t="shared" si="4"/>
        <v>801</v>
      </c>
      <c r="D31" s="9" t="str">
        <f t="shared" si="0"/>
        <v>-173|-117</v>
      </c>
      <c r="E31" s="8"/>
      <c r="F31" s="8"/>
      <c r="G31" s="8"/>
      <c r="I31" s="8">
        <f t="shared" si="1"/>
        <v>-173</v>
      </c>
      <c r="J31" s="8">
        <f t="shared" si="2"/>
        <v>-117</v>
      </c>
      <c r="K31" s="8"/>
      <c r="L31" s="8"/>
      <c r="M31" s="8"/>
      <c r="N31" s="8"/>
      <c r="O31" s="8"/>
      <c r="P31" s="8"/>
      <c r="S31">
        <f>VLOOKUP(Sheet1!A33,[1]Sheet1!$A$2:$N$50,13,0)</f>
        <v>-351</v>
      </c>
      <c r="T31">
        <f>VLOOKUP(Sheet1!A33,[1]Sheet1!$A$2:$N$50,14,0)</f>
        <v>-126</v>
      </c>
      <c r="U31">
        <f>VLOOKUP(Sheet1!B33,[1]Sheet1!$A$2:$N$50,13,0)</f>
        <v>6</v>
      </c>
      <c r="V31">
        <f>VLOOKUP(Sheet1!B33,[1]Sheet1!$A$2:$N$50,14,0)</f>
        <v>-107</v>
      </c>
    </row>
    <row r="32" spans="2:22" ht="16.5" x14ac:dyDescent="0.2">
      <c r="B32" s="5">
        <f t="shared" si="4"/>
        <v>801</v>
      </c>
      <c r="C32" s="5">
        <f t="shared" si="4"/>
        <v>802</v>
      </c>
      <c r="D32" s="9" t="str">
        <f t="shared" si="0"/>
        <v>5|8</v>
      </c>
      <c r="E32" s="8"/>
      <c r="F32" s="8"/>
      <c r="G32" s="8"/>
      <c r="I32" s="8">
        <f t="shared" si="1"/>
        <v>5</v>
      </c>
      <c r="J32" s="8">
        <f t="shared" si="2"/>
        <v>8</v>
      </c>
      <c r="K32" s="8"/>
      <c r="L32" s="8"/>
      <c r="M32" s="8"/>
      <c r="N32" s="8"/>
      <c r="O32" s="8"/>
      <c r="P32" s="8"/>
      <c r="S32">
        <f>VLOOKUP(Sheet1!A34,[1]Sheet1!$A$2:$N$50,13,0)</f>
        <v>6</v>
      </c>
      <c r="T32">
        <f>VLOOKUP(Sheet1!A34,[1]Sheet1!$A$2:$N$50,14,0)</f>
        <v>-107</v>
      </c>
      <c r="U32">
        <f>VLOOKUP(Sheet1!B34,[1]Sheet1!$A$2:$N$50,13,0)</f>
        <v>5</v>
      </c>
      <c r="V32">
        <f>VLOOKUP(Sheet1!B34,[1]Sheet1!$A$2:$N$50,14,0)</f>
        <v>123</v>
      </c>
    </row>
    <row r="33" spans="2:22" ht="16.5" x14ac:dyDescent="0.2">
      <c r="B33" s="5">
        <f t="shared" si="4"/>
        <v>801</v>
      </c>
      <c r="C33" s="5">
        <f t="shared" si="4"/>
        <v>803</v>
      </c>
      <c r="D33" s="9" t="str">
        <f t="shared" si="0"/>
        <v>189|-100</v>
      </c>
      <c r="E33" s="8"/>
      <c r="F33" s="8"/>
      <c r="G33" s="8"/>
      <c r="I33" s="8">
        <f t="shared" si="1"/>
        <v>189</v>
      </c>
      <c r="J33" s="8">
        <f t="shared" si="2"/>
        <v>-100</v>
      </c>
      <c r="K33" s="8"/>
      <c r="L33" s="8"/>
      <c r="M33" s="8"/>
      <c r="N33" s="8"/>
      <c r="O33" s="8"/>
      <c r="P33" s="8"/>
      <c r="S33">
        <f>VLOOKUP(Sheet1!A35,[1]Sheet1!$A$2:$N$50,13,0)</f>
        <v>6</v>
      </c>
      <c r="T33">
        <f>VLOOKUP(Sheet1!A35,[1]Sheet1!$A$2:$N$50,14,0)</f>
        <v>-107</v>
      </c>
      <c r="U33">
        <f>VLOOKUP(Sheet1!B35,[1]Sheet1!$A$2:$N$50,13,0)</f>
        <v>372</v>
      </c>
      <c r="V33">
        <f>VLOOKUP(Sheet1!B35,[1]Sheet1!$A$2:$N$50,14,0)</f>
        <v>-93</v>
      </c>
    </row>
    <row r="34" spans="2:22" ht="16.5" x14ac:dyDescent="0.2">
      <c r="B34" s="5">
        <f t="shared" si="4"/>
        <v>900</v>
      </c>
      <c r="C34" s="5">
        <f t="shared" si="4"/>
        <v>901</v>
      </c>
      <c r="D34" s="9" t="str">
        <f t="shared" si="0"/>
        <v>205|-95</v>
      </c>
      <c r="E34" s="8"/>
      <c r="F34" s="8"/>
      <c r="G34" s="8"/>
      <c r="I34" s="8">
        <f t="shared" si="1"/>
        <v>205</v>
      </c>
      <c r="J34" s="8">
        <f t="shared" si="2"/>
        <v>-95</v>
      </c>
      <c r="K34" s="8"/>
      <c r="L34" s="8"/>
      <c r="M34" s="8"/>
      <c r="N34" s="8"/>
      <c r="O34" s="8"/>
      <c r="P34" s="8"/>
      <c r="S34">
        <f>VLOOKUP(Sheet1!A36,[1]Sheet1!$A$2:$N$50,13,0)</f>
        <v>370</v>
      </c>
      <c r="T34">
        <f>VLOOKUP(Sheet1!A36,[1]Sheet1!$A$2:$N$50,14,0)</f>
        <v>-67</v>
      </c>
      <c r="U34">
        <f>VLOOKUP(Sheet1!B36,[1]Sheet1!$A$2:$N$50,13,0)</f>
        <v>40</v>
      </c>
      <c r="V34">
        <f>VLOOKUP(Sheet1!B36,[1]Sheet1!$A$2:$N$50,14,0)</f>
        <v>-122</v>
      </c>
    </row>
    <row r="35" spans="2:22" ht="16.5" x14ac:dyDescent="0.2">
      <c r="B35" s="5">
        <f t="shared" si="4"/>
        <v>901</v>
      </c>
      <c r="C35" s="5">
        <f t="shared" si="4"/>
        <v>902</v>
      </c>
      <c r="D35" s="9" t="str">
        <f t="shared" si="0"/>
        <v>38|-11</v>
      </c>
      <c r="E35" s="8"/>
      <c r="F35" s="8"/>
      <c r="G35" s="8"/>
      <c r="I35" s="8">
        <f t="shared" si="1"/>
        <v>38</v>
      </c>
      <c r="J35" s="8">
        <f t="shared" si="2"/>
        <v>-11</v>
      </c>
      <c r="K35" s="8"/>
      <c r="L35" s="8"/>
      <c r="M35" s="8"/>
      <c r="N35" s="8"/>
      <c r="O35" s="8"/>
      <c r="P35" s="8"/>
      <c r="S35">
        <f>VLOOKUP(Sheet1!A37,[1]Sheet1!$A$2:$N$50,13,0)</f>
        <v>40</v>
      </c>
      <c r="T35">
        <f>VLOOKUP(Sheet1!A37,[1]Sheet1!$A$2:$N$50,14,0)</f>
        <v>-122</v>
      </c>
      <c r="U35">
        <f>VLOOKUP(Sheet1!B37,[1]Sheet1!$A$2:$N$50,13,0)</f>
        <v>37</v>
      </c>
      <c r="V35">
        <f>VLOOKUP(Sheet1!B37,[1]Sheet1!$A$2:$N$50,14,0)</f>
        <v>100</v>
      </c>
    </row>
    <row r="36" spans="2:22" ht="16.5" x14ac:dyDescent="0.2">
      <c r="B36" s="5">
        <f t="shared" si="4"/>
        <v>901</v>
      </c>
      <c r="C36" s="5">
        <f t="shared" si="4"/>
        <v>903</v>
      </c>
      <c r="D36" s="9" t="str">
        <f t="shared" si="0"/>
        <v>-127|-129</v>
      </c>
      <c r="E36" s="8"/>
      <c r="F36" s="8"/>
      <c r="G36" s="8"/>
      <c r="I36" s="8">
        <f t="shared" si="1"/>
        <v>-127</v>
      </c>
      <c r="J36" s="8">
        <f t="shared" si="2"/>
        <v>-129</v>
      </c>
      <c r="K36" s="8"/>
      <c r="L36" s="8"/>
      <c r="M36" s="8"/>
      <c r="N36" s="8"/>
      <c r="O36" s="8"/>
      <c r="P36" s="8"/>
      <c r="S36">
        <f>VLOOKUP(Sheet1!A38,[1]Sheet1!$A$2:$N$50,13,0)</f>
        <v>40</v>
      </c>
      <c r="T36">
        <f>VLOOKUP(Sheet1!A38,[1]Sheet1!$A$2:$N$50,14,0)</f>
        <v>-122</v>
      </c>
      <c r="U36">
        <f>VLOOKUP(Sheet1!B38,[1]Sheet1!$A$2:$N$50,13,0)</f>
        <v>-294</v>
      </c>
      <c r="V36">
        <f>VLOOKUP(Sheet1!B38,[1]Sheet1!$A$2:$N$50,14,0)</f>
        <v>-136</v>
      </c>
    </row>
    <row r="37" spans="2:22" ht="16.5" x14ac:dyDescent="0.2">
      <c r="B37" s="5">
        <f t="shared" si="4"/>
        <v>1000</v>
      </c>
      <c r="C37" s="5">
        <f t="shared" si="4"/>
        <v>1001</v>
      </c>
      <c r="D37" s="9" t="str">
        <f t="shared" si="0"/>
        <v>-39|69</v>
      </c>
      <c r="E37" s="8"/>
      <c r="F37" s="8"/>
      <c r="G37" s="8"/>
      <c r="I37" s="8">
        <f t="shared" si="1"/>
        <v>-39</v>
      </c>
      <c r="J37" s="8">
        <f t="shared" si="2"/>
        <v>69</v>
      </c>
      <c r="K37" s="8"/>
      <c r="L37" s="8"/>
      <c r="M37" s="8"/>
      <c r="N37" s="8"/>
      <c r="O37" s="8"/>
      <c r="P37" s="8"/>
      <c r="S37">
        <f>VLOOKUP(Sheet1!A39,[1]Sheet1!$A$2:$N$50,13,0)</f>
        <v>-111</v>
      </c>
      <c r="T37">
        <f>VLOOKUP(Sheet1!A39,[1]Sheet1!$A$2:$N$50,14,0)</f>
        <v>142</v>
      </c>
      <c r="U37">
        <f>VLOOKUP(Sheet1!B39,[1]Sheet1!$A$2:$N$50,13,0)</f>
        <v>34</v>
      </c>
      <c r="V37">
        <f>VLOOKUP(Sheet1!B39,[1]Sheet1!$A$2:$N$50,14,0)</f>
        <v>-3</v>
      </c>
    </row>
    <row r="38" spans="2:22" ht="16.5" x14ac:dyDescent="0.2">
      <c r="B38" s="5">
        <f t="shared" si="4"/>
        <v>1001</v>
      </c>
      <c r="C38" s="5">
        <f t="shared" si="4"/>
        <v>1002</v>
      </c>
      <c r="D38" s="9" t="str">
        <f t="shared" si="0"/>
        <v>159|63</v>
      </c>
      <c r="E38" s="8"/>
      <c r="F38" s="8"/>
      <c r="G38" s="8"/>
      <c r="I38" s="8">
        <f t="shared" si="1"/>
        <v>159</v>
      </c>
      <c r="J38" s="8">
        <f t="shared" si="2"/>
        <v>63</v>
      </c>
      <c r="K38" s="8"/>
      <c r="L38" s="8"/>
      <c r="M38" s="8"/>
      <c r="N38" s="8"/>
      <c r="O38" s="8"/>
      <c r="P38" s="8"/>
      <c r="S38">
        <f>VLOOKUP(Sheet1!A40,[1]Sheet1!$A$2:$N$50,13,0)</f>
        <v>34</v>
      </c>
      <c r="T38">
        <f>VLOOKUP(Sheet1!A40,[1]Sheet1!$A$2:$N$50,14,0)</f>
        <v>-3</v>
      </c>
      <c r="U38">
        <f>VLOOKUP(Sheet1!B40,[1]Sheet1!$A$2:$N$50,13,0)</f>
        <v>285</v>
      </c>
      <c r="V38">
        <f>VLOOKUP(Sheet1!B40,[1]Sheet1!$A$2:$N$50,14,0)</f>
        <v>129</v>
      </c>
    </row>
    <row r="39" spans="2:22" ht="16.5" x14ac:dyDescent="0.2">
      <c r="B39" s="5">
        <f t="shared" si="4"/>
        <v>1001</v>
      </c>
      <c r="C39" s="5">
        <f t="shared" si="4"/>
        <v>1003</v>
      </c>
      <c r="D39" s="9" t="str">
        <f t="shared" si="0"/>
        <v>-83|-66</v>
      </c>
      <c r="E39" s="8"/>
      <c r="F39" s="8"/>
      <c r="G39" s="8"/>
      <c r="I39" s="8">
        <f t="shared" si="1"/>
        <v>-83</v>
      </c>
      <c r="J39" s="8">
        <f t="shared" si="2"/>
        <v>-66</v>
      </c>
      <c r="K39" s="8"/>
      <c r="L39" s="8"/>
      <c r="M39" s="8"/>
      <c r="N39" s="8"/>
      <c r="O39" s="8"/>
      <c r="P39" s="8"/>
      <c r="S39">
        <f>VLOOKUP(Sheet1!A41,[1]Sheet1!$A$2:$N$50,13,0)</f>
        <v>34</v>
      </c>
      <c r="T39">
        <f>VLOOKUP(Sheet1!A41,[1]Sheet1!$A$2:$N$50,14,0)</f>
        <v>-3</v>
      </c>
      <c r="U39">
        <f>VLOOKUP(Sheet1!B41,[1]Sheet1!$A$2:$N$50,13,0)</f>
        <v>-199</v>
      </c>
      <c r="V39">
        <f>VLOOKUP(Sheet1!B41,[1]Sheet1!$A$2:$N$50,14,0)</f>
        <v>-128</v>
      </c>
    </row>
    <row r="40" spans="2:22" ht="16.5" x14ac:dyDescent="0.2">
      <c r="B40" s="7">
        <v>202</v>
      </c>
      <c r="C40" s="7">
        <v>101</v>
      </c>
      <c r="D40" s="9" t="str">
        <f t="shared" si="0"/>
        <v>284|-212</v>
      </c>
      <c r="E40" s="8"/>
      <c r="F40" s="8"/>
      <c r="G40" s="8"/>
      <c r="I40" s="8">
        <f t="shared" si="1"/>
        <v>284</v>
      </c>
      <c r="J40" s="8">
        <f t="shared" si="2"/>
        <v>-212</v>
      </c>
      <c r="K40" s="8"/>
      <c r="L40" s="8"/>
      <c r="M40" s="8"/>
      <c r="N40" s="8"/>
      <c r="O40" s="8"/>
      <c r="P40" s="8"/>
      <c r="S40">
        <f>VLOOKUP(Sheet1!A42,[1]Sheet1!$A$2:$N$50,13,0)</f>
        <v>248</v>
      </c>
      <c r="T40">
        <f>VLOOKUP(Sheet1!A42,[1]Sheet1!$A$2:$N$50,14,0)</f>
        <v>-137</v>
      </c>
      <c r="U40" s="2">
        <v>320</v>
      </c>
      <c r="V40" s="2">
        <v>-287</v>
      </c>
    </row>
    <row r="41" spans="2:22" ht="16.5" x14ac:dyDescent="0.2">
      <c r="B41" s="7">
        <v>302</v>
      </c>
      <c r="C41" s="7">
        <v>103</v>
      </c>
      <c r="D41" s="9" t="str">
        <f t="shared" si="0"/>
        <v>-314|54</v>
      </c>
      <c r="E41" s="8"/>
      <c r="F41" s="8"/>
      <c r="G41" s="8"/>
      <c r="I41" s="8">
        <f t="shared" si="1"/>
        <v>-314</v>
      </c>
      <c r="J41" s="8">
        <f t="shared" si="2"/>
        <v>54</v>
      </c>
      <c r="K41" s="8"/>
      <c r="L41" s="8"/>
      <c r="M41" s="8"/>
      <c r="N41" s="8"/>
      <c r="O41" s="8"/>
      <c r="P41" s="8"/>
      <c r="S41">
        <f>VLOOKUP(Sheet1!A43,[1]Sheet1!$A$2:$N$50,13,0)</f>
        <v>-174</v>
      </c>
      <c r="T41">
        <f>VLOOKUP(Sheet1!A43,[1]Sheet1!$A$2:$N$50,14,0)</f>
        <v>72</v>
      </c>
      <c r="U41" s="2">
        <v>-454</v>
      </c>
      <c r="V41" s="2">
        <v>37</v>
      </c>
    </row>
    <row r="42" spans="2:22" ht="16.5" x14ac:dyDescent="0.2">
      <c r="B42" s="7">
        <v>402</v>
      </c>
      <c r="C42" s="7">
        <v>104</v>
      </c>
      <c r="D42" s="9" t="str">
        <f t="shared" si="0"/>
        <v>408|106</v>
      </c>
      <c r="E42" s="8"/>
      <c r="F42" s="8"/>
      <c r="G42" s="8"/>
      <c r="I42" s="8">
        <f t="shared" si="1"/>
        <v>408</v>
      </c>
      <c r="J42" s="8">
        <f t="shared" si="2"/>
        <v>106</v>
      </c>
      <c r="K42" s="8"/>
      <c r="L42" s="8"/>
      <c r="M42" s="8"/>
      <c r="N42" s="8"/>
      <c r="O42" s="8"/>
      <c r="P42" s="8"/>
      <c r="S42">
        <f>VLOOKUP(Sheet1!A44,[1]Sheet1!$A$2:$N$50,13,0)</f>
        <v>304</v>
      </c>
      <c r="T42">
        <f>VLOOKUP(Sheet1!A44,[1]Sheet1!$A$2:$N$50,14,0)</f>
        <v>129</v>
      </c>
      <c r="U42" s="2">
        <v>513</v>
      </c>
      <c r="V42" s="2">
        <v>83</v>
      </c>
    </row>
    <row r="43" spans="2:22" ht="16.5" x14ac:dyDescent="0.2">
      <c r="B43" s="7">
        <v>502</v>
      </c>
      <c r="C43" s="7">
        <v>203</v>
      </c>
      <c r="D43" s="9" t="str">
        <f t="shared" si="0"/>
        <v>429|-2</v>
      </c>
      <c r="E43" s="8"/>
      <c r="F43" s="8"/>
      <c r="G43" s="8"/>
      <c r="I43" s="8">
        <f t="shared" si="1"/>
        <v>429</v>
      </c>
      <c r="J43" s="8">
        <f t="shared" si="2"/>
        <v>-2</v>
      </c>
      <c r="K43" s="8"/>
      <c r="L43" s="8"/>
      <c r="M43" s="8"/>
      <c r="N43" s="8"/>
      <c r="O43" s="8"/>
      <c r="P43" s="8"/>
      <c r="S43">
        <f>VLOOKUP(Sheet1!A45,[1]Sheet1!$A$2:$N$50,13,0)</f>
        <v>315</v>
      </c>
      <c r="T43">
        <f>VLOOKUP(Sheet1!A45,[1]Sheet1!$A$2:$N$50,14,0)</f>
        <v>-15</v>
      </c>
      <c r="U43" s="6">
        <v>544</v>
      </c>
      <c r="V43" s="6">
        <v>11</v>
      </c>
    </row>
    <row r="44" spans="2:22" ht="16.5" x14ac:dyDescent="0.2">
      <c r="B44" s="7">
        <v>602</v>
      </c>
      <c r="C44" s="7">
        <v>204</v>
      </c>
      <c r="D44" s="9" t="str">
        <f t="shared" si="0"/>
        <v>-282|43</v>
      </c>
      <c r="E44" s="8"/>
      <c r="F44" s="8"/>
      <c r="G44" s="8"/>
      <c r="I44" s="8">
        <f t="shared" si="1"/>
        <v>-282</v>
      </c>
      <c r="J44" s="8">
        <f t="shared" si="2"/>
        <v>43</v>
      </c>
      <c r="K44" s="8"/>
      <c r="L44" s="8"/>
      <c r="M44" s="8"/>
      <c r="N44" s="8"/>
      <c r="O44" s="8"/>
      <c r="P44" s="8"/>
      <c r="S44">
        <f>VLOOKUP(Sheet1!A46,[1]Sheet1!$A$2:$N$50,13,0)</f>
        <v>-163</v>
      </c>
      <c r="T44">
        <f>VLOOKUP(Sheet1!A46,[1]Sheet1!$A$2:$N$50,14,0)</f>
        <v>23</v>
      </c>
      <c r="U44" s="3">
        <v>-401</v>
      </c>
      <c r="V44" s="3">
        <v>64</v>
      </c>
    </row>
    <row r="45" spans="2:22" ht="16.5" x14ac:dyDescent="0.2">
      <c r="B45" s="7">
        <v>702</v>
      </c>
      <c r="C45" s="7">
        <f>C43+100</f>
        <v>303</v>
      </c>
      <c r="D45" s="9" t="str">
        <f t="shared" si="0"/>
        <v>-358|15</v>
      </c>
      <c r="E45" s="8"/>
      <c r="F45" s="8"/>
      <c r="G45" s="8"/>
      <c r="I45" s="8">
        <f t="shared" si="1"/>
        <v>-358</v>
      </c>
      <c r="J45" s="8">
        <f t="shared" si="2"/>
        <v>15</v>
      </c>
      <c r="K45" s="8"/>
      <c r="L45" s="8"/>
      <c r="M45" s="8"/>
      <c r="N45" s="8"/>
      <c r="O45" s="8"/>
      <c r="P45" s="8"/>
      <c r="S45">
        <f>VLOOKUP(Sheet1!A47,[1]Sheet1!$A$2:$N$50,13,0)</f>
        <v>-222</v>
      </c>
      <c r="T45">
        <f>VLOOKUP(Sheet1!A47,[1]Sheet1!$A$2:$N$50,14,0)</f>
        <v>12</v>
      </c>
      <c r="U45" s="4">
        <v>-493</v>
      </c>
      <c r="V45" s="4">
        <v>19</v>
      </c>
    </row>
    <row r="46" spans="2:22" ht="16.5" x14ac:dyDescent="0.2">
      <c r="B46" s="7">
        <v>802</v>
      </c>
      <c r="C46" s="7">
        <f>C44+100</f>
        <v>304</v>
      </c>
      <c r="D46" s="9" t="str">
        <f t="shared" si="0"/>
        <v>87|162</v>
      </c>
      <c r="E46" s="8"/>
      <c r="F46" s="8"/>
      <c r="G46" s="8"/>
      <c r="I46" s="8">
        <f t="shared" si="1"/>
        <v>87</v>
      </c>
      <c r="J46" s="8">
        <f t="shared" si="2"/>
        <v>162</v>
      </c>
      <c r="K46" s="8"/>
      <c r="L46" s="8"/>
      <c r="M46" s="8"/>
      <c r="N46" s="8"/>
      <c r="O46" s="8"/>
      <c r="P46" s="8"/>
      <c r="S46">
        <f>VLOOKUP(Sheet1!A48,[1]Sheet1!$A$2:$N$50,13,0)</f>
        <v>5</v>
      </c>
      <c r="T46">
        <f>VLOOKUP(Sheet1!A48,[1]Sheet1!$A$2:$N$50,14,0)</f>
        <v>123</v>
      </c>
      <c r="U46" s="4">
        <v>169</v>
      </c>
      <c r="V46" s="4">
        <v>201</v>
      </c>
    </row>
    <row r="47" spans="2:22" ht="16.5" x14ac:dyDescent="0.2">
      <c r="B47" s="7">
        <v>902</v>
      </c>
      <c r="C47" s="7">
        <f>C45+100</f>
        <v>403</v>
      </c>
      <c r="D47" s="9" t="str">
        <f t="shared" si="0"/>
        <v>-49|146</v>
      </c>
      <c r="E47" s="8"/>
      <c r="F47" s="8"/>
      <c r="G47" s="8"/>
      <c r="I47" s="8">
        <f t="shared" si="1"/>
        <v>-49</v>
      </c>
      <c r="J47" s="8">
        <f t="shared" si="2"/>
        <v>146</v>
      </c>
      <c r="K47" s="8"/>
      <c r="L47" s="8"/>
      <c r="M47" s="8"/>
      <c r="N47" s="8"/>
      <c r="O47" s="8"/>
      <c r="P47" s="8"/>
      <c r="S47">
        <f>VLOOKUP(Sheet1!A49,[1]Sheet1!$A$2:$N$50,13,0)</f>
        <v>37</v>
      </c>
      <c r="T47">
        <f>VLOOKUP(Sheet1!A49,[1]Sheet1!$A$2:$N$50,14,0)</f>
        <v>100</v>
      </c>
      <c r="U47" s="3">
        <v>-135</v>
      </c>
      <c r="V47" s="3">
        <v>193</v>
      </c>
    </row>
    <row r="48" spans="2:22" ht="16.5" x14ac:dyDescent="0.2">
      <c r="B48" s="7">
        <v>1002</v>
      </c>
      <c r="C48" s="7">
        <f>C46+100</f>
        <v>404</v>
      </c>
      <c r="D48" s="9" t="str">
        <f t="shared" si="0"/>
        <v>397|105</v>
      </c>
      <c r="E48" s="8"/>
      <c r="F48" s="8"/>
      <c r="G48" s="8"/>
      <c r="I48" s="8">
        <f t="shared" si="1"/>
        <v>397</v>
      </c>
      <c r="J48" s="8">
        <f t="shared" si="2"/>
        <v>105</v>
      </c>
      <c r="K48" s="8"/>
      <c r="L48" s="8"/>
      <c r="M48" s="8"/>
      <c r="N48" s="8"/>
      <c r="O48" s="8"/>
      <c r="P48" s="8"/>
      <c r="S48">
        <f>VLOOKUP(Sheet1!A50,[1]Sheet1!$A$2:$N$50,13,0)</f>
        <v>285</v>
      </c>
      <c r="T48">
        <f>VLOOKUP(Sheet1!A50,[1]Sheet1!$A$2:$N$50,14,0)</f>
        <v>129</v>
      </c>
      <c r="U48" s="3">
        <v>509</v>
      </c>
      <c r="V48" s="3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sunmuqing</dc:creator>
  <cp:lastModifiedBy>sunmuqing</cp:lastModifiedBy>
  <dcterms:created xsi:type="dcterms:W3CDTF">2018-03-12T07:31:55Z</dcterms:created>
  <dcterms:modified xsi:type="dcterms:W3CDTF">2018-03-13T12:50:26Z</dcterms:modified>
</cp:coreProperties>
</file>