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T14" i="3" l="1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13" i="3"/>
  <c r="AA2" i="2"/>
  <c r="AC2" i="2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13" i="3"/>
  <c r="T2" i="2"/>
  <c r="S2" i="2"/>
  <c r="N2" i="2"/>
  <c r="M2" i="2"/>
  <c r="Q2" i="2"/>
  <c r="M14" i="3"/>
  <c r="M15" i="3"/>
  <c r="M16" i="3"/>
  <c r="N16" i="3" s="1"/>
  <c r="O16" i="3" s="1"/>
  <c r="P16" i="3" s="1"/>
  <c r="M17" i="3"/>
  <c r="M18" i="3"/>
  <c r="M19" i="3"/>
  <c r="M20" i="3"/>
  <c r="N20" i="3" s="1"/>
  <c r="O20" i="3" s="1"/>
  <c r="P20" i="3" s="1"/>
  <c r="M21" i="3"/>
  <c r="M22" i="3"/>
  <c r="M23" i="3"/>
  <c r="M24" i="3"/>
  <c r="N24" i="3" s="1"/>
  <c r="O24" i="3" s="1"/>
  <c r="P24" i="3" s="1"/>
  <c r="M25" i="3"/>
  <c r="M26" i="3"/>
  <c r="M27" i="3"/>
  <c r="M28" i="3"/>
  <c r="N28" i="3" s="1"/>
  <c r="O28" i="3" s="1"/>
  <c r="P28" i="3" s="1"/>
  <c r="M29" i="3"/>
  <c r="M30" i="3"/>
  <c r="M31" i="3"/>
  <c r="M32" i="3"/>
  <c r="N32" i="3" s="1"/>
  <c r="O32" i="3" s="1"/>
  <c r="P32" i="3" s="1"/>
  <c r="M33" i="3"/>
  <c r="M34" i="3"/>
  <c r="M35" i="3"/>
  <c r="M36" i="3"/>
  <c r="N36" i="3" s="1"/>
  <c r="O36" i="3" s="1"/>
  <c r="P36" i="3" s="1"/>
  <c r="M37" i="3"/>
  <c r="M13" i="3"/>
  <c r="L14" i="3"/>
  <c r="N14" i="3" s="1"/>
  <c r="O14" i="3" s="1"/>
  <c r="P14" i="3" s="1"/>
  <c r="L15" i="3"/>
  <c r="N15" i="3" s="1"/>
  <c r="O15" i="3" s="1"/>
  <c r="P15" i="3" s="1"/>
  <c r="L16" i="3"/>
  <c r="L17" i="3"/>
  <c r="N17" i="3" s="1"/>
  <c r="O17" i="3" s="1"/>
  <c r="P17" i="3" s="1"/>
  <c r="L18" i="3"/>
  <c r="N18" i="3" s="1"/>
  <c r="O18" i="3" s="1"/>
  <c r="P18" i="3" s="1"/>
  <c r="L19" i="3"/>
  <c r="N19" i="3" s="1"/>
  <c r="O19" i="3" s="1"/>
  <c r="P19" i="3" s="1"/>
  <c r="L20" i="3"/>
  <c r="L21" i="3"/>
  <c r="N21" i="3" s="1"/>
  <c r="O21" i="3" s="1"/>
  <c r="P21" i="3" s="1"/>
  <c r="L22" i="3"/>
  <c r="N22" i="3" s="1"/>
  <c r="O22" i="3" s="1"/>
  <c r="P22" i="3" s="1"/>
  <c r="L23" i="3"/>
  <c r="N23" i="3" s="1"/>
  <c r="O23" i="3" s="1"/>
  <c r="P23" i="3" s="1"/>
  <c r="L24" i="3"/>
  <c r="L25" i="3"/>
  <c r="N25" i="3" s="1"/>
  <c r="O25" i="3" s="1"/>
  <c r="P25" i="3" s="1"/>
  <c r="L26" i="3"/>
  <c r="N26" i="3" s="1"/>
  <c r="O26" i="3" s="1"/>
  <c r="P26" i="3" s="1"/>
  <c r="L27" i="3"/>
  <c r="N27" i="3" s="1"/>
  <c r="O27" i="3" s="1"/>
  <c r="P27" i="3" s="1"/>
  <c r="L28" i="3"/>
  <c r="L29" i="3"/>
  <c r="N29" i="3" s="1"/>
  <c r="O29" i="3" s="1"/>
  <c r="P29" i="3" s="1"/>
  <c r="L30" i="3"/>
  <c r="N30" i="3" s="1"/>
  <c r="O30" i="3" s="1"/>
  <c r="P30" i="3" s="1"/>
  <c r="L31" i="3"/>
  <c r="N31" i="3" s="1"/>
  <c r="O31" i="3" s="1"/>
  <c r="P31" i="3" s="1"/>
  <c r="L32" i="3"/>
  <c r="L33" i="3"/>
  <c r="N33" i="3" s="1"/>
  <c r="O33" i="3" s="1"/>
  <c r="P33" i="3" s="1"/>
  <c r="L34" i="3"/>
  <c r="N34" i="3" s="1"/>
  <c r="O34" i="3" s="1"/>
  <c r="P34" i="3" s="1"/>
  <c r="L35" i="3"/>
  <c r="N35" i="3" s="1"/>
  <c r="O35" i="3" s="1"/>
  <c r="P35" i="3" s="1"/>
  <c r="L36" i="3"/>
  <c r="L37" i="3"/>
  <c r="N37" i="3" s="1"/>
  <c r="O37" i="3" s="1"/>
  <c r="P37" i="3" s="1"/>
  <c r="L13" i="3"/>
  <c r="N13" i="3" s="1"/>
  <c r="O13" i="3" s="1"/>
  <c r="P13" i="3" s="1"/>
  <c r="K2" i="2"/>
  <c r="L2" i="2"/>
  <c r="R2" i="2"/>
  <c r="AC17" i="2"/>
  <c r="AC11" i="2"/>
  <c r="AC3" i="2"/>
  <c r="G57" i="2" l="1"/>
  <c r="G58" i="2"/>
  <c r="G59" i="2"/>
  <c r="G60" i="2"/>
  <c r="G61" i="2"/>
  <c r="G62" i="2"/>
  <c r="G63" i="2"/>
  <c r="G64" i="2"/>
  <c r="G56" i="2"/>
  <c r="F57" i="2"/>
  <c r="F58" i="2"/>
  <c r="F59" i="2"/>
  <c r="F60" i="2"/>
  <c r="F61" i="2"/>
  <c r="F62" i="2"/>
  <c r="F63" i="2"/>
  <c r="F64" i="2"/>
  <c r="F56" i="2"/>
  <c r="E57" i="2"/>
  <c r="E58" i="2"/>
  <c r="E59" i="2"/>
  <c r="E60" i="2"/>
  <c r="E61" i="2"/>
  <c r="E62" i="2"/>
  <c r="E63" i="2"/>
  <c r="E64" i="2"/>
  <c r="E56" i="2"/>
  <c r="A7" i="1" l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6" i="1"/>
  <c r="AC4" i="2" l="1"/>
  <c r="AC5" i="2"/>
  <c r="AC6" i="2"/>
  <c r="AC7" i="2"/>
  <c r="AC8" i="2"/>
  <c r="AC9" i="2"/>
  <c r="AC10" i="2"/>
  <c r="AC12" i="2"/>
  <c r="AC13" i="2"/>
  <c r="AC14" i="2"/>
  <c r="AC15" i="2"/>
  <c r="AC16" i="2"/>
  <c r="AC18" i="2"/>
  <c r="AC19" i="2"/>
  <c r="AC20" i="2"/>
  <c r="AC21" i="2"/>
  <c r="AC22" i="2"/>
  <c r="AC23" i="2"/>
  <c r="AC24" i="2"/>
  <c r="AC25" i="2"/>
  <c r="AC26" i="2"/>
  <c r="AC27" i="2"/>
  <c r="AC28" i="2"/>
  <c r="AC29" i="2"/>
  <c r="AC30" i="2"/>
  <c r="AC31" i="2"/>
  <c r="AC32" i="2"/>
  <c r="AC33" i="2"/>
  <c r="AC34" i="2"/>
  <c r="AC35" i="2"/>
  <c r="AC36" i="2"/>
  <c r="AC37" i="2"/>
  <c r="AC38" i="2"/>
  <c r="AC39" i="2"/>
  <c r="AC40" i="2"/>
  <c r="AC41" i="2"/>
  <c r="AC42" i="2"/>
  <c r="AC43" i="2"/>
  <c r="AC44" i="2"/>
  <c r="AC45" i="2"/>
  <c r="AC46" i="2"/>
  <c r="AC47" i="2"/>
  <c r="AC48" i="2"/>
  <c r="AC49" i="2"/>
  <c r="AC50" i="2"/>
  <c r="AC51" i="2"/>
  <c r="AB42" i="2"/>
  <c r="AB17" i="2"/>
  <c r="AA3" i="2"/>
  <c r="AA4" i="2"/>
  <c r="AA5" i="2"/>
  <c r="AA6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AA31" i="2"/>
  <c r="AA32" i="2"/>
  <c r="AA33" i="2"/>
  <c r="AA34" i="2"/>
  <c r="AA35" i="2"/>
  <c r="AA36" i="2"/>
  <c r="AA37" i="2"/>
  <c r="AA38" i="2"/>
  <c r="AA39" i="2"/>
  <c r="AA40" i="2"/>
  <c r="AA41" i="2"/>
  <c r="AA42" i="2"/>
  <c r="AA43" i="2"/>
  <c r="AA44" i="2"/>
  <c r="AA45" i="2"/>
  <c r="AA46" i="2"/>
  <c r="AA47" i="2"/>
  <c r="AA48" i="2"/>
  <c r="AA49" i="2"/>
  <c r="AA50" i="2"/>
  <c r="AA51" i="2"/>
  <c r="Z39" i="2"/>
  <c r="Z3" i="2"/>
  <c r="Z4" i="2"/>
  <c r="Z5" i="2"/>
  <c r="Z6" i="2"/>
  <c r="Z7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29" i="2"/>
  <c r="Z30" i="2"/>
  <c r="Z31" i="2"/>
  <c r="Z32" i="2"/>
  <c r="Z33" i="2"/>
  <c r="Z34" i="2"/>
  <c r="Z35" i="2"/>
  <c r="Z36" i="2"/>
  <c r="Z37" i="2"/>
  <c r="Z38" i="2"/>
  <c r="Z40" i="2"/>
  <c r="Z41" i="2"/>
  <c r="Z42" i="2"/>
  <c r="Z43" i="2"/>
  <c r="Z44" i="2"/>
  <c r="Z45" i="2"/>
  <c r="Z46" i="2"/>
  <c r="Z47" i="2"/>
  <c r="Z48" i="2"/>
  <c r="Z49" i="2"/>
  <c r="Z50" i="2"/>
  <c r="Z51" i="2"/>
  <c r="Z2" i="2"/>
  <c r="Y42" i="2"/>
  <c r="T42" i="2"/>
  <c r="Y17" i="2"/>
  <c r="T17" i="2"/>
  <c r="T16" i="2"/>
  <c r="X42" i="2"/>
  <c r="X17" i="2"/>
  <c r="T15" i="2"/>
  <c r="W42" i="2"/>
  <c r="W17" i="2"/>
  <c r="U17" i="2"/>
  <c r="V42" i="2"/>
  <c r="U42" i="2"/>
  <c r="V17" i="2"/>
  <c r="T3" i="2"/>
  <c r="T4" i="2"/>
  <c r="T5" i="2"/>
  <c r="T6" i="2"/>
  <c r="T7" i="2"/>
  <c r="T8" i="2"/>
  <c r="T9" i="2"/>
  <c r="T10" i="2"/>
  <c r="T11" i="2"/>
  <c r="T12" i="2"/>
  <c r="T13" i="2"/>
  <c r="T14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3" i="2"/>
  <c r="T44" i="2"/>
  <c r="T45" i="2"/>
  <c r="T46" i="2"/>
  <c r="T47" i="2"/>
  <c r="T48" i="2"/>
  <c r="T49" i="2"/>
  <c r="T50" i="2"/>
  <c r="T51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M5" i="2"/>
  <c r="M3" i="2"/>
  <c r="M4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O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</calcChain>
</file>

<file path=xl/comments1.xml><?xml version="1.0" encoding="utf-8"?>
<comments xmlns="http://schemas.openxmlformats.org/spreadsheetml/2006/main">
  <authors>
    <author>作者</author>
  </authors>
  <commentList>
    <comment ref="I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此处填写的是毫秒，除以1000是秒</t>
        </r>
      </text>
    </comment>
  </commentList>
</comments>
</file>

<file path=xl/sharedStrings.xml><?xml version="1.0" encoding="utf-8"?>
<sst xmlns="http://schemas.openxmlformats.org/spreadsheetml/2006/main" count="183" uniqueCount="85">
  <si>
    <t>int</t>
  </si>
  <si>
    <t>Both</t>
  </si>
  <si>
    <t>mid_point_2</t>
  </si>
  <si>
    <t>mid_point_3</t>
  </si>
  <si>
    <t>mid_point_4</t>
  </si>
  <si>
    <t>mid_point_5</t>
  </si>
  <si>
    <t>string</t>
    <phoneticPr fontId="3" type="noConversion"/>
  </si>
  <si>
    <t>坑点1</t>
    <phoneticPr fontId="3" type="noConversion"/>
  </si>
  <si>
    <t>中间路径坐标点1</t>
    <phoneticPr fontId="3" type="noConversion"/>
  </si>
  <si>
    <t>中间路径坐标点2</t>
    <phoneticPr fontId="3" type="noConversion"/>
  </si>
  <si>
    <t>中间路径坐标点3</t>
    <phoneticPr fontId="3" type="noConversion"/>
  </si>
  <si>
    <t>中间路径坐标点4</t>
    <phoneticPr fontId="3" type="noConversion"/>
  </si>
  <si>
    <t>中间路径坐标点5</t>
    <phoneticPr fontId="3" type="noConversion"/>
  </si>
  <si>
    <t>Both</t>
    <phoneticPr fontId="3" type="noConversion"/>
  </si>
  <si>
    <t>mid_point_1</t>
    <phoneticPr fontId="3" type="noConversion"/>
  </si>
  <si>
    <t>int</t>
    <phoneticPr fontId="3" type="noConversion"/>
  </si>
  <si>
    <t>预估时间</t>
    <phoneticPr fontId="3" type="noConversion"/>
  </si>
  <si>
    <t>estimate_time</t>
    <phoneticPr fontId="3" type="noConversion"/>
  </si>
  <si>
    <t>x1</t>
    <phoneticPr fontId="2" type="noConversion"/>
  </si>
  <si>
    <t>y1</t>
    <phoneticPr fontId="2" type="noConversion"/>
  </si>
  <si>
    <t>x2</t>
    <phoneticPr fontId="2" type="noConversion"/>
  </si>
  <si>
    <t>y2</t>
    <phoneticPr fontId="2" type="noConversion"/>
  </si>
  <si>
    <t>x3</t>
    <phoneticPr fontId="2" type="noConversion"/>
  </si>
  <si>
    <t>y3</t>
    <phoneticPr fontId="2" type="noConversion"/>
  </si>
  <si>
    <t>x4</t>
    <phoneticPr fontId="2" type="noConversion"/>
  </si>
  <si>
    <t>y4</t>
    <phoneticPr fontId="2" type="noConversion"/>
  </si>
  <si>
    <t>x1绝对值</t>
    <phoneticPr fontId="2" type="noConversion"/>
  </si>
  <si>
    <t>x2绝对值</t>
  </si>
  <si>
    <t>y1绝对值</t>
    <phoneticPr fontId="2" type="noConversion"/>
  </si>
  <si>
    <t>y2绝对值</t>
  </si>
  <si>
    <t>坑点2</t>
    <phoneticPr fontId="3" type="noConversion"/>
  </si>
  <si>
    <t>id</t>
  </si>
  <si>
    <t>id</t>
    <phoneticPr fontId="3" type="noConversion"/>
  </si>
  <si>
    <t>id</t>
    <phoneticPr fontId="3" type="noConversion"/>
  </si>
  <si>
    <t>point_id_1</t>
    <phoneticPr fontId="3" type="noConversion"/>
  </si>
  <si>
    <t>point_id_2</t>
    <phoneticPr fontId="3" type="noConversion"/>
  </si>
  <si>
    <t>Server</t>
    <phoneticPr fontId="3" type="noConversion"/>
  </si>
  <si>
    <t>|</t>
    <phoneticPr fontId="2" type="noConversion"/>
  </si>
  <si>
    <t>2110|1193</t>
  </si>
  <si>
    <t>2992|1122</t>
  </si>
  <si>
    <t>2514|1336</t>
  </si>
  <si>
    <t>2884|1548</t>
  </si>
  <si>
    <t>2518|1752</t>
  </si>
  <si>
    <t>2124|1572</t>
  </si>
  <si>
    <t>1685|1339</t>
  </si>
  <si>
    <t>1211|1122</t>
  </si>
  <si>
    <t>1629|938</t>
  </si>
  <si>
    <t>2102|723</t>
  </si>
  <si>
    <t>2571|936</t>
  </si>
  <si>
    <t>2863|819</t>
  </si>
  <si>
    <t>3264|1039</t>
  </si>
  <si>
    <t>3409|1356</t>
  </si>
  <si>
    <t>3006|1804</t>
  </si>
  <si>
    <t>2302|1906</t>
  </si>
  <si>
    <t>1180|1588</t>
  </si>
  <si>
    <t>949|1027</t>
  </si>
  <si>
    <t>1241|658</t>
  </si>
  <si>
    <t>2050|440</t>
  </si>
  <si>
    <t>3088|463</t>
  </si>
  <si>
    <t>3537|891</t>
  </si>
  <si>
    <t>2751|1638</t>
  </si>
  <si>
    <t>2751|1638</t>
    <phoneticPr fontId="3" type="noConversion"/>
  </si>
  <si>
    <t>1430|845</t>
  </si>
  <si>
    <t>1430|845</t>
    <phoneticPr fontId="3" type="noConversion"/>
  </si>
  <si>
    <t>1509|789</t>
  </si>
  <si>
    <t>1509|789</t>
    <phoneticPr fontId="3" type="noConversion"/>
  </si>
  <si>
    <t>1850|543</t>
  </si>
  <si>
    <t>1850|543</t>
    <phoneticPr fontId="3" type="noConversion"/>
  </si>
  <si>
    <t>2708|744</t>
  </si>
  <si>
    <t>2708|744</t>
    <phoneticPr fontId="3" type="noConversion"/>
  </si>
  <si>
    <t>2910|881</t>
  </si>
  <si>
    <t>2910|881</t>
    <phoneticPr fontId="3" type="noConversion"/>
  </si>
  <si>
    <t>x1</t>
    <phoneticPr fontId="2" type="noConversion"/>
  </si>
  <si>
    <t>x2</t>
    <phoneticPr fontId="2" type="noConversion"/>
  </si>
  <si>
    <t>y1</t>
    <phoneticPr fontId="2" type="noConversion"/>
  </si>
  <si>
    <t>y2</t>
    <phoneticPr fontId="2" type="noConversion"/>
  </si>
  <si>
    <t>x3</t>
  </si>
  <si>
    <t>y3</t>
  </si>
  <si>
    <t>x4</t>
  </si>
  <si>
    <t>y4</t>
  </si>
  <si>
    <t>x1绝对值</t>
  </si>
  <si>
    <t>y1绝对值</t>
  </si>
  <si>
    <t>时间1</t>
    <phoneticPr fontId="2" type="noConversion"/>
  </si>
  <si>
    <t>时间2</t>
    <phoneticPr fontId="2" type="noConversion"/>
  </si>
  <si>
    <t>时间3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</si>
</sst>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family val="2"/>
      <scheme val="minor"/>
    </font>
    <font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0" xfId="0" applyFont="1"/>
    <xf numFmtId="0" fontId="4" fillId="7" borderId="0" xfId="0" applyFont="1" applyFill="1" applyAlignment="1">
      <alignment horizontal="left" vertical="center"/>
    </xf>
    <xf numFmtId="0" fontId="4" fillId="7" borderId="0" xfId="0" applyFont="1" applyFill="1" applyAlignment="1">
      <alignment horizontal="center" vertical="center"/>
    </xf>
    <xf numFmtId="0" fontId="4" fillId="0" borderId="1" xfId="0" applyFont="1" applyBorder="1"/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7" borderId="0" xfId="0" applyFont="1" applyFill="1"/>
    <xf numFmtId="0" fontId="1" fillId="8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/>
    <xf numFmtId="0" fontId="0" fillId="8" borderId="0" xfId="0" applyFill="1" applyAlignment="1">
      <alignment horizontal="center" vertical="center"/>
    </xf>
    <xf numFmtId="0" fontId="0" fillId="8" borderId="0" xfId="0" applyFill="1"/>
  </cellXfs>
  <cellStyles count="1">
    <cellStyle name="常规" xfId="0" builtinId="0"/>
  </cellStyles>
  <dxfs count="28"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55"/>
  <sheetViews>
    <sheetView tabSelected="1" workbookViewId="0">
      <selection activeCell="I31" sqref="I31:I55"/>
    </sheetView>
  </sheetViews>
  <sheetFormatPr defaultRowHeight="16.5" x14ac:dyDescent="0.3"/>
  <cols>
    <col min="1" max="1" width="9" style="10"/>
    <col min="2" max="3" width="11.75" style="10" customWidth="1"/>
    <col min="4" max="4" width="16.125" style="10" customWidth="1"/>
    <col min="5" max="8" width="11.75" style="10" customWidth="1"/>
    <col min="9" max="16384" width="9" style="10"/>
  </cols>
  <sheetData>
    <row r="1" spans="1:9" x14ac:dyDescent="0.3">
      <c r="A1" s="15" t="s">
        <v>32</v>
      </c>
      <c r="B1" s="1"/>
      <c r="C1" s="1"/>
      <c r="D1" s="1"/>
      <c r="E1" s="1"/>
      <c r="F1" s="1"/>
      <c r="G1" s="1"/>
      <c r="H1" s="1"/>
    </row>
    <row r="2" spans="1:9" x14ac:dyDescent="0.3">
      <c r="A2" s="2" t="s">
        <v>0</v>
      </c>
      <c r="B2" s="2" t="s">
        <v>0</v>
      </c>
      <c r="C2" s="2" t="s">
        <v>0</v>
      </c>
      <c r="D2" s="2" t="s">
        <v>6</v>
      </c>
      <c r="E2" s="2" t="s">
        <v>6</v>
      </c>
      <c r="F2" s="2" t="s">
        <v>6</v>
      </c>
      <c r="G2" s="2" t="s">
        <v>6</v>
      </c>
      <c r="H2" s="2" t="s">
        <v>6</v>
      </c>
      <c r="I2" s="2" t="s">
        <v>15</v>
      </c>
    </row>
    <row r="3" spans="1:9" x14ac:dyDescent="0.3">
      <c r="A3" s="3" t="s">
        <v>33</v>
      </c>
      <c r="B3" s="3" t="s">
        <v>7</v>
      </c>
      <c r="C3" s="3" t="s">
        <v>30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16</v>
      </c>
    </row>
    <row r="4" spans="1:9" x14ac:dyDescent="0.3">
      <c r="A4" s="4" t="s">
        <v>1</v>
      </c>
      <c r="B4" s="4" t="s">
        <v>1</v>
      </c>
      <c r="C4" s="4" t="s">
        <v>1</v>
      </c>
      <c r="D4" s="4" t="s">
        <v>13</v>
      </c>
      <c r="E4" s="4" t="s">
        <v>13</v>
      </c>
      <c r="F4" s="4" t="s">
        <v>13</v>
      </c>
      <c r="G4" s="4" t="s">
        <v>13</v>
      </c>
      <c r="H4" s="4" t="s">
        <v>13</v>
      </c>
      <c r="I4" s="4" t="s">
        <v>36</v>
      </c>
    </row>
    <row r="5" spans="1:9" x14ac:dyDescent="0.3">
      <c r="A5" s="5" t="s">
        <v>31</v>
      </c>
      <c r="B5" s="5" t="s">
        <v>34</v>
      </c>
      <c r="C5" s="5" t="s">
        <v>35</v>
      </c>
      <c r="D5" s="5" t="s">
        <v>14</v>
      </c>
      <c r="E5" s="5" t="s">
        <v>2</v>
      </c>
      <c r="F5" s="5" t="s">
        <v>3</v>
      </c>
      <c r="G5" s="5" t="s">
        <v>4</v>
      </c>
      <c r="H5" s="5" t="s">
        <v>5</v>
      </c>
      <c r="I5" s="5" t="s">
        <v>17</v>
      </c>
    </row>
    <row r="6" spans="1:9" x14ac:dyDescent="0.3">
      <c r="A6" s="14" t="str">
        <f>B6&amp;C6</f>
        <v>101202</v>
      </c>
      <c r="B6" s="6">
        <v>101</v>
      </c>
      <c r="C6" s="6">
        <v>202</v>
      </c>
      <c r="D6" s="6" t="s">
        <v>38</v>
      </c>
      <c r="E6" s="6" t="s">
        <v>40</v>
      </c>
      <c r="F6" s="6"/>
      <c r="G6" s="6"/>
      <c r="H6" s="6"/>
      <c r="I6" s="14">
        <v>2521</v>
      </c>
    </row>
    <row r="7" spans="1:9" x14ac:dyDescent="0.3">
      <c r="A7" s="14" t="str">
        <f t="shared" ref="A7:A55" si="0">B7&amp;C7</f>
        <v>101206</v>
      </c>
      <c r="B7" s="6">
        <v>101</v>
      </c>
      <c r="C7" s="6">
        <v>206</v>
      </c>
      <c r="D7" s="6" t="s">
        <v>38</v>
      </c>
      <c r="E7" s="6" t="s">
        <v>44</v>
      </c>
      <c r="F7" s="6"/>
      <c r="G7" s="6"/>
      <c r="H7" s="6"/>
      <c r="I7" s="14">
        <v>2643</v>
      </c>
    </row>
    <row r="8" spans="1:9" x14ac:dyDescent="0.3">
      <c r="A8" s="14" t="str">
        <f t="shared" si="0"/>
        <v>101208</v>
      </c>
      <c r="B8" s="6">
        <v>101</v>
      </c>
      <c r="C8" s="6">
        <v>208</v>
      </c>
      <c r="D8" s="6" t="s">
        <v>38</v>
      </c>
      <c r="E8" s="6" t="s">
        <v>46</v>
      </c>
      <c r="F8" s="6"/>
      <c r="G8" s="6"/>
      <c r="H8" s="6"/>
      <c r="I8" s="14">
        <v>3202</v>
      </c>
    </row>
    <row r="9" spans="1:9" x14ac:dyDescent="0.3">
      <c r="A9" s="14" t="str">
        <f t="shared" si="0"/>
        <v>101210</v>
      </c>
      <c r="B9" s="6">
        <v>101</v>
      </c>
      <c r="C9" s="6">
        <v>210</v>
      </c>
      <c r="D9" s="6" t="s">
        <v>38</v>
      </c>
      <c r="E9" s="6" t="s">
        <v>48</v>
      </c>
      <c r="F9" s="6"/>
      <c r="G9" s="6"/>
      <c r="H9" s="6"/>
      <c r="I9" s="14">
        <v>3105</v>
      </c>
    </row>
    <row r="10" spans="1:9" x14ac:dyDescent="0.3">
      <c r="A10" s="14" t="str">
        <f t="shared" si="0"/>
        <v>201210</v>
      </c>
      <c r="B10" s="6">
        <v>201</v>
      </c>
      <c r="C10" s="6">
        <v>210</v>
      </c>
      <c r="D10" s="6" t="s">
        <v>39</v>
      </c>
      <c r="E10" s="6" t="s">
        <v>48</v>
      </c>
      <c r="F10" s="6"/>
      <c r="G10" s="6"/>
      <c r="H10" s="6"/>
      <c r="I10" s="14">
        <v>2707</v>
      </c>
    </row>
    <row r="11" spans="1:9" x14ac:dyDescent="0.3">
      <c r="A11" s="14" t="str">
        <f t="shared" si="0"/>
        <v>201202</v>
      </c>
      <c r="B11" s="6">
        <v>201</v>
      </c>
      <c r="C11" s="6">
        <v>202</v>
      </c>
      <c r="D11" s="6" t="s">
        <v>39</v>
      </c>
      <c r="E11" s="6" t="s">
        <v>40</v>
      </c>
      <c r="F11" s="6"/>
      <c r="G11" s="6"/>
      <c r="H11" s="6"/>
      <c r="I11" s="14">
        <v>3081</v>
      </c>
    </row>
    <row r="12" spans="1:9" x14ac:dyDescent="0.3">
      <c r="A12" s="14" t="str">
        <f t="shared" si="0"/>
        <v>201301</v>
      </c>
      <c r="B12" s="6">
        <v>201</v>
      </c>
      <c r="C12" s="6">
        <v>301</v>
      </c>
      <c r="D12" s="6" t="s">
        <v>39</v>
      </c>
      <c r="E12" s="6" t="s">
        <v>51</v>
      </c>
      <c r="F12" s="6"/>
      <c r="G12" s="6"/>
      <c r="H12" s="6"/>
      <c r="I12" s="14">
        <v>2813</v>
      </c>
    </row>
    <row r="13" spans="1:9" x14ac:dyDescent="0.3">
      <c r="A13" s="14" t="str">
        <f t="shared" si="0"/>
        <v>202203</v>
      </c>
      <c r="B13" s="7">
        <v>202</v>
      </c>
      <c r="C13" s="7">
        <v>203</v>
      </c>
      <c r="D13" s="6" t="s">
        <v>40</v>
      </c>
      <c r="E13" s="6" t="s">
        <v>41</v>
      </c>
      <c r="F13" s="6"/>
      <c r="G13" s="6"/>
      <c r="H13" s="6"/>
      <c r="I13" s="14">
        <v>2508</v>
      </c>
    </row>
    <row r="14" spans="1:9" x14ac:dyDescent="0.3">
      <c r="A14" s="14" t="str">
        <f t="shared" si="0"/>
        <v>202205</v>
      </c>
      <c r="B14" s="7">
        <v>202</v>
      </c>
      <c r="C14" s="7">
        <v>205</v>
      </c>
      <c r="D14" s="6" t="s">
        <v>40</v>
      </c>
      <c r="E14" s="6" t="s">
        <v>43</v>
      </c>
      <c r="F14" s="6"/>
      <c r="G14" s="6"/>
      <c r="H14" s="6"/>
      <c r="I14" s="14">
        <v>2681</v>
      </c>
    </row>
    <row r="15" spans="1:9" x14ac:dyDescent="0.3">
      <c r="A15" s="14" t="str">
        <f t="shared" si="0"/>
        <v>203302</v>
      </c>
      <c r="B15" s="17">
        <v>203</v>
      </c>
      <c r="C15" s="17">
        <v>302</v>
      </c>
      <c r="D15" s="6" t="s">
        <v>41</v>
      </c>
      <c r="E15" s="6" t="s">
        <v>61</v>
      </c>
      <c r="F15" s="6" t="s">
        <v>52</v>
      </c>
      <c r="G15" s="6"/>
      <c r="H15" s="6"/>
      <c r="I15" s="14">
        <v>2734</v>
      </c>
    </row>
    <row r="16" spans="1:9" x14ac:dyDescent="0.3">
      <c r="A16" s="14" t="str">
        <f t="shared" si="0"/>
        <v>204205</v>
      </c>
      <c r="B16" s="7">
        <v>204</v>
      </c>
      <c r="C16" s="7">
        <v>205</v>
      </c>
      <c r="D16" s="6" t="s">
        <v>42</v>
      </c>
      <c r="E16" s="6" t="s">
        <v>43</v>
      </c>
      <c r="F16" s="6"/>
      <c r="G16" s="6"/>
      <c r="H16" s="6"/>
      <c r="I16" s="14">
        <v>2548</v>
      </c>
    </row>
    <row r="17" spans="1:9" x14ac:dyDescent="0.3">
      <c r="A17" s="14" t="str">
        <f t="shared" si="0"/>
        <v>204303</v>
      </c>
      <c r="B17" s="7">
        <v>204</v>
      </c>
      <c r="C17" s="7">
        <v>303</v>
      </c>
      <c r="D17" s="6" t="s">
        <v>42</v>
      </c>
      <c r="E17" s="6" t="s">
        <v>53</v>
      </c>
      <c r="F17" s="6"/>
      <c r="G17" s="6"/>
      <c r="H17" s="6"/>
      <c r="I17" s="14">
        <v>1560</v>
      </c>
    </row>
    <row r="18" spans="1:9" x14ac:dyDescent="0.3">
      <c r="A18" s="14" t="str">
        <f t="shared" si="0"/>
        <v>205206</v>
      </c>
      <c r="B18" s="7">
        <v>205</v>
      </c>
      <c r="C18" s="7">
        <v>206</v>
      </c>
      <c r="D18" s="6" t="s">
        <v>43</v>
      </c>
      <c r="E18" s="6" t="s">
        <v>44</v>
      </c>
      <c r="F18" s="6"/>
      <c r="G18" s="6"/>
      <c r="H18" s="6"/>
      <c r="I18" s="14">
        <v>2924</v>
      </c>
    </row>
    <row r="19" spans="1:9" x14ac:dyDescent="0.3">
      <c r="A19" s="14" t="str">
        <f t="shared" si="0"/>
        <v>206207</v>
      </c>
      <c r="B19" s="7">
        <v>206</v>
      </c>
      <c r="C19" s="7">
        <v>207</v>
      </c>
      <c r="D19" s="6" t="s">
        <v>44</v>
      </c>
      <c r="E19" s="6" t="s">
        <v>45</v>
      </c>
      <c r="F19" s="6"/>
      <c r="G19" s="6"/>
      <c r="H19" s="6"/>
      <c r="I19" s="14">
        <v>3067</v>
      </c>
    </row>
    <row r="20" spans="1:9" x14ac:dyDescent="0.3">
      <c r="A20" s="14" t="str">
        <f t="shared" si="0"/>
        <v>206304</v>
      </c>
      <c r="B20" s="7">
        <v>206</v>
      </c>
      <c r="C20" s="7">
        <v>304</v>
      </c>
      <c r="D20" s="6" t="s">
        <v>44</v>
      </c>
      <c r="E20" s="6" t="s">
        <v>54</v>
      </c>
      <c r="F20" s="6"/>
      <c r="G20" s="6"/>
      <c r="H20" s="6"/>
      <c r="I20" s="14">
        <v>3312</v>
      </c>
    </row>
    <row r="21" spans="1:9" x14ac:dyDescent="0.3">
      <c r="A21" s="14" t="str">
        <f t="shared" si="0"/>
        <v>207305</v>
      </c>
      <c r="B21" s="7">
        <v>207</v>
      </c>
      <c r="C21" s="7">
        <v>305</v>
      </c>
      <c r="D21" s="6" t="s">
        <v>45</v>
      </c>
      <c r="E21" s="6" t="s">
        <v>55</v>
      </c>
      <c r="F21" s="6"/>
      <c r="G21" s="6"/>
      <c r="H21" s="6"/>
      <c r="I21" s="14">
        <v>1639</v>
      </c>
    </row>
    <row r="22" spans="1:9" x14ac:dyDescent="0.3">
      <c r="A22" s="14" t="str">
        <f t="shared" si="0"/>
        <v>207208</v>
      </c>
      <c r="B22" s="7">
        <v>207</v>
      </c>
      <c r="C22" s="7">
        <v>208</v>
      </c>
      <c r="D22" s="6" t="s">
        <v>45</v>
      </c>
      <c r="E22" s="6" t="s">
        <v>46</v>
      </c>
      <c r="F22" s="6"/>
      <c r="G22" s="6"/>
      <c r="H22" s="6"/>
      <c r="I22" s="14">
        <v>2687</v>
      </c>
    </row>
    <row r="23" spans="1:9" x14ac:dyDescent="0.3">
      <c r="A23" s="14" t="str">
        <f t="shared" si="0"/>
        <v>208306</v>
      </c>
      <c r="B23" s="17">
        <v>208</v>
      </c>
      <c r="C23" s="17">
        <v>306</v>
      </c>
      <c r="D23" s="6" t="s">
        <v>46</v>
      </c>
      <c r="E23" s="6" t="s">
        <v>63</v>
      </c>
      <c r="F23" s="6" t="s">
        <v>65</v>
      </c>
      <c r="G23" s="6" t="s">
        <v>56</v>
      </c>
      <c r="H23" s="6"/>
      <c r="I23" s="14">
        <v>3616</v>
      </c>
    </row>
    <row r="24" spans="1:9" x14ac:dyDescent="0.3">
      <c r="A24" s="14" t="str">
        <f t="shared" si="0"/>
        <v>208209</v>
      </c>
      <c r="B24" s="7">
        <v>208</v>
      </c>
      <c r="C24" s="7">
        <v>209</v>
      </c>
      <c r="D24" s="6" t="s">
        <v>46</v>
      </c>
      <c r="E24" s="6" t="s">
        <v>47</v>
      </c>
      <c r="F24" s="6"/>
      <c r="G24" s="6"/>
      <c r="H24" s="6"/>
      <c r="I24" s="14">
        <v>3056</v>
      </c>
    </row>
    <row r="25" spans="1:9" x14ac:dyDescent="0.3">
      <c r="A25" s="14" t="str">
        <f t="shared" si="0"/>
        <v>209210</v>
      </c>
      <c r="B25" s="7">
        <v>209</v>
      </c>
      <c r="C25" s="7">
        <v>210</v>
      </c>
      <c r="D25" s="6" t="s">
        <v>47</v>
      </c>
      <c r="E25" s="6" t="s">
        <v>48</v>
      </c>
      <c r="F25" s="6"/>
      <c r="G25" s="6"/>
      <c r="H25" s="6"/>
      <c r="I25" s="14">
        <v>3030</v>
      </c>
    </row>
    <row r="26" spans="1:9" x14ac:dyDescent="0.3">
      <c r="A26" s="14" t="str">
        <f t="shared" si="0"/>
        <v>209307</v>
      </c>
      <c r="B26" s="17">
        <v>209</v>
      </c>
      <c r="C26" s="17">
        <v>307</v>
      </c>
      <c r="D26" s="6" t="s">
        <v>47</v>
      </c>
      <c r="E26" s="6" t="s">
        <v>67</v>
      </c>
      <c r="F26" s="6" t="s">
        <v>57</v>
      </c>
      <c r="G26" s="6"/>
      <c r="H26" s="6"/>
      <c r="I26" s="14">
        <v>3145</v>
      </c>
    </row>
    <row r="27" spans="1:9" x14ac:dyDescent="0.3">
      <c r="A27" s="14" t="str">
        <f t="shared" si="0"/>
        <v>210211</v>
      </c>
      <c r="B27" s="7">
        <v>210</v>
      </c>
      <c r="C27" s="7">
        <v>211</v>
      </c>
      <c r="D27" s="6" t="s">
        <v>48</v>
      </c>
      <c r="E27" s="6" t="s">
        <v>49</v>
      </c>
      <c r="F27" s="6"/>
      <c r="G27" s="6"/>
      <c r="H27" s="6"/>
      <c r="I27" s="14">
        <v>1850</v>
      </c>
    </row>
    <row r="28" spans="1:9" x14ac:dyDescent="0.3">
      <c r="A28" s="14" t="str">
        <f t="shared" si="0"/>
        <v>211308</v>
      </c>
      <c r="B28" s="17">
        <v>211</v>
      </c>
      <c r="C28" s="17">
        <v>308</v>
      </c>
      <c r="D28" s="6" t="s">
        <v>49</v>
      </c>
      <c r="E28" s="6" t="s">
        <v>69</v>
      </c>
      <c r="F28" s="6" t="s">
        <v>58</v>
      </c>
      <c r="G28" s="6"/>
      <c r="H28" s="6"/>
      <c r="I28" s="14">
        <v>3793</v>
      </c>
    </row>
    <row r="29" spans="1:9" x14ac:dyDescent="0.3">
      <c r="A29" s="14" t="str">
        <f t="shared" si="0"/>
        <v>211212</v>
      </c>
      <c r="B29" s="17">
        <v>211</v>
      </c>
      <c r="C29" s="17">
        <v>212</v>
      </c>
      <c r="D29" s="6" t="s">
        <v>49</v>
      </c>
      <c r="E29" s="6" t="s">
        <v>71</v>
      </c>
      <c r="F29" s="6" t="s">
        <v>50</v>
      </c>
      <c r="G29" s="6"/>
      <c r="H29" s="6"/>
      <c r="I29" s="14">
        <v>2738</v>
      </c>
    </row>
    <row r="30" spans="1:9" x14ac:dyDescent="0.3">
      <c r="A30" s="14" t="str">
        <f t="shared" si="0"/>
        <v>212309</v>
      </c>
      <c r="B30" s="7">
        <v>212</v>
      </c>
      <c r="C30" s="7">
        <v>309</v>
      </c>
      <c r="D30" s="6" t="s">
        <v>50</v>
      </c>
      <c r="E30" s="6" t="s">
        <v>59</v>
      </c>
      <c r="F30" s="6"/>
      <c r="G30" s="6"/>
      <c r="H30" s="6"/>
      <c r="I30" s="14">
        <v>1827</v>
      </c>
    </row>
    <row r="31" spans="1:9" x14ac:dyDescent="0.3">
      <c r="A31" s="14" t="str">
        <f t="shared" si="0"/>
        <v>202101</v>
      </c>
      <c r="B31" s="8">
        <v>202</v>
      </c>
      <c r="C31" s="8">
        <v>101</v>
      </c>
      <c r="D31" s="6" t="s">
        <v>40</v>
      </c>
      <c r="E31" s="6" t="s">
        <v>38</v>
      </c>
      <c r="F31" s="6"/>
      <c r="G31" s="13"/>
      <c r="H31" s="13"/>
      <c r="I31" s="14">
        <v>2521</v>
      </c>
    </row>
    <row r="32" spans="1:9" x14ac:dyDescent="0.3">
      <c r="A32" s="14" t="str">
        <f t="shared" si="0"/>
        <v>206101</v>
      </c>
      <c r="B32" s="8">
        <v>206</v>
      </c>
      <c r="C32" s="8">
        <v>101</v>
      </c>
      <c r="D32" s="6" t="s">
        <v>44</v>
      </c>
      <c r="E32" s="6" t="s">
        <v>38</v>
      </c>
      <c r="F32" s="6"/>
      <c r="G32" s="13"/>
      <c r="H32" s="13"/>
      <c r="I32" s="14">
        <v>2643</v>
      </c>
    </row>
    <row r="33" spans="1:9" x14ac:dyDescent="0.3">
      <c r="A33" s="14" t="str">
        <f t="shared" si="0"/>
        <v>208101</v>
      </c>
      <c r="B33" s="8">
        <v>208</v>
      </c>
      <c r="C33" s="8">
        <v>101</v>
      </c>
      <c r="D33" s="6" t="s">
        <v>46</v>
      </c>
      <c r="E33" s="6" t="s">
        <v>38</v>
      </c>
      <c r="F33" s="6"/>
      <c r="G33" s="13"/>
      <c r="H33" s="13"/>
      <c r="I33" s="14">
        <v>3202</v>
      </c>
    </row>
    <row r="34" spans="1:9" x14ac:dyDescent="0.3">
      <c r="A34" s="14" t="str">
        <f t="shared" si="0"/>
        <v>210101</v>
      </c>
      <c r="B34" s="8">
        <v>210</v>
      </c>
      <c r="C34" s="8">
        <v>101</v>
      </c>
      <c r="D34" s="6" t="s">
        <v>48</v>
      </c>
      <c r="E34" s="6" t="s">
        <v>38</v>
      </c>
      <c r="F34" s="6"/>
      <c r="G34" s="13"/>
      <c r="H34" s="13"/>
      <c r="I34" s="14">
        <v>3105</v>
      </c>
    </row>
    <row r="35" spans="1:9" x14ac:dyDescent="0.3">
      <c r="A35" s="14" t="str">
        <f t="shared" si="0"/>
        <v>210201</v>
      </c>
      <c r="B35" s="8">
        <v>210</v>
      </c>
      <c r="C35" s="8">
        <v>201</v>
      </c>
      <c r="D35" s="6" t="s">
        <v>48</v>
      </c>
      <c r="E35" s="6" t="s">
        <v>39</v>
      </c>
      <c r="F35" s="6"/>
      <c r="G35" s="13"/>
      <c r="H35" s="13"/>
      <c r="I35" s="14">
        <v>2707</v>
      </c>
    </row>
    <row r="36" spans="1:9" x14ac:dyDescent="0.3">
      <c r="A36" s="14" t="str">
        <f t="shared" si="0"/>
        <v>202201</v>
      </c>
      <c r="B36" s="8">
        <v>202</v>
      </c>
      <c r="C36" s="8">
        <v>201</v>
      </c>
      <c r="D36" s="6" t="s">
        <v>40</v>
      </c>
      <c r="E36" s="6" t="s">
        <v>39</v>
      </c>
      <c r="F36" s="6"/>
      <c r="G36" s="13"/>
      <c r="H36" s="13"/>
      <c r="I36" s="14">
        <v>3081</v>
      </c>
    </row>
    <row r="37" spans="1:9" x14ac:dyDescent="0.3">
      <c r="A37" s="14" t="str">
        <f t="shared" si="0"/>
        <v>301201</v>
      </c>
      <c r="B37" s="8">
        <v>301</v>
      </c>
      <c r="C37" s="8">
        <v>201</v>
      </c>
      <c r="D37" s="6" t="s">
        <v>51</v>
      </c>
      <c r="E37" s="6" t="s">
        <v>39</v>
      </c>
      <c r="F37" s="6"/>
      <c r="G37" s="13"/>
      <c r="H37" s="13"/>
      <c r="I37" s="14">
        <v>2813</v>
      </c>
    </row>
    <row r="38" spans="1:9" x14ac:dyDescent="0.3">
      <c r="A38" s="14" t="str">
        <f t="shared" si="0"/>
        <v>203202</v>
      </c>
      <c r="B38" s="8">
        <v>203</v>
      </c>
      <c r="C38" s="8">
        <v>202</v>
      </c>
      <c r="D38" s="6" t="s">
        <v>41</v>
      </c>
      <c r="E38" s="6" t="s">
        <v>40</v>
      </c>
      <c r="F38" s="6"/>
      <c r="G38" s="13"/>
      <c r="H38" s="13"/>
      <c r="I38" s="14">
        <v>2508</v>
      </c>
    </row>
    <row r="39" spans="1:9" x14ac:dyDescent="0.3">
      <c r="A39" s="14" t="str">
        <f t="shared" si="0"/>
        <v>205202</v>
      </c>
      <c r="B39" s="8">
        <v>205</v>
      </c>
      <c r="C39" s="8">
        <v>202</v>
      </c>
      <c r="D39" s="6" t="s">
        <v>43</v>
      </c>
      <c r="E39" s="6" t="s">
        <v>40</v>
      </c>
      <c r="F39" s="6"/>
      <c r="G39" s="13"/>
      <c r="H39" s="13"/>
      <c r="I39" s="14">
        <v>2681</v>
      </c>
    </row>
    <row r="40" spans="1:9" x14ac:dyDescent="0.3">
      <c r="A40" s="14" t="str">
        <f t="shared" si="0"/>
        <v>302203</v>
      </c>
      <c r="B40" s="17">
        <v>302</v>
      </c>
      <c r="C40" s="17">
        <v>203</v>
      </c>
      <c r="D40" s="6" t="s">
        <v>52</v>
      </c>
      <c r="E40" s="6" t="s">
        <v>60</v>
      </c>
      <c r="F40" s="6" t="s">
        <v>41</v>
      </c>
      <c r="G40" s="13"/>
      <c r="H40" s="13"/>
      <c r="I40" s="14">
        <v>2734</v>
      </c>
    </row>
    <row r="41" spans="1:9" x14ac:dyDescent="0.3">
      <c r="A41" s="14" t="str">
        <f t="shared" si="0"/>
        <v>205204</v>
      </c>
      <c r="B41" s="8">
        <v>205</v>
      </c>
      <c r="C41" s="8">
        <v>204</v>
      </c>
      <c r="D41" s="6" t="s">
        <v>43</v>
      </c>
      <c r="E41" s="6" t="s">
        <v>42</v>
      </c>
      <c r="F41" s="6"/>
      <c r="G41" s="13"/>
      <c r="H41" s="13"/>
      <c r="I41" s="14">
        <v>2548</v>
      </c>
    </row>
    <row r="42" spans="1:9" x14ac:dyDescent="0.3">
      <c r="A42" s="14" t="str">
        <f t="shared" si="0"/>
        <v>303204</v>
      </c>
      <c r="B42" s="8">
        <v>303</v>
      </c>
      <c r="C42" s="8">
        <v>204</v>
      </c>
      <c r="D42" s="6" t="s">
        <v>53</v>
      </c>
      <c r="E42" s="6" t="s">
        <v>42</v>
      </c>
      <c r="F42" s="6"/>
      <c r="G42" s="13"/>
      <c r="H42" s="13"/>
      <c r="I42" s="14">
        <v>1560</v>
      </c>
    </row>
    <row r="43" spans="1:9" x14ac:dyDescent="0.3">
      <c r="A43" s="14" t="str">
        <f t="shared" si="0"/>
        <v>206205</v>
      </c>
      <c r="B43" s="8">
        <v>206</v>
      </c>
      <c r="C43" s="8">
        <v>205</v>
      </c>
      <c r="D43" s="6" t="s">
        <v>44</v>
      </c>
      <c r="E43" s="6" t="s">
        <v>43</v>
      </c>
      <c r="F43" s="6"/>
      <c r="G43" s="13"/>
      <c r="H43" s="13"/>
      <c r="I43" s="14">
        <v>2924</v>
      </c>
    </row>
    <row r="44" spans="1:9" x14ac:dyDescent="0.3">
      <c r="A44" s="14" t="str">
        <f t="shared" si="0"/>
        <v>207206</v>
      </c>
      <c r="B44" s="8">
        <v>207</v>
      </c>
      <c r="C44" s="8">
        <v>206</v>
      </c>
      <c r="D44" s="6" t="s">
        <v>45</v>
      </c>
      <c r="E44" s="6" t="s">
        <v>44</v>
      </c>
      <c r="F44" s="6"/>
      <c r="G44" s="13"/>
      <c r="H44" s="13"/>
      <c r="I44" s="14">
        <v>3067</v>
      </c>
    </row>
    <row r="45" spans="1:9" x14ac:dyDescent="0.3">
      <c r="A45" s="14" t="str">
        <f t="shared" si="0"/>
        <v>304206</v>
      </c>
      <c r="B45" s="8">
        <v>304</v>
      </c>
      <c r="C45" s="8">
        <v>206</v>
      </c>
      <c r="D45" s="6" t="s">
        <v>54</v>
      </c>
      <c r="E45" s="6" t="s">
        <v>44</v>
      </c>
      <c r="F45" s="6"/>
      <c r="G45" s="13"/>
      <c r="H45" s="13"/>
      <c r="I45" s="14">
        <v>3312</v>
      </c>
    </row>
    <row r="46" spans="1:9" x14ac:dyDescent="0.3">
      <c r="A46" s="14" t="str">
        <f t="shared" si="0"/>
        <v>305207</v>
      </c>
      <c r="B46" s="8">
        <v>305</v>
      </c>
      <c r="C46" s="8">
        <v>207</v>
      </c>
      <c r="D46" s="6" t="s">
        <v>55</v>
      </c>
      <c r="E46" s="6" t="s">
        <v>45</v>
      </c>
      <c r="F46" s="6"/>
      <c r="G46" s="6"/>
      <c r="H46" s="13"/>
      <c r="I46" s="14">
        <v>1639</v>
      </c>
    </row>
    <row r="47" spans="1:9" x14ac:dyDescent="0.3">
      <c r="A47" s="14" t="str">
        <f t="shared" si="0"/>
        <v>208207</v>
      </c>
      <c r="B47" s="8">
        <v>208</v>
      </c>
      <c r="C47" s="8">
        <v>207</v>
      </c>
      <c r="D47" s="6" t="s">
        <v>46</v>
      </c>
      <c r="E47" s="6" t="s">
        <v>45</v>
      </c>
      <c r="F47" s="6"/>
      <c r="G47" s="13"/>
      <c r="H47" s="13"/>
      <c r="I47" s="14">
        <v>2687</v>
      </c>
    </row>
    <row r="48" spans="1:9" x14ac:dyDescent="0.3">
      <c r="A48" s="14" t="str">
        <f t="shared" si="0"/>
        <v>306208</v>
      </c>
      <c r="B48" s="17">
        <v>306</v>
      </c>
      <c r="C48" s="17">
        <v>208</v>
      </c>
      <c r="D48" s="6" t="s">
        <v>56</v>
      </c>
      <c r="E48" s="6" t="s">
        <v>64</v>
      </c>
      <c r="F48" s="6" t="s">
        <v>62</v>
      </c>
      <c r="G48" s="13" t="s">
        <v>46</v>
      </c>
      <c r="H48" s="13"/>
      <c r="I48" s="14">
        <v>3616</v>
      </c>
    </row>
    <row r="49" spans="1:9" x14ac:dyDescent="0.3">
      <c r="A49" s="14" t="str">
        <f t="shared" si="0"/>
        <v>209208</v>
      </c>
      <c r="B49" s="8">
        <v>209</v>
      </c>
      <c r="C49" s="8">
        <v>208</v>
      </c>
      <c r="D49" s="6" t="s">
        <v>47</v>
      </c>
      <c r="E49" s="6" t="s">
        <v>46</v>
      </c>
      <c r="F49" s="6"/>
      <c r="G49" s="13"/>
      <c r="H49" s="13"/>
      <c r="I49" s="14">
        <v>3056</v>
      </c>
    </row>
    <row r="50" spans="1:9" x14ac:dyDescent="0.3">
      <c r="A50" s="14" t="str">
        <f t="shared" si="0"/>
        <v>210209</v>
      </c>
      <c r="B50" s="8">
        <v>210</v>
      </c>
      <c r="C50" s="8">
        <v>209</v>
      </c>
      <c r="D50" s="6" t="s">
        <v>48</v>
      </c>
      <c r="E50" s="6" t="s">
        <v>47</v>
      </c>
      <c r="F50" s="6"/>
      <c r="G50" s="13"/>
      <c r="H50" s="13"/>
      <c r="I50" s="14">
        <v>3030</v>
      </c>
    </row>
    <row r="51" spans="1:9" x14ac:dyDescent="0.3">
      <c r="A51" s="14" t="str">
        <f t="shared" si="0"/>
        <v>307209</v>
      </c>
      <c r="B51" s="17">
        <v>307</v>
      </c>
      <c r="C51" s="17">
        <v>209</v>
      </c>
      <c r="D51" s="6" t="s">
        <v>57</v>
      </c>
      <c r="E51" s="6" t="s">
        <v>66</v>
      </c>
      <c r="F51" s="6" t="s">
        <v>47</v>
      </c>
      <c r="G51" s="13"/>
      <c r="H51" s="13"/>
      <c r="I51" s="14">
        <v>3145</v>
      </c>
    </row>
    <row r="52" spans="1:9" x14ac:dyDescent="0.3">
      <c r="A52" s="14" t="str">
        <f t="shared" si="0"/>
        <v>211210</v>
      </c>
      <c r="B52" s="8">
        <v>211</v>
      </c>
      <c r="C52" s="8">
        <v>210</v>
      </c>
      <c r="D52" s="6" t="s">
        <v>49</v>
      </c>
      <c r="E52" s="6" t="s">
        <v>48</v>
      </c>
      <c r="F52" s="6"/>
      <c r="G52" s="13"/>
      <c r="H52" s="13"/>
      <c r="I52" s="14">
        <v>1850</v>
      </c>
    </row>
    <row r="53" spans="1:9" x14ac:dyDescent="0.3">
      <c r="A53" s="14" t="str">
        <f t="shared" si="0"/>
        <v>308211</v>
      </c>
      <c r="B53" s="17">
        <v>308</v>
      </c>
      <c r="C53" s="17">
        <v>211</v>
      </c>
      <c r="D53" s="6" t="s">
        <v>58</v>
      </c>
      <c r="E53" s="6" t="s">
        <v>68</v>
      </c>
      <c r="F53" s="6" t="s">
        <v>49</v>
      </c>
      <c r="G53" s="13"/>
      <c r="H53" s="13"/>
      <c r="I53" s="14">
        <v>3793</v>
      </c>
    </row>
    <row r="54" spans="1:9" x14ac:dyDescent="0.3">
      <c r="A54" s="14" t="str">
        <f t="shared" si="0"/>
        <v>212211</v>
      </c>
      <c r="B54" s="17">
        <v>212</v>
      </c>
      <c r="C54" s="17">
        <v>211</v>
      </c>
      <c r="D54" s="6" t="s">
        <v>50</v>
      </c>
      <c r="E54" s="6" t="s">
        <v>70</v>
      </c>
      <c r="F54" s="6" t="s">
        <v>49</v>
      </c>
      <c r="G54" s="13"/>
      <c r="H54" s="13"/>
      <c r="I54" s="14">
        <v>2738</v>
      </c>
    </row>
    <row r="55" spans="1:9" x14ac:dyDescent="0.3">
      <c r="A55" s="14" t="str">
        <f t="shared" si="0"/>
        <v>309212</v>
      </c>
      <c r="B55" s="8">
        <v>309</v>
      </c>
      <c r="C55" s="8">
        <v>212</v>
      </c>
      <c r="D55" s="6" t="s">
        <v>59</v>
      </c>
      <c r="E55" s="6" t="s">
        <v>50</v>
      </c>
      <c r="F55" s="6"/>
      <c r="G55" s="13"/>
      <c r="H55" s="13"/>
      <c r="I55" s="14">
        <v>1827</v>
      </c>
    </row>
  </sheetData>
  <phoneticPr fontId="3" type="noConversion"/>
  <conditionalFormatting sqref="B4:D4">
    <cfRule type="cellIs" dxfId="27" priority="33" operator="equal">
      <formula>"Client"</formula>
    </cfRule>
    <cfRule type="cellIs" dxfId="26" priority="34" operator="equal">
      <formula>"Excluded"</formula>
    </cfRule>
    <cfRule type="cellIs" dxfId="25" priority="35" operator="equal">
      <formula>"Server"</formula>
    </cfRule>
    <cfRule type="cellIs" dxfId="24" priority="36" operator="equal">
      <formula>"Both"</formula>
    </cfRule>
  </conditionalFormatting>
  <conditionalFormatting sqref="E4">
    <cfRule type="cellIs" dxfId="23" priority="29" operator="equal">
      <formula>"Client"</formula>
    </cfRule>
    <cfRule type="cellIs" dxfId="22" priority="30" operator="equal">
      <formula>"Excluded"</formula>
    </cfRule>
    <cfRule type="cellIs" dxfId="21" priority="31" operator="equal">
      <formula>"Server"</formula>
    </cfRule>
    <cfRule type="cellIs" dxfId="20" priority="32" operator="equal">
      <formula>"Both"</formula>
    </cfRule>
  </conditionalFormatting>
  <conditionalFormatting sqref="F4">
    <cfRule type="cellIs" dxfId="19" priority="25" operator="equal">
      <formula>"Client"</formula>
    </cfRule>
    <cfRule type="cellIs" dxfId="18" priority="26" operator="equal">
      <formula>"Excluded"</formula>
    </cfRule>
    <cfRule type="cellIs" dxfId="17" priority="27" operator="equal">
      <formula>"Server"</formula>
    </cfRule>
    <cfRule type="cellIs" dxfId="16" priority="28" operator="equal">
      <formula>"Both"</formula>
    </cfRule>
  </conditionalFormatting>
  <conditionalFormatting sqref="G4">
    <cfRule type="cellIs" dxfId="15" priority="21" operator="equal">
      <formula>"Client"</formula>
    </cfRule>
    <cfRule type="cellIs" dxfId="14" priority="22" operator="equal">
      <formula>"Excluded"</formula>
    </cfRule>
    <cfRule type="cellIs" dxfId="13" priority="23" operator="equal">
      <formula>"Server"</formula>
    </cfRule>
    <cfRule type="cellIs" dxfId="12" priority="24" operator="equal">
      <formula>"Both"</formula>
    </cfRule>
  </conditionalFormatting>
  <conditionalFormatting sqref="H4">
    <cfRule type="cellIs" dxfId="11" priority="17" operator="equal">
      <formula>"Client"</formula>
    </cfRule>
    <cfRule type="cellIs" dxfId="10" priority="18" operator="equal">
      <formula>"Excluded"</formula>
    </cfRule>
    <cfRule type="cellIs" dxfId="9" priority="19" operator="equal">
      <formula>"Server"</formula>
    </cfRule>
    <cfRule type="cellIs" dxfId="8" priority="20" operator="equal">
      <formula>"Both"</formula>
    </cfRule>
  </conditionalFormatting>
  <conditionalFormatting sqref="I4">
    <cfRule type="cellIs" dxfId="7" priority="5" operator="equal">
      <formula>"Client"</formula>
    </cfRule>
    <cfRule type="cellIs" dxfId="6" priority="6" operator="equal">
      <formula>"Excluded"</formula>
    </cfRule>
    <cfRule type="cellIs" dxfId="5" priority="7" operator="equal">
      <formula>"Server"</formula>
    </cfRule>
    <cfRule type="cellIs" dxfId="4" priority="8" operator="equal">
      <formula>"Both"</formula>
    </cfRule>
  </conditionalFormatting>
  <conditionalFormatting sqref="A4">
    <cfRule type="cellIs" dxfId="3" priority="1" operator="equal">
      <formula>"Client"</formula>
    </cfRule>
    <cfRule type="cellIs" dxfId="2" priority="2" operator="equal">
      <formula>"Excluded"</formula>
    </cfRule>
    <cfRule type="cellIs" dxfId="1" priority="3" operator="equal">
      <formula>"Server"</formula>
    </cfRule>
    <cfRule type="cellIs" dxfId="0" priority="4" operator="equal">
      <formula>"Both"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C64"/>
  <sheetViews>
    <sheetView zoomScale="70" zoomScaleNormal="70" workbookViewId="0">
      <selection activeCell="AA14" sqref="AA14"/>
    </sheetView>
  </sheetViews>
  <sheetFormatPr defaultRowHeight="16.5" x14ac:dyDescent="0.3"/>
  <cols>
    <col min="1" max="2" width="9" style="10"/>
    <col min="3" max="10" width="10.625" style="9" customWidth="1"/>
    <col min="11" max="18" width="9" style="10"/>
    <col min="19" max="19" width="9" style="16"/>
    <col min="20" max="26" width="9" style="10"/>
    <col min="27" max="27" width="9.625" style="10" bestFit="1" customWidth="1"/>
    <col min="28" max="16384" width="9" style="10"/>
  </cols>
  <sheetData>
    <row r="1" spans="3:29" x14ac:dyDescent="0.3">
      <c r="C1" s="12" t="s">
        <v>18</v>
      </c>
      <c r="D1" s="12" t="s">
        <v>19</v>
      </c>
      <c r="E1" s="12" t="s">
        <v>20</v>
      </c>
      <c r="F1" s="12" t="s">
        <v>21</v>
      </c>
      <c r="G1" s="12" t="s">
        <v>22</v>
      </c>
      <c r="H1" s="12" t="s">
        <v>23</v>
      </c>
      <c r="I1" s="12" t="s">
        <v>24</v>
      </c>
      <c r="J1" s="12" t="s">
        <v>25</v>
      </c>
      <c r="K1" s="10" t="s">
        <v>26</v>
      </c>
      <c r="L1" s="10" t="s">
        <v>28</v>
      </c>
      <c r="O1" s="10" t="s">
        <v>27</v>
      </c>
      <c r="P1" s="10" t="s">
        <v>29</v>
      </c>
    </row>
    <row r="2" spans="3:29" x14ac:dyDescent="0.3">
      <c r="C2" s="9">
        <v>1808</v>
      </c>
      <c r="D2" s="9">
        <v>1312</v>
      </c>
      <c r="E2" s="9">
        <v>1556</v>
      </c>
      <c r="F2" s="9">
        <v>1392</v>
      </c>
      <c r="G2" s="9">
        <v>1392</v>
      </c>
      <c r="H2" s="9">
        <v>1452</v>
      </c>
      <c r="K2" s="10">
        <f>ABS(E2-C2)</f>
        <v>252</v>
      </c>
      <c r="L2" s="10">
        <f>ABS(F2-D2)</f>
        <v>80</v>
      </c>
      <c r="M2" s="10">
        <f>K2*K2+L2*L2</f>
        <v>69904</v>
      </c>
      <c r="N2" s="10">
        <f>SQRT(M2)</f>
        <v>264.39364591457183</v>
      </c>
      <c r="O2" s="10">
        <f>ABS(G2-E2)</f>
        <v>164</v>
      </c>
      <c r="P2" s="10">
        <f>ABS(H2-F2)</f>
        <v>60</v>
      </c>
      <c r="Q2" s="10">
        <f>O2*O2+P2*P2</f>
        <v>30496</v>
      </c>
      <c r="R2" s="10">
        <f>SQRT(Q2)</f>
        <v>174.63103962354458</v>
      </c>
      <c r="S2" s="16">
        <f>N2+R2</f>
        <v>439.02468553811639</v>
      </c>
      <c r="T2" s="10">
        <f>S2/170</f>
        <v>2.5824981502242141</v>
      </c>
      <c r="Z2" s="10">
        <f>T2*100</f>
        <v>258.24981502242139</v>
      </c>
      <c r="AA2" s="10">
        <f>ROUND(Z2,0)</f>
        <v>258</v>
      </c>
      <c r="AC2" s="10">
        <f>AA2+AB2</f>
        <v>258</v>
      </c>
    </row>
    <row r="3" spans="3:29" x14ac:dyDescent="0.3">
      <c r="C3" s="9">
        <v>1808</v>
      </c>
      <c r="D3" s="9">
        <v>1312</v>
      </c>
      <c r="E3" s="9">
        <v>2020</v>
      </c>
      <c r="F3" s="9">
        <v>1388</v>
      </c>
      <c r="G3" s="9">
        <v>2216</v>
      </c>
      <c r="H3" s="9">
        <v>1460</v>
      </c>
      <c r="K3" s="10">
        <f t="shared" ref="K3:K51" si="0">ABS(E3-C3)</f>
        <v>212</v>
      </c>
      <c r="L3" s="10">
        <f t="shared" ref="L3:L51" si="1">ABS(F3-D3)</f>
        <v>76</v>
      </c>
      <c r="M3" s="10">
        <f>K3*K3+L3*L3</f>
        <v>50720</v>
      </c>
      <c r="N3" s="10">
        <f>SQRT(M3)</f>
        <v>225.21101216414795</v>
      </c>
      <c r="O3" s="10">
        <f t="shared" ref="O3:O51" si="2">ABS(G3-E3)</f>
        <v>196</v>
      </c>
      <c r="P3" s="10">
        <f t="shared" ref="P3:P51" si="3">ABS(H3-F3)</f>
        <v>72</v>
      </c>
      <c r="Q3" s="10">
        <f t="shared" ref="Q3:Q51" si="4">O3*O3+P3*P3</f>
        <v>43600</v>
      </c>
      <c r="R3" s="10">
        <f t="shared" ref="R3:R51" si="5">SQRT(Q3)</f>
        <v>208.80613017821099</v>
      </c>
      <c r="S3" s="16">
        <f t="shared" ref="S3:S51" si="6">N3+R3</f>
        <v>434.01714234235897</v>
      </c>
      <c r="T3" s="10">
        <f t="shared" ref="T3:T51" si="7">S3/170</f>
        <v>2.5530420137785823</v>
      </c>
      <c r="Z3" s="10">
        <f t="shared" ref="Z3:Z51" si="8">T3*100</f>
        <v>255.30420137785822</v>
      </c>
      <c r="AA3" s="10">
        <f t="shared" ref="AA3:AA51" si="9">ROUND(Z3,0)</f>
        <v>255</v>
      </c>
      <c r="AC3" s="10">
        <f>AA3+AB3</f>
        <v>255</v>
      </c>
    </row>
    <row r="4" spans="3:29" x14ac:dyDescent="0.3">
      <c r="C4" s="9">
        <v>1808</v>
      </c>
      <c r="D4" s="9">
        <v>1312</v>
      </c>
      <c r="E4" s="9">
        <v>1532</v>
      </c>
      <c r="F4" s="9">
        <v>1156</v>
      </c>
      <c r="G4" s="9">
        <v>1332</v>
      </c>
      <c r="H4" s="9">
        <v>1052</v>
      </c>
      <c r="K4" s="10">
        <f t="shared" si="0"/>
        <v>276</v>
      </c>
      <c r="L4" s="10">
        <f t="shared" si="1"/>
        <v>156</v>
      </c>
      <c r="M4" s="10">
        <f t="shared" ref="M4:M51" si="10">K4*K4+L4*L4</f>
        <v>100512</v>
      </c>
      <c r="N4" s="10">
        <f t="shared" ref="N4:N51" si="11">SQRT(M4)</f>
        <v>317.03627552694974</v>
      </c>
      <c r="O4" s="10">
        <f t="shared" si="2"/>
        <v>200</v>
      </c>
      <c r="P4" s="10">
        <f t="shared" si="3"/>
        <v>104</v>
      </c>
      <c r="Q4" s="10">
        <f t="shared" si="4"/>
        <v>50816</v>
      </c>
      <c r="R4" s="10">
        <f t="shared" si="5"/>
        <v>225.42404485768594</v>
      </c>
      <c r="S4" s="16">
        <f t="shared" si="6"/>
        <v>542.46032038463568</v>
      </c>
      <c r="T4" s="10">
        <f t="shared" si="7"/>
        <v>3.190943061086092</v>
      </c>
      <c r="Z4" s="10">
        <f t="shared" si="8"/>
        <v>319.0943061086092</v>
      </c>
      <c r="AA4" s="10">
        <f t="shared" si="9"/>
        <v>319</v>
      </c>
      <c r="AC4" s="10">
        <f t="shared" ref="AC3:AC18" si="12">AA4+AB4</f>
        <v>319</v>
      </c>
    </row>
    <row r="5" spans="3:29" x14ac:dyDescent="0.3">
      <c r="C5" s="9">
        <v>1808</v>
      </c>
      <c r="D5" s="9">
        <v>1312</v>
      </c>
      <c r="E5" s="9">
        <v>2092</v>
      </c>
      <c r="F5" s="9">
        <v>1152</v>
      </c>
      <c r="G5" s="9">
        <v>2280</v>
      </c>
      <c r="H5" s="9">
        <v>1048</v>
      </c>
      <c r="K5" s="10">
        <f t="shared" si="0"/>
        <v>284</v>
      </c>
      <c r="L5" s="10">
        <f t="shared" si="1"/>
        <v>160</v>
      </c>
      <c r="M5" s="10">
        <f>K5*K5+L5*L5</f>
        <v>106256</v>
      </c>
      <c r="N5" s="10">
        <f t="shared" si="11"/>
        <v>325.96932371006938</v>
      </c>
      <c r="O5" s="10">
        <f t="shared" si="2"/>
        <v>188</v>
      </c>
      <c r="P5" s="10">
        <f t="shared" si="3"/>
        <v>104</v>
      </c>
      <c r="Q5" s="10">
        <f t="shared" si="4"/>
        <v>46160</v>
      </c>
      <c r="R5" s="10">
        <f t="shared" si="5"/>
        <v>214.84878403193255</v>
      </c>
      <c r="S5" s="16">
        <f t="shared" si="6"/>
        <v>540.81810774200198</v>
      </c>
      <c r="T5" s="10">
        <f t="shared" si="7"/>
        <v>3.1812829867176586</v>
      </c>
      <c r="Z5" s="10">
        <f t="shared" si="8"/>
        <v>318.12829867176589</v>
      </c>
      <c r="AA5" s="10">
        <f t="shared" si="9"/>
        <v>318</v>
      </c>
      <c r="AC5" s="10">
        <f t="shared" si="12"/>
        <v>318</v>
      </c>
    </row>
    <row r="6" spans="3:29" x14ac:dyDescent="0.3">
      <c r="C6" s="9">
        <v>912</v>
      </c>
      <c r="D6" s="9">
        <v>1236</v>
      </c>
      <c r="E6" s="9">
        <v>1156</v>
      </c>
      <c r="F6" s="9">
        <v>1348</v>
      </c>
      <c r="G6" s="9">
        <v>1392</v>
      </c>
      <c r="H6" s="9">
        <v>1452</v>
      </c>
      <c r="K6" s="10">
        <f t="shared" si="0"/>
        <v>244</v>
      </c>
      <c r="L6" s="10">
        <f t="shared" si="1"/>
        <v>112</v>
      </c>
      <c r="M6" s="10">
        <f t="shared" si="10"/>
        <v>72080</v>
      </c>
      <c r="N6" s="10">
        <f t="shared" si="11"/>
        <v>268.47718711279737</v>
      </c>
      <c r="O6" s="10">
        <f t="shared" si="2"/>
        <v>236</v>
      </c>
      <c r="P6" s="10">
        <f t="shared" si="3"/>
        <v>104</v>
      </c>
      <c r="Q6" s="10">
        <f t="shared" si="4"/>
        <v>66512</v>
      </c>
      <c r="R6" s="10">
        <f t="shared" si="5"/>
        <v>257.89920511703792</v>
      </c>
      <c r="S6" s="16">
        <f t="shared" si="6"/>
        <v>526.37639222983535</v>
      </c>
      <c r="T6" s="10">
        <f t="shared" si="7"/>
        <v>3.0963317189990316</v>
      </c>
      <c r="Z6" s="10">
        <f t="shared" si="8"/>
        <v>309.63317189990318</v>
      </c>
      <c r="AA6" s="10">
        <f t="shared" si="9"/>
        <v>310</v>
      </c>
      <c r="AC6" s="10">
        <f t="shared" si="12"/>
        <v>310</v>
      </c>
    </row>
    <row r="7" spans="3:29" x14ac:dyDescent="0.3">
      <c r="C7" s="9">
        <v>912</v>
      </c>
      <c r="D7" s="9">
        <v>1236</v>
      </c>
      <c r="E7" s="9">
        <v>1116</v>
      </c>
      <c r="F7" s="9">
        <v>1164</v>
      </c>
      <c r="G7" s="9">
        <v>1332</v>
      </c>
      <c r="H7" s="9">
        <v>1052</v>
      </c>
      <c r="K7" s="10">
        <f t="shared" si="0"/>
        <v>204</v>
      </c>
      <c r="L7" s="10">
        <f t="shared" si="1"/>
        <v>72</v>
      </c>
      <c r="M7" s="10">
        <f t="shared" si="10"/>
        <v>46800</v>
      </c>
      <c r="N7" s="10">
        <f t="shared" si="11"/>
        <v>216.33307652783935</v>
      </c>
      <c r="O7" s="10">
        <f t="shared" si="2"/>
        <v>216</v>
      </c>
      <c r="P7" s="10">
        <f t="shared" si="3"/>
        <v>112</v>
      </c>
      <c r="Q7" s="10">
        <f t="shared" si="4"/>
        <v>59200</v>
      </c>
      <c r="R7" s="10">
        <f t="shared" si="5"/>
        <v>243.31050121192879</v>
      </c>
      <c r="S7" s="16">
        <f t="shared" si="6"/>
        <v>459.64357773976815</v>
      </c>
      <c r="T7" s="10">
        <f t="shared" si="7"/>
        <v>2.7037857514104009</v>
      </c>
      <c r="Z7" s="10">
        <f t="shared" si="8"/>
        <v>270.37857514104007</v>
      </c>
      <c r="AA7" s="10">
        <f t="shared" si="9"/>
        <v>270</v>
      </c>
      <c r="AC7" s="10">
        <f t="shared" si="12"/>
        <v>270</v>
      </c>
    </row>
    <row r="8" spans="3:29" x14ac:dyDescent="0.3">
      <c r="C8" s="9">
        <v>912</v>
      </c>
      <c r="D8" s="9">
        <v>1236</v>
      </c>
      <c r="E8" s="9">
        <v>776</v>
      </c>
      <c r="F8" s="9">
        <v>1176</v>
      </c>
      <c r="G8" s="9">
        <v>612</v>
      </c>
      <c r="H8" s="9">
        <v>1132</v>
      </c>
      <c r="K8" s="10">
        <f t="shared" si="0"/>
        <v>136</v>
      </c>
      <c r="L8" s="10">
        <f t="shared" si="1"/>
        <v>60</v>
      </c>
      <c r="M8" s="10">
        <f t="shared" si="10"/>
        <v>22096</v>
      </c>
      <c r="N8" s="10">
        <f t="shared" si="11"/>
        <v>148.64723340849636</v>
      </c>
      <c r="O8" s="10">
        <f t="shared" si="2"/>
        <v>164</v>
      </c>
      <c r="P8" s="10">
        <f t="shared" si="3"/>
        <v>44</v>
      </c>
      <c r="Q8" s="10">
        <f t="shared" si="4"/>
        <v>28832</v>
      </c>
      <c r="R8" s="10">
        <f t="shared" si="5"/>
        <v>169.79988221432899</v>
      </c>
      <c r="S8" s="16">
        <f t="shared" si="6"/>
        <v>318.44711562282532</v>
      </c>
      <c r="T8" s="10">
        <f t="shared" si="7"/>
        <v>1.8732183271930902</v>
      </c>
      <c r="Z8" s="10">
        <f t="shared" si="8"/>
        <v>187.32183271930901</v>
      </c>
      <c r="AA8" s="10">
        <f t="shared" si="9"/>
        <v>187</v>
      </c>
      <c r="AC8" s="10">
        <f t="shared" si="12"/>
        <v>187</v>
      </c>
    </row>
    <row r="9" spans="3:29" x14ac:dyDescent="0.3">
      <c r="C9" s="9">
        <v>1392</v>
      </c>
      <c r="D9" s="9">
        <v>1452</v>
      </c>
      <c r="E9" s="9">
        <v>1580</v>
      </c>
      <c r="F9" s="9">
        <v>1540</v>
      </c>
      <c r="G9" s="9">
        <v>1828</v>
      </c>
      <c r="H9" s="9">
        <v>1688</v>
      </c>
      <c r="K9" s="10">
        <f t="shared" si="0"/>
        <v>188</v>
      </c>
      <c r="L9" s="10">
        <f t="shared" si="1"/>
        <v>88</v>
      </c>
      <c r="M9" s="10">
        <f t="shared" si="10"/>
        <v>43088</v>
      </c>
      <c r="N9" s="10">
        <f t="shared" si="11"/>
        <v>207.57649192526594</v>
      </c>
      <c r="O9" s="10">
        <f t="shared" si="2"/>
        <v>248</v>
      </c>
      <c r="P9" s="10">
        <f t="shared" si="3"/>
        <v>148</v>
      </c>
      <c r="Q9" s="10">
        <f t="shared" si="4"/>
        <v>83408</v>
      </c>
      <c r="R9" s="10">
        <f t="shared" si="5"/>
        <v>288.80443209895515</v>
      </c>
      <c r="S9" s="16">
        <f t="shared" si="6"/>
        <v>496.38092402422109</v>
      </c>
      <c r="T9" s="10">
        <f t="shared" si="7"/>
        <v>2.9198877883777712</v>
      </c>
      <c r="Z9" s="10">
        <f t="shared" si="8"/>
        <v>291.98877883777709</v>
      </c>
      <c r="AA9" s="10">
        <f t="shared" si="9"/>
        <v>292</v>
      </c>
      <c r="AC9" s="10">
        <f t="shared" si="12"/>
        <v>292</v>
      </c>
    </row>
    <row r="10" spans="3:29" x14ac:dyDescent="0.3">
      <c r="C10" s="9">
        <v>1392</v>
      </c>
      <c r="D10" s="9">
        <v>1452</v>
      </c>
      <c r="E10" s="9">
        <v>1164</v>
      </c>
      <c r="F10" s="9">
        <v>1564</v>
      </c>
      <c r="G10" s="9">
        <v>572</v>
      </c>
      <c r="H10" s="9">
        <v>1860</v>
      </c>
      <c r="K10" s="10">
        <f t="shared" si="0"/>
        <v>228</v>
      </c>
      <c r="L10" s="10">
        <f t="shared" si="1"/>
        <v>112</v>
      </c>
      <c r="M10" s="10">
        <f t="shared" si="10"/>
        <v>64528</v>
      </c>
      <c r="N10" s="10">
        <f t="shared" si="11"/>
        <v>254.02362094891885</v>
      </c>
      <c r="O10" s="10">
        <f t="shared" si="2"/>
        <v>592</v>
      </c>
      <c r="P10" s="10">
        <f t="shared" si="3"/>
        <v>296</v>
      </c>
      <c r="Q10" s="10">
        <f t="shared" si="4"/>
        <v>438080</v>
      </c>
      <c r="R10" s="10">
        <f t="shared" si="5"/>
        <v>661.87612133993775</v>
      </c>
      <c r="S10" s="16">
        <f t="shared" si="6"/>
        <v>915.8997422888566</v>
      </c>
      <c r="T10" s="10">
        <f t="shared" si="7"/>
        <v>5.3876455428756271</v>
      </c>
      <c r="Z10" s="10">
        <f t="shared" si="8"/>
        <v>538.76455428756276</v>
      </c>
      <c r="AA10" s="10">
        <f t="shared" si="9"/>
        <v>539</v>
      </c>
      <c r="AC10" s="10">
        <f t="shared" si="12"/>
        <v>539</v>
      </c>
    </row>
    <row r="11" spans="3:29" x14ac:dyDescent="0.3">
      <c r="C11" s="9">
        <v>1828</v>
      </c>
      <c r="D11" s="9">
        <v>1688</v>
      </c>
      <c r="E11" s="9">
        <v>2060</v>
      </c>
      <c r="F11" s="9">
        <v>1788</v>
      </c>
      <c r="G11" s="9">
        <v>2228</v>
      </c>
      <c r="H11" s="9">
        <v>1880</v>
      </c>
      <c r="K11" s="10">
        <f t="shared" si="0"/>
        <v>232</v>
      </c>
      <c r="L11" s="10">
        <f t="shared" si="1"/>
        <v>100</v>
      </c>
      <c r="M11" s="10">
        <f t="shared" si="10"/>
        <v>63824</v>
      </c>
      <c r="N11" s="10">
        <f t="shared" si="11"/>
        <v>252.63412279421004</v>
      </c>
      <c r="O11" s="10">
        <f t="shared" si="2"/>
        <v>168</v>
      </c>
      <c r="P11" s="10">
        <f t="shared" si="3"/>
        <v>92</v>
      </c>
      <c r="Q11" s="10">
        <f t="shared" si="4"/>
        <v>36688</v>
      </c>
      <c r="R11" s="10">
        <f t="shared" si="5"/>
        <v>191.54111830100607</v>
      </c>
      <c r="S11" s="16">
        <f t="shared" si="6"/>
        <v>444.17524109521611</v>
      </c>
      <c r="T11" s="10">
        <f t="shared" si="7"/>
        <v>2.6127955358542123</v>
      </c>
      <c r="Z11" s="10">
        <f t="shared" si="8"/>
        <v>261.27955358542124</v>
      </c>
      <c r="AA11" s="10">
        <f t="shared" si="9"/>
        <v>261</v>
      </c>
      <c r="AC11" s="10">
        <f>AA11+AB11</f>
        <v>261</v>
      </c>
    </row>
    <row r="12" spans="3:29" x14ac:dyDescent="0.3">
      <c r="C12" s="9">
        <v>1828</v>
      </c>
      <c r="D12" s="9">
        <v>1688</v>
      </c>
      <c r="E12" s="9">
        <v>2052</v>
      </c>
      <c r="F12" s="9">
        <v>1536</v>
      </c>
      <c r="G12" s="9">
        <v>2216</v>
      </c>
      <c r="H12" s="9">
        <v>1460</v>
      </c>
      <c r="K12" s="10">
        <f t="shared" si="0"/>
        <v>224</v>
      </c>
      <c r="L12" s="10">
        <f t="shared" si="1"/>
        <v>152</v>
      </c>
      <c r="M12" s="10">
        <f t="shared" si="10"/>
        <v>73280</v>
      </c>
      <c r="N12" s="10">
        <f t="shared" si="11"/>
        <v>270.7027890510181</v>
      </c>
      <c r="O12" s="10">
        <f t="shared" si="2"/>
        <v>164</v>
      </c>
      <c r="P12" s="10">
        <f t="shared" si="3"/>
        <v>76</v>
      </c>
      <c r="Q12" s="10">
        <f t="shared" si="4"/>
        <v>32672</v>
      </c>
      <c r="R12" s="10">
        <f t="shared" si="5"/>
        <v>180.75397644312005</v>
      </c>
      <c r="S12" s="16">
        <f t="shared" si="6"/>
        <v>451.45676549413815</v>
      </c>
      <c r="T12" s="10">
        <f t="shared" si="7"/>
        <v>2.6556280323184596</v>
      </c>
      <c r="Z12" s="10">
        <f t="shared" si="8"/>
        <v>265.56280323184598</v>
      </c>
      <c r="AA12" s="10">
        <f t="shared" si="9"/>
        <v>266</v>
      </c>
      <c r="AC12" s="10">
        <f t="shared" si="12"/>
        <v>266</v>
      </c>
    </row>
    <row r="13" spans="3:29" x14ac:dyDescent="0.3">
      <c r="C13" s="9">
        <v>2228</v>
      </c>
      <c r="D13" s="9">
        <v>1880</v>
      </c>
      <c r="E13" s="9">
        <v>2144</v>
      </c>
      <c r="F13" s="9">
        <v>1920</v>
      </c>
      <c r="G13" s="9">
        <v>1704</v>
      </c>
      <c r="H13" s="9">
        <v>2184</v>
      </c>
      <c r="K13" s="10">
        <f t="shared" si="0"/>
        <v>84</v>
      </c>
      <c r="L13" s="10">
        <f t="shared" si="1"/>
        <v>40</v>
      </c>
      <c r="M13" s="10">
        <f t="shared" si="10"/>
        <v>8656</v>
      </c>
      <c r="N13" s="10">
        <f t="shared" si="11"/>
        <v>93.037626796904064</v>
      </c>
      <c r="O13" s="10">
        <f t="shared" si="2"/>
        <v>440</v>
      </c>
      <c r="P13" s="10">
        <f t="shared" si="3"/>
        <v>264</v>
      </c>
      <c r="Q13" s="10">
        <f t="shared" si="4"/>
        <v>263296</v>
      </c>
      <c r="R13" s="10">
        <f t="shared" si="5"/>
        <v>513.12376674638642</v>
      </c>
      <c r="S13" s="16">
        <f t="shared" si="6"/>
        <v>606.1613935432905</v>
      </c>
      <c r="T13" s="10">
        <f t="shared" si="7"/>
        <v>3.5656552561370027</v>
      </c>
      <c r="Z13" s="10">
        <f t="shared" si="8"/>
        <v>356.56552561370029</v>
      </c>
      <c r="AA13" s="10">
        <f t="shared" si="9"/>
        <v>357</v>
      </c>
      <c r="AC13" s="10">
        <f t="shared" si="12"/>
        <v>357</v>
      </c>
    </row>
    <row r="14" spans="3:29" x14ac:dyDescent="0.3">
      <c r="C14" s="9">
        <v>2588</v>
      </c>
      <c r="D14" s="9">
        <v>1668</v>
      </c>
      <c r="E14" s="9">
        <v>2444</v>
      </c>
      <c r="F14" s="9">
        <v>1748</v>
      </c>
      <c r="G14" s="9">
        <v>3032</v>
      </c>
      <c r="H14" s="9">
        <v>2076</v>
      </c>
      <c r="K14" s="10">
        <f t="shared" si="0"/>
        <v>144</v>
      </c>
      <c r="L14" s="10">
        <f t="shared" si="1"/>
        <v>80</v>
      </c>
      <c r="M14" s="10">
        <f t="shared" si="10"/>
        <v>27136</v>
      </c>
      <c r="N14" s="10">
        <f t="shared" si="11"/>
        <v>164.73008225579201</v>
      </c>
      <c r="O14" s="10">
        <f t="shared" si="2"/>
        <v>588</v>
      </c>
      <c r="P14" s="10">
        <f t="shared" si="3"/>
        <v>328</v>
      </c>
      <c r="Q14" s="10">
        <f t="shared" si="4"/>
        <v>453328</v>
      </c>
      <c r="R14" s="10">
        <f t="shared" si="5"/>
        <v>673.2963686223178</v>
      </c>
      <c r="S14" s="16">
        <f t="shared" si="6"/>
        <v>838.02645087810981</v>
      </c>
      <c r="T14" s="10">
        <f t="shared" si="7"/>
        <v>4.929567358106528</v>
      </c>
      <c r="Z14" s="10">
        <f t="shared" si="8"/>
        <v>492.95673581065279</v>
      </c>
      <c r="AA14" s="10">
        <f t="shared" si="9"/>
        <v>493</v>
      </c>
      <c r="AC14" s="10">
        <f t="shared" si="12"/>
        <v>493</v>
      </c>
    </row>
    <row r="15" spans="3:29" x14ac:dyDescent="0.3">
      <c r="C15" s="9">
        <v>2588</v>
      </c>
      <c r="D15" s="9">
        <v>1668</v>
      </c>
      <c r="E15" s="9">
        <v>2392</v>
      </c>
      <c r="F15" s="9">
        <v>1532</v>
      </c>
      <c r="G15" s="9">
        <v>2216</v>
      </c>
      <c r="H15" s="9">
        <v>1460</v>
      </c>
      <c r="K15" s="10">
        <f t="shared" si="0"/>
        <v>196</v>
      </c>
      <c r="L15" s="10">
        <f t="shared" si="1"/>
        <v>136</v>
      </c>
      <c r="M15" s="10">
        <f t="shared" si="10"/>
        <v>56912</v>
      </c>
      <c r="N15" s="10">
        <f t="shared" si="11"/>
        <v>238.56236081997511</v>
      </c>
      <c r="O15" s="10">
        <f t="shared" si="2"/>
        <v>176</v>
      </c>
      <c r="P15" s="10">
        <f t="shared" si="3"/>
        <v>72</v>
      </c>
      <c r="Q15" s="10">
        <f t="shared" si="4"/>
        <v>36160</v>
      </c>
      <c r="R15" s="10">
        <f t="shared" si="5"/>
        <v>190.15782918407541</v>
      </c>
      <c r="S15" s="16">
        <f t="shared" si="6"/>
        <v>428.72019000405055</v>
      </c>
      <c r="T15" s="10">
        <f>S15/170</f>
        <v>2.5218834706120621</v>
      </c>
      <c r="Z15" s="10">
        <f t="shared" si="8"/>
        <v>252.1883470612062</v>
      </c>
      <c r="AA15" s="10">
        <f t="shared" si="9"/>
        <v>252</v>
      </c>
      <c r="AC15" s="10">
        <f t="shared" si="12"/>
        <v>252</v>
      </c>
    </row>
    <row r="16" spans="3:29" x14ac:dyDescent="0.3">
      <c r="C16" s="9">
        <v>2216</v>
      </c>
      <c r="D16" s="9">
        <v>1460</v>
      </c>
      <c r="E16" s="9">
        <v>2464</v>
      </c>
      <c r="F16" s="9">
        <v>1348</v>
      </c>
      <c r="G16" s="9">
        <v>2696</v>
      </c>
      <c r="H16" s="9">
        <v>1240</v>
      </c>
      <c r="K16" s="10">
        <f t="shared" si="0"/>
        <v>248</v>
      </c>
      <c r="L16" s="10">
        <f t="shared" si="1"/>
        <v>112</v>
      </c>
      <c r="M16" s="10">
        <f t="shared" si="10"/>
        <v>74048</v>
      </c>
      <c r="N16" s="10">
        <f t="shared" si="11"/>
        <v>272.11762162711921</v>
      </c>
      <c r="O16" s="10">
        <f t="shared" si="2"/>
        <v>232</v>
      </c>
      <c r="P16" s="10">
        <f t="shared" si="3"/>
        <v>108</v>
      </c>
      <c r="Q16" s="10">
        <f t="shared" si="4"/>
        <v>65488</v>
      </c>
      <c r="R16" s="10">
        <f t="shared" si="5"/>
        <v>255.90623282757301</v>
      </c>
      <c r="S16" s="16">
        <f t="shared" si="6"/>
        <v>528.02385445469224</v>
      </c>
      <c r="T16" s="10">
        <f>S16/170</f>
        <v>3.1060226732628955</v>
      </c>
      <c r="Z16" s="10">
        <f t="shared" si="8"/>
        <v>310.60226732628956</v>
      </c>
      <c r="AA16" s="10">
        <f t="shared" si="9"/>
        <v>311</v>
      </c>
      <c r="AC16" s="10">
        <f t="shared" si="12"/>
        <v>311</v>
      </c>
    </row>
    <row r="17" spans="3:29" x14ac:dyDescent="0.3">
      <c r="C17" s="11">
        <v>1332</v>
      </c>
      <c r="D17" s="11">
        <v>1052</v>
      </c>
      <c r="E17" s="11">
        <v>1132</v>
      </c>
      <c r="F17" s="11">
        <v>964</v>
      </c>
      <c r="G17" s="11">
        <v>1216</v>
      </c>
      <c r="H17" s="11">
        <v>892</v>
      </c>
      <c r="I17" s="11">
        <v>628</v>
      </c>
      <c r="J17" s="11">
        <v>660</v>
      </c>
      <c r="K17" s="16">
        <f t="shared" si="0"/>
        <v>200</v>
      </c>
      <c r="L17" s="16">
        <f t="shared" si="1"/>
        <v>88</v>
      </c>
      <c r="M17" s="16">
        <f t="shared" si="10"/>
        <v>47744</v>
      </c>
      <c r="N17" s="16">
        <f t="shared" si="11"/>
        <v>218.50400453996261</v>
      </c>
      <c r="O17" s="16">
        <f t="shared" si="2"/>
        <v>84</v>
      </c>
      <c r="P17" s="16">
        <f t="shared" si="3"/>
        <v>72</v>
      </c>
      <c r="Q17" s="16">
        <f t="shared" si="4"/>
        <v>12240</v>
      </c>
      <c r="R17" s="16">
        <f t="shared" si="5"/>
        <v>110.63453348751464</v>
      </c>
      <c r="S17" s="16">
        <f t="shared" si="6"/>
        <v>329.13853802747724</v>
      </c>
      <c r="T17" s="16">
        <f>S17/170</f>
        <v>1.9361090472204543</v>
      </c>
      <c r="U17" s="16">
        <f>G17-I17</f>
        <v>588</v>
      </c>
      <c r="V17" s="10">
        <f>H17-J17</f>
        <v>232</v>
      </c>
      <c r="W17" s="10">
        <f>SQRT(U17*U17+V17*V17)</f>
        <v>632.113913784533</v>
      </c>
      <c r="X17" s="10">
        <f>W17/170</f>
        <v>3.7183171399090176</v>
      </c>
      <c r="Y17" s="10">
        <f>T17+X17</f>
        <v>5.6544261871294719</v>
      </c>
      <c r="Z17" s="10">
        <f t="shared" si="8"/>
        <v>193.61090472204543</v>
      </c>
      <c r="AA17" s="10">
        <f t="shared" si="9"/>
        <v>194</v>
      </c>
      <c r="AB17" s="10">
        <f>ROUND(Y17*100,0)</f>
        <v>565</v>
      </c>
      <c r="AC17" s="10">
        <f>AA17+AB17</f>
        <v>759</v>
      </c>
    </row>
    <row r="18" spans="3:29" x14ac:dyDescent="0.3">
      <c r="C18" s="9">
        <v>1332</v>
      </c>
      <c r="D18" s="9">
        <v>1052</v>
      </c>
      <c r="E18" s="9">
        <v>1560</v>
      </c>
      <c r="F18" s="9">
        <v>944</v>
      </c>
      <c r="G18" s="9">
        <v>1808</v>
      </c>
      <c r="H18" s="9">
        <v>844</v>
      </c>
      <c r="K18" s="10">
        <f t="shared" si="0"/>
        <v>228</v>
      </c>
      <c r="L18" s="10">
        <f t="shared" si="1"/>
        <v>108</v>
      </c>
      <c r="M18" s="10">
        <f t="shared" si="10"/>
        <v>63648</v>
      </c>
      <c r="N18" s="10">
        <f t="shared" si="11"/>
        <v>252.28555249954366</v>
      </c>
      <c r="O18" s="10">
        <f t="shared" si="2"/>
        <v>248</v>
      </c>
      <c r="P18" s="10">
        <f t="shared" si="3"/>
        <v>100</v>
      </c>
      <c r="Q18" s="10">
        <f t="shared" si="4"/>
        <v>71504</v>
      </c>
      <c r="R18" s="10">
        <f t="shared" si="5"/>
        <v>267.40231861373229</v>
      </c>
      <c r="S18" s="16">
        <f t="shared" si="6"/>
        <v>519.68787111327595</v>
      </c>
      <c r="T18" s="10">
        <f t="shared" si="7"/>
        <v>3.0569874771369174</v>
      </c>
      <c r="U18" s="16"/>
      <c r="Z18" s="10">
        <f t="shared" si="8"/>
        <v>305.69874771369172</v>
      </c>
      <c r="AA18" s="10">
        <f t="shared" si="9"/>
        <v>306</v>
      </c>
      <c r="AC18" s="10">
        <f t="shared" si="12"/>
        <v>306</v>
      </c>
    </row>
    <row r="19" spans="3:29" x14ac:dyDescent="0.3">
      <c r="C19" s="9">
        <v>1808</v>
      </c>
      <c r="D19" s="9">
        <v>844</v>
      </c>
      <c r="E19" s="9">
        <v>1576</v>
      </c>
      <c r="F19" s="9">
        <v>664</v>
      </c>
      <c r="G19" s="9">
        <v>2036</v>
      </c>
      <c r="H19" s="9">
        <v>424</v>
      </c>
      <c r="K19" s="10">
        <f t="shared" si="0"/>
        <v>232</v>
      </c>
      <c r="L19" s="10">
        <f t="shared" si="1"/>
        <v>180</v>
      </c>
      <c r="M19" s="10">
        <f t="shared" si="10"/>
        <v>86224</v>
      </c>
      <c r="N19" s="10">
        <f t="shared" si="11"/>
        <v>293.63923443572725</v>
      </c>
      <c r="O19" s="10">
        <f t="shared" si="2"/>
        <v>460</v>
      </c>
      <c r="P19" s="10">
        <f t="shared" si="3"/>
        <v>240</v>
      </c>
      <c r="Q19" s="10">
        <f t="shared" si="4"/>
        <v>269200</v>
      </c>
      <c r="R19" s="10">
        <f t="shared" si="5"/>
        <v>518.84487084291391</v>
      </c>
      <c r="S19" s="16">
        <f t="shared" si="6"/>
        <v>812.48410527864121</v>
      </c>
      <c r="T19" s="10">
        <f t="shared" si="7"/>
        <v>4.7793182663449487</v>
      </c>
      <c r="U19" s="16"/>
      <c r="Z19" s="10">
        <f t="shared" si="8"/>
        <v>477.93182663449488</v>
      </c>
      <c r="AA19" s="10">
        <f t="shared" si="9"/>
        <v>478</v>
      </c>
      <c r="AC19" s="10">
        <f t="shared" ref="AC19:AC51" si="13">AA19+AB19</f>
        <v>478</v>
      </c>
    </row>
    <row r="20" spans="3:29" x14ac:dyDescent="0.3">
      <c r="C20" s="9">
        <v>1808</v>
      </c>
      <c r="D20" s="9">
        <v>844</v>
      </c>
      <c r="E20" s="9">
        <v>2060</v>
      </c>
      <c r="F20" s="9">
        <v>944</v>
      </c>
      <c r="G20" s="9">
        <v>2280</v>
      </c>
      <c r="H20" s="9">
        <v>1048</v>
      </c>
      <c r="K20" s="10">
        <f t="shared" si="0"/>
        <v>252</v>
      </c>
      <c r="L20" s="10">
        <f t="shared" si="1"/>
        <v>100</v>
      </c>
      <c r="M20" s="10">
        <f t="shared" si="10"/>
        <v>73504</v>
      </c>
      <c r="N20" s="10">
        <f t="shared" si="11"/>
        <v>271.1162112452887</v>
      </c>
      <c r="O20" s="10">
        <f t="shared" si="2"/>
        <v>220</v>
      </c>
      <c r="P20" s="10">
        <f t="shared" si="3"/>
        <v>104</v>
      </c>
      <c r="Q20" s="10">
        <f t="shared" si="4"/>
        <v>59216</v>
      </c>
      <c r="R20" s="10">
        <f t="shared" si="5"/>
        <v>243.34337878808208</v>
      </c>
      <c r="S20" s="16">
        <f t="shared" si="6"/>
        <v>514.45959003337077</v>
      </c>
      <c r="T20" s="10">
        <f t="shared" si="7"/>
        <v>3.0262328825492397</v>
      </c>
      <c r="U20" s="16"/>
      <c r="Z20" s="10">
        <f t="shared" si="8"/>
        <v>302.62328825492398</v>
      </c>
      <c r="AA20" s="10">
        <f t="shared" si="9"/>
        <v>303</v>
      </c>
      <c r="AC20" s="10">
        <f t="shared" si="13"/>
        <v>303</v>
      </c>
    </row>
    <row r="21" spans="3:29" x14ac:dyDescent="0.3">
      <c r="C21" s="9">
        <v>2280</v>
      </c>
      <c r="D21" s="9">
        <v>1048</v>
      </c>
      <c r="E21" s="9">
        <v>2480</v>
      </c>
      <c r="F21" s="9">
        <v>1140</v>
      </c>
      <c r="G21" s="9">
        <v>2696</v>
      </c>
      <c r="H21" s="9">
        <v>1240</v>
      </c>
      <c r="K21" s="10">
        <f t="shared" si="0"/>
        <v>200</v>
      </c>
      <c r="L21" s="10">
        <f t="shared" si="1"/>
        <v>92</v>
      </c>
      <c r="M21" s="10">
        <f t="shared" si="10"/>
        <v>48464</v>
      </c>
      <c r="N21" s="10">
        <f t="shared" si="11"/>
        <v>220.14540649307222</v>
      </c>
      <c r="O21" s="10">
        <f t="shared" si="2"/>
        <v>216</v>
      </c>
      <c r="P21" s="10">
        <f t="shared" si="3"/>
        <v>100</v>
      </c>
      <c r="Q21" s="10">
        <f t="shared" si="4"/>
        <v>56656</v>
      </c>
      <c r="R21" s="10">
        <f t="shared" si="5"/>
        <v>238.02520874898943</v>
      </c>
      <c r="S21" s="16">
        <f t="shared" si="6"/>
        <v>458.17061524206167</v>
      </c>
      <c r="T21" s="10">
        <f t="shared" si="7"/>
        <v>2.6951212661297745</v>
      </c>
      <c r="U21" s="16"/>
      <c r="Z21" s="10">
        <f t="shared" si="8"/>
        <v>269.51212661297745</v>
      </c>
      <c r="AA21" s="10">
        <f t="shared" si="9"/>
        <v>270</v>
      </c>
      <c r="AC21" s="10">
        <f t="shared" si="13"/>
        <v>270</v>
      </c>
    </row>
    <row r="22" spans="3:29" x14ac:dyDescent="0.3">
      <c r="C22" s="9">
        <v>2280</v>
      </c>
      <c r="D22" s="9">
        <v>1048</v>
      </c>
      <c r="E22" s="9">
        <v>2544</v>
      </c>
      <c r="F22" s="9">
        <v>928</v>
      </c>
      <c r="G22" s="9">
        <v>2412</v>
      </c>
      <c r="H22" s="9">
        <v>852</v>
      </c>
      <c r="K22" s="10">
        <f t="shared" si="0"/>
        <v>264</v>
      </c>
      <c r="L22" s="10">
        <f t="shared" si="1"/>
        <v>120</v>
      </c>
      <c r="M22" s="10">
        <f t="shared" si="10"/>
        <v>84096</v>
      </c>
      <c r="N22" s="10">
        <f t="shared" si="11"/>
        <v>289.99310336626974</v>
      </c>
      <c r="O22" s="10">
        <f t="shared" si="2"/>
        <v>132</v>
      </c>
      <c r="P22" s="10">
        <f t="shared" si="3"/>
        <v>76</v>
      </c>
      <c r="Q22" s="10">
        <f t="shared" si="4"/>
        <v>23200</v>
      </c>
      <c r="R22" s="10">
        <f t="shared" si="5"/>
        <v>152.31546211727817</v>
      </c>
      <c r="S22" s="16">
        <f t="shared" si="6"/>
        <v>442.30856548354791</v>
      </c>
      <c r="T22" s="10">
        <f t="shared" si="7"/>
        <v>2.6018150910796938</v>
      </c>
      <c r="U22" s="16"/>
      <c r="Z22" s="10">
        <f t="shared" si="8"/>
        <v>260.18150910796936</v>
      </c>
      <c r="AA22" s="10">
        <f t="shared" si="9"/>
        <v>260</v>
      </c>
      <c r="AC22" s="10">
        <f t="shared" si="13"/>
        <v>260</v>
      </c>
    </row>
    <row r="23" spans="3:29" x14ac:dyDescent="0.3">
      <c r="C23" s="9">
        <v>2696</v>
      </c>
      <c r="D23" s="9">
        <v>1240</v>
      </c>
      <c r="E23" s="9">
        <v>2920</v>
      </c>
      <c r="F23" s="9">
        <v>1340</v>
      </c>
      <c r="G23" s="9">
        <v>3444</v>
      </c>
      <c r="H23" s="9">
        <v>1628</v>
      </c>
      <c r="K23" s="10">
        <f t="shared" si="0"/>
        <v>224</v>
      </c>
      <c r="L23" s="10">
        <f t="shared" si="1"/>
        <v>100</v>
      </c>
      <c r="M23" s="10">
        <f t="shared" si="10"/>
        <v>60176</v>
      </c>
      <c r="N23" s="10">
        <f t="shared" si="11"/>
        <v>245.30796970339142</v>
      </c>
      <c r="O23" s="10">
        <f t="shared" si="2"/>
        <v>524</v>
      </c>
      <c r="P23" s="10">
        <f t="shared" si="3"/>
        <v>288</v>
      </c>
      <c r="Q23" s="10">
        <f t="shared" si="4"/>
        <v>357520</v>
      </c>
      <c r="R23" s="10">
        <f t="shared" si="5"/>
        <v>597.92976176136278</v>
      </c>
      <c r="S23" s="16">
        <f t="shared" si="6"/>
        <v>843.23773146475423</v>
      </c>
      <c r="T23" s="10">
        <f t="shared" si="7"/>
        <v>4.9602219497926718</v>
      </c>
      <c r="U23" s="16"/>
      <c r="Z23" s="10">
        <f t="shared" si="8"/>
        <v>496.02219497926717</v>
      </c>
      <c r="AA23" s="10">
        <f t="shared" si="9"/>
        <v>496</v>
      </c>
      <c r="AC23" s="10">
        <f t="shared" si="13"/>
        <v>496</v>
      </c>
    </row>
    <row r="24" spans="3:29" x14ac:dyDescent="0.3">
      <c r="C24" s="9">
        <v>2412</v>
      </c>
      <c r="D24" s="9">
        <v>852</v>
      </c>
      <c r="E24" s="9">
        <v>2576</v>
      </c>
      <c r="F24" s="9">
        <v>688</v>
      </c>
      <c r="G24" s="9">
        <v>3076</v>
      </c>
      <c r="H24" s="9">
        <v>448</v>
      </c>
      <c r="K24" s="10">
        <f t="shared" si="0"/>
        <v>164</v>
      </c>
      <c r="L24" s="10">
        <f t="shared" si="1"/>
        <v>164</v>
      </c>
      <c r="M24" s="10">
        <f t="shared" si="10"/>
        <v>53792</v>
      </c>
      <c r="N24" s="10">
        <f t="shared" si="11"/>
        <v>231.93102422918759</v>
      </c>
      <c r="O24" s="10">
        <f t="shared" si="2"/>
        <v>500</v>
      </c>
      <c r="P24" s="10">
        <f t="shared" si="3"/>
        <v>240</v>
      </c>
      <c r="Q24" s="10">
        <f t="shared" si="4"/>
        <v>307600</v>
      </c>
      <c r="R24" s="10">
        <f t="shared" si="5"/>
        <v>554.61698495448195</v>
      </c>
      <c r="S24" s="16">
        <f t="shared" si="6"/>
        <v>786.54800918366959</v>
      </c>
      <c r="T24" s="10">
        <f t="shared" si="7"/>
        <v>4.6267529951980562</v>
      </c>
      <c r="U24" s="16"/>
      <c r="Z24" s="10">
        <f t="shared" si="8"/>
        <v>462.67529951980561</v>
      </c>
      <c r="AA24" s="10">
        <f t="shared" si="9"/>
        <v>463</v>
      </c>
      <c r="AC24" s="10">
        <f t="shared" si="13"/>
        <v>463</v>
      </c>
    </row>
    <row r="25" spans="3:29" x14ac:dyDescent="0.3">
      <c r="C25" s="9">
        <v>2412</v>
      </c>
      <c r="D25" s="9">
        <v>852</v>
      </c>
      <c r="E25" s="9">
        <v>2772</v>
      </c>
      <c r="F25" s="9">
        <v>1072</v>
      </c>
      <c r="G25" s="9">
        <v>2964</v>
      </c>
      <c r="H25" s="9">
        <v>1148</v>
      </c>
      <c r="K25" s="10">
        <f t="shared" si="0"/>
        <v>360</v>
      </c>
      <c r="L25" s="10">
        <f t="shared" si="1"/>
        <v>220</v>
      </c>
      <c r="M25" s="10">
        <f t="shared" si="10"/>
        <v>178000</v>
      </c>
      <c r="N25" s="10">
        <f t="shared" si="11"/>
        <v>421.90046219457975</v>
      </c>
      <c r="O25" s="10">
        <f t="shared" si="2"/>
        <v>192</v>
      </c>
      <c r="P25" s="10">
        <f t="shared" si="3"/>
        <v>76</v>
      </c>
      <c r="Q25" s="10">
        <f t="shared" si="4"/>
        <v>42640</v>
      </c>
      <c r="R25" s="10">
        <f t="shared" si="5"/>
        <v>206.49455198624491</v>
      </c>
      <c r="S25" s="16">
        <f t="shared" si="6"/>
        <v>628.39501418082466</v>
      </c>
      <c r="T25" s="10">
        <f t="shared" si="7"/>
        <v>3.6964412598872038</v>
      </c>
      <c r="U25" s="16"/>
      <c r="Z25" s="10">
        <f t="shared" si="8"/>
        <v>369.64412598872036</v>
      </c>
      <c r="AA25" s="10">
        <f t="shared" si="9"/>
        <v>370</v>
      </c>
      <c r="AC25" s="10">
        <f t="shared" si="13"/>
        <v>370</v>
      </c>
    </row>
    <row r="26" spans="3:29" x14ac:dyDescent="0.3">
      <c r="C26" s="9">
        <v>2964</v>
      </c>
      <c r="D26" s="9">
        <v>1148</v>
      </c>
      <c r="E26" s="9">
        <v>3096</v>
      </c>
      <c r="F26" s="9">
        <v>1092</v>
      </c>
      <c r="G26" s="9">
        <v>3540</v>
      </c>
      <c r="H26" s="9">
        <v>876</v>
      </c>
      <c r="K26" s="10">
        <f t="shared" si="0"/>
        <v>132</v>
      </c>
      <c r="L26" s="10">
        <f t="shared" si="1"/>
        <v>56</v>
      </c>
      <c r="M26" s="10">
        <f t="shared" si="10"/>
        <v>20560</v>
      </c>
      <c r="N26" s="10">
        <f t="shared" si="11"/>
        <v>143.38758663147937</v>
      </c>
      <c r="O26" s="10">
        <f t="shared" si="2"/>
        <v>444</v>
      </c>
      <c r="P26" s="10">
        <f t="shared" si="3"/>
        <v>216</v>
      </c>
      <c r="Q26" s="10">
        <f t="shared" si="4"/>
        <v>243792</v>
      </c>
      <c r="R26" s="10">
        <f t="shared" si="5"/>
        <v>493.75297467458358</v>
      </c>
      <c r="S26" s="16">
        <f t="shared" si="6"/>
        <v>637.14056130606298</v>
      </c>
      <c r="T26" s="10">
        <f t="shared" si="7"/>
        <v>3.7478856547415469</v>
      </c>
      <c r="U26" s="16"/>
      <c r="Z26" s="10">
        <f t="shared" si="8"/>
        <v>374.78856547415467</v>
      </c>
      <c r="AA26" s="10">
        <f t="shared" si="9"/>
        <v>375</v>
      </c>
      <c r="AC26" s="10">
        <f t="shared" si="13"/>
        <v>375</v>
      </c>
    </row>
    <row r="27" spans="3:29" x14ac:dyDescent="0.3">
      <c r="C27" s="9">
        <v>1392</v>
      </c>
      <c r="D27" s="9">
        <v>1452</v>
      </c>
      <c r="E27" s="9">
        <v>1556</v>
      </c>
      <c r="F27" s="9">
        <v>1392</v>
      </c>
      <c r="G27" s="9">
        <v>1808</v>
      </c>
      <c r="H27" s="9">
        <v>1312</v>
      </c>
      <c r="K27" s="10">
        <f t="shared" si="0"/>
        <v>164</v>
      </c>
      <c r="L27" s="10">
        <f t="shared" si="1"/>
        <v>60</v>
      </c>
      <c r="M27" s="10">
        <f t="shared" si="10"/>
        <v>30496</v>
      </c>
      <c r="N27" s="10">
        <f t="shared" si="11"/>
        <v>174.63103962354458</v>
      </c>
      <c r="O27" s="10">
        <f t="shared" si="2"/>
        <v>252</v>
      </c>
      <c r="P27" s="10">
        <f t="shared" si="3"/>
        <v>80</v>
      </c>
      <c r="Q27" s="10">
        <f t="shared" si="4"/>
        <v>69904</v>
      </c>
      <c r="R27" s="10">
        <f t="shared" si="5"/>
        <v>264.39364591457183</v>
      </c>
      <c r="S27" s="16">
        <f t="shared" si="6"/>
        <v>439.02468553811639</v>
      </c>
      <c r="T27" s="10">
        <f t="shared" si="7"/>
        <v>2.5824981502242141</v>
      </c>
      <c r="U27" s="16"/>
      <c r="Z27" s="10">
        <f t="shared" si="8"/>
        <v>258.24981502242139</v>
      </c>
      <c r="AA27" s="10">
        <f t="shared" si="9"/>
        <v>258</v>
      </c>
      <c r="AC27" s="10">
        <f t="shared" si="13"/>
        <v>258</v>
      </c>
    </row>
    <row r="28" spans="3:29" x14ac:dyDescent="0.3">
      <c r="C28" s="9">
        <v>2216</v>
      </c>
      <c r="D28" s="9">
        <v>1460</v>
      </c>
      <c r="E28" s="9">
        <v>2020</v>
      </c>
      <c r="F28" s="9">
        <v>1388</v>
      </c>
      <c r="G28" s="9">
        <v>1808</v>
      </c>
      <c r="H28" s="9">
        <v>1312</v>
      </c>
      <c r="K28" s="10">
        <f t="shared" si="0"/>
        <v>196</v>
      </c>
      <c r="L28" s="10">
        <f t="shared" si="1"/>
        <v>72</v>
      </c>
      <c r="M28" s="10">
        <f t="shared" si="10"/>
        <v>43600</v>
      </c>
      <c r="N28" s="10">
        <f t="shared" si="11"/>
        <v>208.80613017821099</v>
      </c>
      <c r="O28" s="10">
        <f t="shared" si="2"/>
        <v>212</v>
      </c>
      <c r="P28" s="10">
        <f t="shared" si="3"/>
        <v>76</v>
      </c>
      <c r="Q28" s="10">
        <f t="shared" si="4"/>
        <v>50720</v>
      </c>
      <c r="R28" s="10">
        <f t="shared" si="5"/>
        <v>225.21101216414795</v>
      </c>
      <c r="S28" s="16">
        <f t="shared" si="6"/>
        <v>434.01714234235897</v>
      </c>
      <c r="T28" s="10">
        <f t="shared" si="7"/>
        <v>2.5530420137785823</v>
      </c>
      <c r="U28" s="16"/>
      <c r="Z28" s="10">
        <f t="shared" si="8"/>
        <v>255.30420137785822</v>
      </c>
      <c r="AA28" s="10">
        <f t="shared" si="9"/>
        <v>255</v>
      </c>
      <c r="AC28" s="10">
        <f t="shared" si="13"/>
        <v>255</v>
      </c>
    </row>
    <row r="29" spans="3:29" x14ac:dyDescent="0.3">
      <c r="C29" s="9">
        <v>1332</v>
      </c>
      <c r="D29" s="9">
        <v>1052</v>
      </c>
      <c r="E29" s="9">
        <v>1532</v>
      </c>
      <c r="F29" s="9">
        <v>1156</v>
      </c>
      <c r="G29" s="9">
        <v>1808</v>
      </c>
      <c r="H29" s="9">
        <v>1312</v>
      </c>
      <c r="K29" s="10">
        <f t="shared" si="0"/>
        <v>200</v>
      </c>
      <c r="L29" s="10">
        <f t="shared" si="1"/>
        <v>104</v>
      </c>
      <c r="M29" s="10">
        <f t="shared" si="10"/>
        <v>50816</v>
      </c>
      <c r="N29" s="10">
        <f t="shared" si="11"/>
        <v>225.42404485768594</v>
      </c>
      <c r="O29" s="10">
        <f t="shared" si="2"/>
        <v>276</v>
      </c>
      <c r="P29" s="10">
        <f t="shared" si="3"/>
        <v>156</v>
      </c>
      <c r="Q29" s="10">
        <f t="shared" si="4"/>
        <v>100512</v>
      </c>
      <c r="R29" s="10">
        <f t="shared" si="5"/>
        <v>317.03627552694974</v>
      </c>
      <c r="S29" s="16">
        <f t="shared" si="6"/>
        <v>542.46032038463568</v>
      </c>
      <c r="T29" s="10">
        <f t="shared" si="7"/>
        <v>3.190943061086092</v>
      </c>
      <c r="U29" s="16"/>
      <c r="Z29" s="10">
        <f t="shared" si="8"/>
        <v>319.0943061086092</v>
      </c>
      <c r="AA29" s="10">
        <f t="shared" si="9"/>
        <v>319</v>
      </c>
      <c r="AC29" s="10">
        <f t="shared" si="13"/>
        <v>319</v>
      </c>
    </row>
    <row r="30" spans="3:29" x14ac:dyDescent="0.3">
      <c r="C30" s="9">
        <v>2280</v>
      </c>
      <c r="D30" s="9">
        <v>1048</v>
      </c>
      <c r="E30" s="9">
        <v>2092</v>
      </c>
      <c r="F30" s="9">
        <v>1152</v>
      </c>
      <c r="G30" s="9">
        <v>1808</v>
      </c>
      <c r="H30" s="9">
        <v>1312</v>
      </c>
      <c r="K30" s="10">
        <f t="shared" si="0"/>
        <v>188</v>
      </c>
      <c r="L30" s="10">
        <f t="shared" si="1"/>
        <v>104</v>
      </c>
      <c r="M30" s="10">
        <f t="shared" si="10"/>
        <v>46160</v>
      </c>
      <c r="N30" s="10">
        <f t="shared" si="11"/>
        <v>214.84878403193255</v>
      </c>
      <c r="O30" s="10">
        <f t="shared" si="2"/>
        <v>284</v>
      </c>
      <c r="P30" s="10">
        <f t="shared" si="3"/>
        <v>160</v>
      </c>
      <c r="Q30" s="10">
        <f t="shared" si="4"/>
        <v>106256</v>
      </c>
      <c r="R30" s="10">
        <f t="shared" si="5"/>
        <v>325.96932371006938</v>
      </c>
      <c r="S30" s="16">
        <f t="shared" si="6"/>
        <v>540.81810774200198</v>
      </c>
      <c r="T30" s="10">
        <f t="shared" si="7"/>
        <v>3.1812829867176586</v>
      </c>
      <c r="U30" s="16"/>
      <c r="Z30" s="10">
        <f t="shared" si="8"/>
        <v>318.12829867176589</v>
      </c>
      <c r="AA30" s="10">
        <f t="shared" si="9"/>
        <v>318</v>
      </c>
      <c r="AC30" s="10">
        <f t="shared" si="13"/>
        <v>318</v>
      </c>
    </row>
    <row r="31" spans="3:29" x14ac:dyDescent="0.3">
      <c r="C31" s="9">
        <v>1392</v>
      </c>
      <c r="D31" s="9">
        <v>1452</v>
      </c>
      <c r="E31" s="9">
        <v>1156</v>
      </c>
      <c r="F31" s="9">
        <v>1348</v>
      </c>
      <c r="G31" s="9">
        <v>912</v>
      </c>
      <c r="H31" s="9">
        <v>1236</v>
      </c>
      <c r="K31" s="10">
        <f t="shared" si="0"/>
        <v>236</v>
      </c>
      <c r="L31" s="10">
        <f t="shared" si="1"/>
        <v>104</v>
      </c>
      <c r="M31" s="10">
        <f t="shared" si="10"/>
        <v>66512</v>
      </c>
      <c r="N31" s="10">
        <f t="shared" si="11"/>
        <v>257.89920511703792</v>
      </c>
      <c r="O31" s="10">
        <f t="shared" si="2"/>
        <v>244</v>
      </c>
      <c r="P31" s="10">
        <f t="shared" si="3"/>
        <v>112</v>
      </c>
      <c r="Q31" s="10">
        <f t="shared" si="4"/>
        <v>72080</v>
      </c>
      <c r="R31" s="10">
        <f t="shared" si="5"/>
        <v>268.47718711279737</v>
      </c>
      <c r="S31" s="16">
        <f t="shared" si="6"/>
        <v>526.37639222983535</v>
      </c>
      <c r="T31" s="10">
        <f t="shared" si="7"/>
        <v>3.0963317189990316</v>
      </c>
      <c r="U31" s="16"/>
      <c r="Z31" s="10">
        <f t="shared" si="8"/>
        <v>309.63317189990318</v>
      </c>
      <c r="AA31" s="10">
        <f t="shared" si="9"/>
        <v>310</v>
      </c>
      <c r="AC31" s="10">
        <f t="shared" si="13"/>
        <v>310</v>
      </c>
    </row>
    <row r="32" spans="3:29" x14ac:dyDescent="0.3">
      <c r="C32" s="9">
        <v>1332</v>
      </c>
      <c r="D32" s="9">
        <v>1052</v>
      </c>
      <c r="E32" s="9">
        <v>1116</v>
      </c>
      <c r="F32" s="9">
        <v>1164</v>
      </c>
      <c r="G32" s="9">
        <v>912</v>
      </c>
      <c r="H32" s="9">
        <v>1236</v>
      </c>
      <c r="K32" s="10">
        <f t="shared" si="0"/>
        <v>216</v>
      </c>
      <c r="L32" s="10">
        <f t="shared" si="1"/>
        <v>112</v>
      </c>
      <c r="M32" s="10">
        <f t="shared" si="10"/>
        <v>59200</v>
      </c>
      <c r="N32" s="10">
        <f t="shared" si="11"/>
        <v>243.31050121192879</v>
      </c>
      <c r="O32" s="10">
        <f t="shared" si="2"/>
        <v>204</v>
      </c>
      <c r="P32" s="10">
        <f t="shared" si="3"/>
        <v>72</v>
      </c>
      <c r="Q32" s="10">
        <f t="shared" si="4"/>
        <v>46800</v>
      </c>
      <c r="R32" s="10">
        <f t="shared" si="5"/>
        <v>216.33307652783935</v>
      </c>
      <c r="S32" s="16">
        <f t="shared" si="6"/>
        <v>459.64357773976815</v>
      </c>
      <c r="T32" s="10">
        <f t="shared" si="7"/>
        <v>2.7037857514104009</v>
      </c>
      <c r="U32" s="16"/>
      <c r="Z32" s="10">
        <f t="shared" si="8"/>
        <v>270.37857514104007</v>
      </c>
      <c r="AA32" s="10">
        <f t="shared" si="9"/>
        <v>270</v>
      </c>
      <c r="AC32" s="10">
        <f t="shared" si="13"/>
        <v>270</v>
      </c>
    </row>
    <row r="33" spans="3:29" x14ac:dyDescent="0.3">
      <c r="C33" s="9">
        <v>612</v>
      </c>
      <c r="D33" s="9">
        <v>1132</v>
      </c>
      <c r="E33" s="9">
        <v>776</v>
      </c>
      <c r="F33" s="9">
        <v>1176</v>
      </c>
      <c r="G33" s="9">
        <v>912</v>
      </c>
      <c r="H33" s="9">
        <v>1236</v>
      </c>
      <c r="K33" s="10">
        <f t="shared" si="0"/>
        <v>164</v>
      </c>
      <c r="L33" s="10">
        <f t="shared" si="1"/>
        <v>44</v>
      </c>
      <c r="M33" s="10">
        <f t="shared" si="10"/>
        <v>28832</v>
      </c>
      <c r="N33" s="10">
        <f t="shared" si="11"/>
        <v>169.79988221432899</v>
      </c>
      <c r="O33" s="10">
        <f t="shared" si="2"/>
        <v>136</v>
      </c>
      <c r="P33" s="10">
        <f t="shared" si="3"/>
        <v>60</v>
      </c>
      <c r="Q33" s="10">
        <f t="shared" si="4"/>
        <v>22096</v>
      </c>
      <c r="R33" s="10">
        <f t="shared" si="5"/>
        <v>148.64723340849636</v>
      </c>
      <c r="S33" s="16">
        <f t="shared" si="6"/>
        <v>318.44711562282532</v>
      </c>
      <c r="T33" s="10">
        <f t="shared" si="7"/>
        <v>1.8732183271930902</v>
      </c>
      <c r="U33" s="16"/>
      <c r="Z33" s="10">
        <f t="shared" si="8"/>
        <v>187.32183271930901</v>
      </c>
      <c r="AA33" s="10">
        <f t="shared" si="9"/>
        <v>187</v>
      </c>
      <c r="AC33" s="10">
        <f t="shared" si="13"/>
        <v>187</v>
      </c>
    </row>
    <row r="34" spans="3:29" x14ac:dyDescent="0.3">
      <c r="C34" s="9">
        <v>1828</v>
      </c>
      <c r="D34" s="9">
        <v>1688</v>
      </c>
      <c r="E34" s="9">
        <v>1580</v>
      </c>
      <c r="F34" s="9">
        <v>1540</v>
      </c>
      <c r="G34" s="9">
        <v>1392</v>
      </c>
      <c r="H34" s="9">
        <v>1452</v>
      </c>
      <c r="K34" s="10">
        <f t="shared" si="0"/>
        <v>248</v>
      </c>
      <c r="L34" s="10">
        <f t="shared" si="1"/>
        <v>148</v>
      </c>
      <c r="M34" s="10">
        <f t="shared" si="10"/>
        <v>83408</v>
      </c>
      <c r="N34" s="10">
        <f t="shared" si="11"/>
        <v>288.80443209895515</v>
      </c>
      <c r="O34" s="10">
        <f t="shared" si="2"/>
        <v>188</v>
      </c>
      <c r="P34" s="10">
        <f t="shared" si="3"/>
        <v>88</v>
      </c>
      <c r="Q34" s="10">
        <f t="shared" si="4"/>
        <v>43088</v>
      </c>
      <c r="R34" s="10">
        <f t="shared" si="5"/>
        <v>207.57649192526594</v>
      </c>
      <c r="S34" s="16">
        <f t="shared" si="6"/>
        <v>496.38092402422109</v>
      </c>
      <c r="T34" s="10">
        <f t="shared" si="7"/>
        <v>2.9198877883777712</v>
      </c>
      <c r="U34" s="16"/>
      <c r="Z34" s="10">
        <f t="shared" si="8"/>
        <v>291.98877883777709</v>
      </c>
      <c r="AA34" s="10">
        <f t="shared" si="9"/>
        <v>292</v>
      </c>
      <c r="AC34" s="10">
        <f t="shared" si="13"/>
        <v>292</v>
      </c>
    </row>
    <row r="35" spans="3:29" x14ac:dyDescent="0.3">
      <c r="C35" s="9">
        <v>572</v>
      </c>
      <c r="D35" s="9">
        <v>1860</v>
      </c>
      <c r="E35" s="9">
        <v>1164</v>
      </c>
      <c r="F35" s="9">
        <v>1564</v>
      </c>
      <c r="G35" s="9">
        <v>1392</v>
      </c>
      <c r="H35" s="9">
        <v>1452</v>
      </c>
      <c r="K35" s="10">
        <f t="shared" si="0"/>
        <v>592</v>
      </c>
      <c r="L35" s="10">
        <f t="shared" si="1"/>
        <v>296</v>
      </c>
      <c r="M35" s="10">
        <f t="shared" si="10"/>
        <v>438080</v>
      </c>
      <c r="N35" s="10">
        <f t="shared" si="11"/>
        <v>661.87612133993775</v>
      </c>
      <c r="O35" s="10">
        <f t="shared" si="2"/>
        <v>228</v>
      </c>
      <c r="P35" s="10">
        <f t="shared" si="3"/>
        <v>112</v>
      </c>
      <c r="Q35" s="10">
        <f t="shared" si="4"/>
        <v>64528</v>
      </c>
      <c r="R35" s="10">
        <f t="shared" si="5"/>
        <v>254.02362094891885</v>
      </c>
      <c r="S35" s="16">
        <f t="shared" si="6"/>
        <v>915.8997422888566</v>
      </c>
      <c r="T35" s="10">
        <f t="shared" si="7"/>
        <v>5.3876455428756271</v>
      </c>
      <c r="U35" s="16"/>
      <c r="Z35" s="10">
        <f t="shared" si="8"/>
        <v>538.76455428756276</v>
      </c>
      <c r="AA35" s="10">
        <f t="shared" si="9"/>
        <v>539</v>
      </c>
      <c r="AC35" s="10">
        <f t="shared" si="13"/>
        <v>539</v>
      </c>
    </row>
    <row r="36" spans="3:29" x14ac:dyDescent="0.3">
      <c r="C36" s="9">
        <v>2228</v>
      </c>
      <c r="D36" s="9">
        <v>1880</v>
      </c>
      <c r="E36" s="9">
        <v>2060</v>
      </c>
      <c r="F36" s="9">
        <v>1788</v>
      </c>
      <c r="G36" s="9">
        <v>1828</v>
      </c>
      <c r="H36" s="9">
        <v>1688</v>
      </c>
      <c r="K36" s="10">
        <f t="shared" si="0"/>
        <v>168</v>
      </c>
      <c r="L36" s="10">
        <f t="shared" si="1"/>
        <v>92</v>
      </c>
      <c r="M36" s="10">
        <f t="shared" si="10"/>
        <v>36688</v>
      </c>
      <c r="N36" s="10">
        <f t="shared" si="11"/>
        <v>191.54111830100607</v>
      </c>
      <c r="O36" s="10">
        <f t="shared" si="2"/>
        <v>232</v>
      </c>
      <c r="P36" s="10">
        <f t="shared" si="3"/>
        <v>100</v>
      </c>
      <c r="Q36" s="10">
        <f t="shared" si="4"/>
        <v>63824</v>
      </c>
      <c r="R36" s="10">
        <f t="shared" si="5"/>
        <v>252.63412279421004</v>
      </c>
      <c r="S36" s="16">
        <f t="shared" si="6"/>
        <v>444.17524109521611</v>
      </c>
      <c r="T36" s="10">
        <f t="shared" si="7"/>
        <v>2.6127955358542123</v>
      </c>
      <c r="U36" s="16"/>
      <c r="Z36" s="10">
        <f t="shared" si="8"/>
        <v>261.27955358542124</v>
      </c>
      <c r="AA36" s="10">
        <f t="shared" si="9"/>
        <v>261</v>
      </c>
      <c r="AC36" s="10">
        <f t="shared" si="13"/>
        <v>261</v>
      </c>
    </row>
    <row r="37" spans="3:29" x14ac:dyDescent="0.3">
      <c r="C37" s="9">
        <v>2216</v>
      </c>
      <c r="D37" s="9">
        <v>1460</v>
      </c>
      <c r="E37" s="9">
        <v>2052</v>
      </c>
      <c r="F37" s="9">
        <v>1536</v>
      </c>
      <c r="G37" s="9">
        <v>1828</v>
      </c>
      <c r="H37" s="9">
        <v>1688</v>
      </c>
      <c r="K37" s="10">
        <f t="shared" si="0"/>
        <v>164</v>
      </c>
      <c r="L37" s="10">
        <f t="shared" si="1"/>
        <v>76</v>
      </c>
      <c r="M37" s="10">
        <f t="shared" si="10"/>
        <v>32672</v>
      </c>
      <c r="N37" s="10">
        <f t="shared" si="11"/>
        <v>180.75397644312005</v>
      </c>
      <c r="O37" s="10">
        <f t="shared" si="2"/>
        <v>224</v>
      </c>
      <c r="P37" s="10">
        <f t="shared" si="3"/>
        <v>152</v>
      </c>
      <c r="Q37" s="10">
        <f t="shared" si="4"/>
        <v>73280</v>
      </c>
      <c r="R37" s="10">
        <f t="shared" si="5"/>
        <v>270.7027890510181</v>
      </c>
      <c r="S37" s="16">
        <f t="shared" si="6"/>
        <v>451.45676549413815</v>
      </c>
      <c r="T37" s="10">
        <f t="shared" si="7"/>
        <v>2.6556280323184596</v>
      </c>
      <c r="U37" s="16"/>
      <c r="Z37" s="10">
        <f t="shared" si="8"/>
        <v>265.56280323184598</v>
      </c>
      <c r="AA37" s="10">
        <f t="shared" si="9"/>
        <v>266</v>
      </c>
      <c r="AC37" s="10">
        <f t="shared" si="13"/>
        <v>266</v>
      </c>
    </row>
    <row r="38" spans="3:29" x14ac:dyDescent="0.3">
      <c r="C38" s="9">
        <v>1704</v>
      </c>
      <c r="D38" s="9">
        <v>2184</v>
      </c>
      <c r="E38" s="9">
        <v>2144</v>
      </c>
      <c r="F38" s="9">
        <v>1920</v>
      </c>
      <c r="G38" s="9">
        <v>2228</v>
      </c>
      <c r="H38" s="9">
        <v>1880</v>
      </c>
      <c r="K38" s="10">
        <f t="shared" si="0"/>
        <v>440</v>
      </c>
      <c r="L38" s="10">
        <f t="shared" si="1"/>
        <v>264</v>
      </c>
      <c r="M38" s="10">
        <f t="shared" si="10"/>
        <v>263296</v>
      </c>
      <c r="N38" s="10">
        <f t="shared" si="11"/>
        <v>513.12376674638642</v>
      </c>
      <c r="O38" s="10">
        <f t="shared" si="2"/>
        <v>84</v>
      </c>
      <c r="P38" s="10">
        <f t="shared" si="3"/>
        <v>40</v>
      </c>
      <c r="Q38" s="10">
        <f t="shared" si="4"/>
        <v>8656</v>
      </c>
      <c r="R38" s="10">
        <f t="shared" si="5"/>
        <v>93.037626796904064</v>
      </c>
      <c r="S38" s="16">
        <f t="shared" si="6"/>
        <v>606.1613935432905</v>
      </c>
      <c r="T38" s="10">
        <f t="shared" si="7"/>
        <v>3.5656552561370027</v>
      </c>
      <c r="U38" s="16"/>
      <c r="Z38" s="10">
        <f t="shared" si="8"/>
        <v>356.56552561370029</v>
      </c>
      <c r="AA38" s="10">
        <f t="shared" si="9"/>
        <v>357</v>
      </c>
      <c r="AC38" s="10">
        <f t="shared" si="13"/>
        <v>357</v>
      </c>
    </row>
    <row r="39" spans="3:29" x14ac:dyDescent="0.3">
      <c r="C39" s="9">
        <v>3032</v>
      </c>
      <c r="D39" s="9">
        <v>2076</v>
      </c>
      <c r="E39" s="9">
        <v>2444</v>
      </c>
      <c r="F39" s="9">
        <v>1748</v>
      </c>
      <c r="G39" s="9">
        <v>2588</v>
      </c>
      <c r="H39" s="9">
        <v>1668</v>
      </c>
      <c r="K39" s="10">
        <f t="shared" si="0"/>
        <v>588</v>
      </c>
      <c r="L39" s="10">
        <f t="shared" si="1"/>
        <v>328</v>
      </c>
      <c r="M39" s="10">
        <f t="shared" si="10"/>
        <v>453328</v>
      </c>
      <c r="N39" s="10">
        <f t="shared" si="11"/>
        <v>673.2963686223178</v>
      </c>
      <c r="O39" s="10">
        <f t="shared" si="2"/>
        <v>144</v>
      </c>
      <c r="P39" s="10">
        <f t="shared" si="3"/>
        <v>80</v>
      </c>
      <c r="Q39" s="10">
        <f t="shared" si="4"/>
        <v>27136</v>
      </c>
      <c r="R39" s="10">
        <f t="shared" si="5"/>
        <v>164.73008225579201</v>
      </c>
      <c r="S39" s="16">
        <f t="shared" si="6"/>
        <v>838.02645087810981</v>
      </c>
      <c r="T39" s="10">
        <f t="shared" si="7"/>
        <v>4.929567358106528</v>
      </c>
      <c r="U39" s="16"/>
      <c r="Z39" s="10">
        <f>T39*100</f>
        <v>492.95673581065279</v>
      </c>
      <c r="AA39" s="10">
        <f t="shared" si="9"/>
        <v>493</v>
      </c>
      <c r="AC39" s="10">
        <f t="shared" si="13"/>
        <v>493</v>
      </c>
    </row>
    <row r="40" spans="3:29" x14ac:dyDescent="0.3">
      <c r="C40" s="9">
        <v>2216</v>
      </c>
      <c r="D40" s="9">
        <v>1460</v>
      </c>
      <c r="E40" s="9">
        <v>2392</v>
      </c>
      <c r="F40" s="9">
        <v>1532</v>
      </c>
      <c r="G40" s="9">
        <v>2588</v>
      </c>
      <c r="H40" s="9">
        <v>1668</v>
      </c>
      <c r="K40" s="10">
        <f t="shared" si="0"/>
        <v>176</v>
      </c>
      <c r="L40" s="10">
        <f t="shared" si="1"/>
        <v>72</v>
      </c>
      <c r="M40" s="10">
        <f t="shared" si="10"/>
        <v>36160</v>
      </c>
      <c r="N40" s="10">
        <f t="shared" si="11"/>
        <v>190.15782918407541</v>
      </c>
      <c r="O40" s="10">
        <f t="shared" si="2"/>
        <v>196</v>
      </c>
      <c r="P40" s="10">
        <f t="shared" si="3"/>
        <v>136</v>
      </c>
      <c r="Q40" s="10">
        <f t="shared" si="4"/>
        <v>56912</v>
      </c>
      <c r="R40" s="10">
        <f t="shared" si="5"/>
        <v>238.56236081997511</v>
      </c>
      <c r="S40" s="16">
        <f t="shared" si="6"/>
        <v>428.72019000405055</v>
      </c>
      <c r="T40" s="10">
        <f t="shared" si="7"/>
        <v>2.5218834706120621</v>
      </c>
      <c r="U40" s="16"/>
      <c r="Z40" s="10">
        <f t="shared" si="8"/>
        <v>252.1883470612062</v>
      </c>
      <c r="AA40" s="10">
        <f t="shared" si="9"/>
        <v>252</v>
      </c>
      <c r="AC40" s="10">
        <f t="shared" si="13"/>
        <v>252</v>
      </c>
    </row>
    <row r="41" spans="3:29" x14ac:dyDescent="0.3">
      <c r="C41" s="9">
        <v>2696</v>
      </c>
      <c r="D41" s="9">
        <v>1240</v>
      </c>
      <c r="E41" s="9">
        <v>2464</v>
      </c>
      <c r="F41" s="9">
        <v>1348</v>
      </c>
      <c r="G41" s="9">
        <v>2216</v>
      </c>
      <c r="H41" s="9">
        <v>1460</v>
      </c>
      <c r="K41" s="10">
        <f t="shared" si="0"/>
        <v>232</v>
      </c>
      <c r="L41" s="10">
        <f t="shared" si="1"/>
        <v>108</v>
      </c>
      <c r="M41" s="10">
        <f t="shared" si="10"/>
        <v>65488</v>
      </c>
      <c r="N41" s="10">
        <f t="shared" si="11"/>
        <v>255.90623282757301</v>
      </c>
      <c r="O41" s="10">
        <f t="shared" si="2"/>
        <v>248</v>
      </c>
      <c r="P41" s="10">
        <f t="shared" si="3"/>
        <v>112</v>
      </c>
      <c r="Q41" s="10">
        <f t="shared" si="4"/>
        <v>74048</v>
      </c>
      <c r="R41" s="10">
        <f t="shared" si="5"/>
        <v>272.11762162711921</v>
      </c>
      <c r="S41" s="16">
        <f t="shared" si="6"/>
        <v>528.02385445469224</v>
      </c>
      <c r="T41" s="10">
        <f t="shared" si="7"/>
        <v>3.1060226732628955</v>
      </c>
      <c r="U41" s="16"/>
      <c r="Z41" s="10">
        <f t="shared" si="8"/>
        <v>310.60226732628956</v>
      </c>
      <c r="AA41" s="10">
        <f t="shared" si="9"/>
        <v>311</v>
      </c>
      <c r="AC41" s="10">
        <f t="shared" si="13"/>
        <v>311</v>
      </c>
    </row>
    <row r="42" spans="3:29" x14ac:dyDescent="0.3">
      <c r="C42" s="11">
        <v>628</v>
      </c>
      <c r="D42" s="11">
        <v>660</v>
      </c>
      <c r="E42" s="11">
        <v>1216</v>
      </c>
      <c r="F42" s="11">
        <v>892</v>
      </c>
      <c r="G42" s="11">
        <v>1132</v>
      </c>
      <c r="H42" s="11">
        <v>964</v>
      </c>
      <c r="I42" s="11">
        <v>1332</v>
      </c>
      <c r="J42" s="11">
        <v>1052</v>
      </c>
      <c r="K42" s="16">
        <f t="shared" si="0"/>
        <v>588</v>
      </c>
      <c r="L42" s="16">
        <f t="shared" si="1"/>
        <v>232</v>
      </c>
      <c r="M42" s="16">
        <f t="shared" si="10"/>
        <v>399568</v>
      </c>
      <c r="N42" s="16">
        <f t="shared" si="11"/>
        <v>632.113913784533</v>
      </c>
      <c r="O42" s="16">
        <f t="shared" si="2"/>
        <v>84</v>
      </c>
      <c r="P42" s="16">
        <f t="shared" si="3"/>
        <v>72</v>
      </c>
      <c r="Q42" s="16">
        <f t="shared" si="4"/>
        <v>12240</v>
      </c>
      <c r="R42" s="16">
        <f t="shared" si="5"/>
        <v>110.63453348751464</v>
      </c>
      <c r="S42" s="16">
        <f t="shared" si="6"/>
        <v>742.74844727204766</v>
      </c>
      <c r="T42" s="10">
        <f>S42/170</f>
        <v>4.3691085133649858</v>
      </c>
      <c r="U42" s="16">
        <f>ABS(G42-I42)</f>
        <v>200</v>
      </c>
      <c r="V42" s="10">
        <f>ABS(H42-J42)</f>
        <v>88</v>
      </c>
      <c r="W42" s="10">
        <f t="shared" ref="W42" si="14">SQRT(U42*U42+V42*V42)</f>
        <v>218.50400453996261</v>
      </c>
      <c r="X42" s="10">
        <f t="shared" ref="X42" si="15">W42/170</f>
        <v>1.285317673764486</v>
      </c>
      <c r="Y42" s="10">
        <f>T42+X42</f>
        <v>5.6544261871294719</v>
      </c>
      <c r="Z42" s="10">
        <f t="shared" si="8"/>
        <v>436.91085133649858</v>
      </c>
      <c r="AA42" s="10">
        <f t="shared" si="9"/>
        <v>437</v>
      </c>
      <c r="AB42" s="10">
        <f t="shared" ref="AB42" si="16">ROUND(Y42*100,0)</f>
        <v>565</v>
      </c>
      <c r="AC42" s="10">
        <f t="shared" si="13"/>
        <v>1002</v>
      </c>
    </row>
    <row r="43" spans="3:29" x14ac:dyDescent="0.3">
      <c r="C43" s="9">
        <v>1808</v>
      </c>
      <c r="D43" s="9">
        <v>844</v>
      </c>
      <c r="E43" s="9">
        <v>1560</v>
      </c>
      <c r="F43" s="9">
        <v>944</v>
      </c>
      <c r="G43" s="9">
        <v>1332</v>
      </c>
      <c r="H43" s="9">
        <v>1052</v>
      </c>
      <c r="K43" s="10">
        <f t="shared" si="0"/>
        <v>248</v>
      </c>
      <c r="L43" s="10">
        <f t="shared" si="1"/>
        <v>100</v>
      </c>
      <c r="M43" s="10">
        <f t="shared" si="10"/>
        <v>71504</v>
      </c>
      <c r="N43" s="10">
        <f t="shared" si="11"/>
        <v>267.40231861373229</v>
      </c>
      <c r="O43" s="10">
        <f t="shared" si="2"/>
        <v>228</v>
      </c>
      <c r="P43" s="10">
        <f t="shared" si="3"/>
        <v>108</v>
      </c>
      <c r="Q43" s="10">
        <f t="shared" si="4"/>
        <v>63648</v>
      </c>
      <c r="R43" s="10">
        <f t="shared" si="5"/>
        <v>252.28555249954366</v>
      </c>
      <c r="S43" s="16">
        <f t="shared" si="6"/>
        <v>519.68787111327595</v>
      </c>
      <c r="T43" s="10">
        <f t="shared" si="7"/>
        <v>3.0569874771369174</v>
      </c>
      <c r="U43" s="16"/>
      <c r="Z43" s="10">
        <f t="shared" si="8"/>
        <v>305.69874771369172</v>
      </c>
      <c r="AA43" s="10">
        <f t="shared" si="9"/>
        <v>306</v>
      </c>
      <c r="AC43" s="10">
        <f t="shared" si="13"/>
        <v>306</v>
      </c>
    </row>
    <row r="44" spans="3:29" x14ac:dyDescent="0.3">
      <c r="C44" s="9">
        <v>2036</v>
      </c>
      <c r="D44" s="9">
        <v>424</v>
      </c>
      <c r="E44" s="9">
        <v>1576</v>
      </c>
      <c r="F44" s="9">
        <v>664</v>
      </c>
      <c r="G44" s="9">
        <v>1808</v>
      </c>
      <c r="H44" s="9">
        <v>844</v>
      </c>
      <c r="K44" s="10">
        <f t="shared" si="0"/>
        <v>460</v>
      </c>
      <c r="L44" s="10">
        <f t="shared" si="1"/>
        <v>240</v>
      </c>
      <c r="M44" s="10">
        <f t="shared" si="10"/>
        <v>269200</v>
      </c>
      <c r="N44" s="10">
        <f t="shared" si="11"/>
        <v>518.84487084291391</v>
      </c>
      <c r="O44" s="10">
        <f t="shared" si="2"/>
        <v>232</v>
      </c>
      <c r="P44" s="10">
        <f t="shared" si="3"/>
        <v>180</v>
      </c>
      <c r="Q44" s="10">
        <f t="shared" si="4"/>
        <v>86224</v>
      </c>
      <c r="R44" s="10">
        <f t="shared" si="5"/>
        <v>293.63923443572725</v>
      </c>
      <c r="S44" s="16">
        <f t="shared" si="6"/>
        <v>812.48410527864121</v>
      </c>
      <c r="T44" s="10">
        <f t="shared" si="7"/>
        <v>4.7793182663449487</v>
      </c>
      <c r="U44" s="16"/>
      <c r="Z44" s="10">
        <f t="shared" si="8"/>
        <v>477.93182663449488</v>
      </c>
      <c r="AA44" s="10">
        <f t="shared" si="9"/>
        <v>478</v>
      </c>
      <c r="AC44" s="10">
        <f t="shared" si="13"/>
        <v>478</v>
      </c>
    </row>
    <row r="45" spans="3:29" x14ac:dyDescent="0.3">
      <c r="C45" s="9">
        <v>2280</v>
      </c>
      <c r="D45" s="9">
        <v>1048</v>
      </c>
      <c r="E45" s="9">
        <v>2060</v>
      </c>
      <c r="F45" s="9">
        <v>944</v>
      </c>
      <c r="G45" s="9">
        <v>1808</v>
      </c>
      <c r="H45" s="9">
        <v>844</v>
      </c>
      <c r="K45" s="10">
        <f t="shared" si="0"/>
        <v>220</v>
      </c>
      <c r="L45" s="10">
        <f t="shared" si="1"/>
        <v>104</v>
      </c>
      <c r="M45" s="10">
        <f t="shared" si="10"/>
        <v>59216</v>
      </c>
      <c r="N45" s="10">
        <f t="shared" si="11"/>
        <v>243.34337878808208</v>
      </c>
      <c r="O45" s="10">
        <f t="shared" si="2"/>
        <v>252</v>
      </c>
      <c r="P45" s="10">
        <f t="shared" si="3"/>
        <v>100</v>
      </c>
      <c r="Q45" s="10">
        <f t="shared" si="4"/>
        <v>73504</v>
      </c>
      <c r="R45" s="10">
        <f t="shared" si="5"/>
        <v>271.1162112452887</v>
      </c>
      <c r="S45" s="16">
        <f t="shared" si="6"/>
        <v>514.45959003337077</v>
      </c>
      <c r="T45" s="10">
        <f t="shared" si="7"/>
        <v>3.0262328825492397</v>
      </c>
      <c r="U45" s="16"/>
      <c r="Z45" s="10">
        <f t="shared" si="8"/>
        <v>302.62328825492398</v>
      </c>
      <c r="AA45" s="10">
        <f t="shared" si="9"/>
        <v>303</v>
      </c>
      <c r="AC45" s="10">
        <f t="shared" si="13"/>
        <v>303</v>
      </c>
    </row>
    <row r="46" spans="3:29" x14ac:dyDescent="0.3">
      <c r="C46" s="9">
        <v>2696</v>
      </c>
      <c r="D46" s="9">
        <v>1240</v>
      </c>
      <c r="E46" s="9">
        <v>2480</v>
      </c>
      <c r="F46" s="9">
        <v>1140</v>
      </c>
      <c r="G46" s="9">
        <v>2280</v>
      </c>
      <c r="H46" s="9">
        <v>1048</v>
      </c>
      <c r="K46" s="10">
        <f t="shared" si="0"/>
        <v>216</v>
      </c>
      <c r="L46" s="10">
        <f t="shared" si="1"/>
        <v>100</v>
      </c>
      <c r="M46" s="10">
        <f t="shared" si="10"/>
        <v>56656</v>
      </c>
      <c r="N46" s="10">
        <f t="shared" si="11"/>
        <v>238.02520874898943</v>
      </c>
      <c r="O46" s="10">
        <f t="shared" si="2"/>
        <v>200</v>
      </c>
      <c r="P46" s="10">
        <f t="shared" si="3"/>
        <v>92</v>
      </c>
      <c r="Q46" s="10">
        <f t="shared" si="4"/>
        <v>48464</v>
      </c>
      <c r="R46" s="10">
        <f t="shared" si="5"/>
        <v>220.14540649307222</v>
      </c>
      <c r="S46" s="16">
        <f t="shared" si="6"/>
        <v>458.17061524206167</v>
      </c>
      <c r="T46" s="10">
        <f t="shared" si="7"/>
        <v>2.6951212661297745</v>
      </c>
      <c r="U46" s="16"/>
      <c r="Z46" s="10">
        <f t="shared" si="8"/>
        <v>269.51212661297745</v>
      </c>
      <c r="AA46" s="10">
        <f t="shared" si="9"/>
        <v>270</v>
      </c>
      <c r="AC46" s="10">
        <f t="shared" si="13"/>
        <v>270</v>
      </c>
    </row>
    <row r="47" spans="3:29" x14ac:dyDescent="0.3">
      <c r="C47" s="9">
        <v>2412</v>
      </c>
      <c r="D47" s="9">
        <v>852</v>
      </c>
      <c r="E47" s="9">
        <v>2544</v>
      </c>
      <c r="F47" s="9">
        <v>928</v>
      </c>
      <c r="G47" s="9">
        <v>2280</v>
      </c>
      <c r="H47" s="9">
        <v>1048</v>
      </c>
      <c r="K47" s="10">
        <f t="shared" si="0"/>
        <v>132</v>
      </c>
      <c r="L47" s="10">
        <f t="shared" si="1"/>
        <v>76</v>
      </c>
      <c r="M47" s="10">
        <f t="shared" si="10"/>
        <v>23200</v>
      </c>
      <c r="N47" s="10">
        <f t="shared" si="11"/>
        <v>152.31546211727817</v>
      </c>
      <c r="O47" s="10">
        <f t="shared" si="2"/>
        <v>264</v>
      </c>
      <c r="P47" s="10">
        <f t="shared" si="3"/>
        <v>120</v>
      </c>
      <c r="Q47" s="10">
        <f t="shared" si="4"/>
        <v>84096</v>
      </c>
      <c r="R47" s="10">
        <f t="shared" si="5"/>
        <v>289.99310336626974</v>
      </c>
      <c r="S47" s="16">
        <f t="shared" si="6"/>
        <v>442.30856548354791</v>
      </c>
      <c r="T47" s="10">
        <f t="shared" si="7"/>
        <v>2.6018150910796938</v>
      </c>
      <c r="U47" s="16"/>
      <c r="Z47" s="10">
        <f t="shared" si="8"/>
        <v>260.18150910796936</v>
      </c>
      <c r="AA47" s="10">
        <f t="shared" si="9"/>
        <v>260</v>
      </c>
      <c r="AC47" s="10">
        <f t="shared" si="13"/>
        <v>260</v>
      </c>
    </row>
    <row r="48" spans="3:29" x14ac:dyDescent="0.3">
      <c r="C48" s="9">
        <v>3444</v>
      </c>
      <c r="D48" s="9">
        <v>1628</v>
      </c>
      <c r="E48" s="9">
        <v>2920</v>
      </c>
      <c r="F48" s="9">
        <v>1340</v>
      </c>
      <c r="G48" s="9">
        <v>2696</v>
      </c>
      <c r="H48" s="9">
        <v>1240</v>
      </c>
      <c r="K48" s="10">
        <f t="shared" si="0"/>
        <v>524</v>
      </c>
      <c r="L48" s="10">
        <f t="shared" si="1"/>
        <v>288</v>
      </c>
      <c r="M48" s="10">
        <f t="shared" si="10"/>
        <v>357520</v>
      </c>
      <c r="N48" s="10">
        <f t="shared" si="11"/>
        <v>597.92976176136278</v>
      </c>
      <c r="O48" s="10">
        <f t="shared" si="2"/>
        <v>224</v>
      </c>
      <c r="P48" s="10">
        <f t="shared" si="3"/>
        <v>100</v>
      </c>
      <c r="Q48" s="10">
        <f t="shared" si="4"/>
        <v>60176</v>
      </c>
      <c r="R48" s="10">
        <f t="shared" si="5"/>
        <v>245.30796970339142</v>
      </c>
      <c r="S48" s="16">
        <f t="shared" si="6"/>
        <v>843.23773146475423</v>
      </c>
      <c r="T48" s="10">
        <f t="shared" si="7"/>
        <v>4.9602219497926718</v>
      </c>
      <c r="U48" s="16"/>
      <c r="Z48" s="10">
        <f t="shared" si="8"/>
        <v>496.02219497926717</v>
      </c>
      <c r="AA48" s="10">
        <f t="shared" si="9"/>
        <v>496</v>
      </c>
      <c r="AC48" s="10">
        <f t="shared" si="13"/>
        <v>496</v>
      </c>
    </row>
    <row r="49" spans="2:29" x14ac:dyDescent="0.3">
      <c r="C49" s="9">
        <v>3076</v>
      </c>
      <c r="D49" s="9">
        <v>448</v>
      </c>
      <c r="E49" s="9">
        <v>2576</v>
      </c>
      <c r="F49" s="9">
        <v>688</v>
      </c>
      <c r="G49" s="9">
        <v>2412</v>
      </c>
      <c r="H49" s="9">
        <v>852</v>
      </c>
      <c r="K49" s="10">
        <f t="shared" si="0"/>
        <v>500</v>
      </c>
      <c r="L49" s="10">
        <f t="shared" si="1"/>
        <v>240</v>
      </c>
      <c r="M49" s="10">
        <f t="shared" si="10"/>
        <v>307600</v>
      </c>
      <c r="N49" s="10">
        <f t="shared" si="11"/>
        <v>554.61698495448195</v>
      </c>
      <c r="O49" s="10">
        <f t="shared" si="2"/>
        <v>164</v>
      </c>
      <c r="P49" s="10">
        <f t="shared" si="3"/>
        <v>164</v>
      </c>
      <c r="Q49" s="10">
        <f t="shared" si="4"/>
        <v>53792</v>
      </c>
      <c r="R49" s="10">
        <f t="shared" si="5"/>
        <v>231.93102422918759</v>
      </c>
      <c r="S49" s="16">
        <f t="shared" si="6"/>
        <v>786.54800918366959</v>
      </c>
      <c r="T49" s="10">
        <f t="shared" si="7"/>
        <v>4.6267529951980562</v>
      </c>
      <c r="U49" s="16"/>
      <c r="Z49" s="10">
        <f t="shared" si="8"/>
        <v>462.67529951980561</v>
      </c>
      <c r="AA49" s="10">
        <f t="shared" si="9"/>
        <v>463</v>
      </c>
      <c r="AC49" s="10">
        <f t="shared" si="13"/>
        <v>463</v>
      </c>
    </row>
    <row r="50" spans="2:29" x14ac:dyDescent="0.3">
      <c r="C50" s="9">
        <v>2964</v>
      </c>
      <c r="D50" s="9">
        <v>1148</v>
      </c>
      <c r="E50" s="9">
        <v>2772</v>
      </c>
      <c r="F50" s="9">
        <v>1072</v>
      </c>
      <c r="G50" s="9">
        <v>2412</v>
      </c>
      <c r="H50" s="9">
        <v>852</v>
      </c>
      <c r="K50" s="10">
        <f t="shared" si="0"/>
        <v>192</v>
      </c>
      <c r="L50" s="10">
        <f t="shared" si="1"/>
        <v>76</v>
      </c>
      <c r="M50" s="10">
        <f t="shared" si="10"/>
        <v>42640</v>
      </c>
      <c r="N50" s="10">
        <f t="shared" si="11"/>
        <v>206.49455198624491</v>
      </c>
      <c r="O50" s="10">
        <f t="shared" si="2"/>
        <v>360</v>
      </c>
      <c r="P50" s="10">
        <f t="shared" si="3"/>
        <v>220</v>
      </c>
      <c r="Q50" s="10">
        <f t="shared" si="4"/>
        <v>178000</v>
      </c>
      <c r="R50" s="10">
        <f t="shared" si="5"/>
        <v>421.90046219457975</v>
      </c>
      <c r="S50" s="16">
        <f t="shared" si="6"/>
        <v>628.39501418082466</v>
      </c>
      <c r="T50" s="10">
        <f t="shared" si="7"/>
        <v>3.6964412598872038</v>
      </c>
      <c r="U50" s="16"/>
      <c r="Z50" s="10">
        <f t="shared" si="8"/>
        <v>369.64412598872036</v>
      </c>
      <c r="AA50" s="10">
        <f t="shared" si="9"/>
        <v>370</v>
      </c>
      <c r="AC50" s="10">
        <f t="shared" si="13"/>
        <v>370</v>
      </c>
    </row>
    <row r="51" spans="2:29" x14ac:dyDescent="0.3">
      <c r="C51" s="9">
        <v>3540</v>
      </c>
      <c r="D51" s="9">
        <v>876</v>
      </c>
      <c r="E51" s="9">
        <v>3096</v>
      </c>
      <c r="F51" s="9">
        <v>1092</v>
      </c>
      <c r="G51" s="9">
        <v>2964</v>
      </c>
      <c r="H51" s="9">
        <v>1148</v>
      </c>
      <c r="K51" s="10">
        <f t="shared" si="0"/>
        <v>444</v>
      </c>
      <c r="L51" s="10">
        <f t="shared" si="1"/>
        <v>216</v>
      </c>
      <c r="M51" s="10">
        <f t="shared" si="10"/>
        <v>243792</v>
      </c>
      <c r="N51" s="10">
        <f t="shared" si="11"/>
        <v>493.75297467458358</v>
      </c>
      <c r="O51" s="10">
        <f t="shared" si="2"/>
        <v>132</v>
      </c>
      <c r="P51" s="10">
        <f t="shared" si="3"/>
        <v>56</v>
      </c>
      <c r="Q51" s="10">
        <f t="shared" si="4"/>
        <v>20560</v>
      </c>
      <c r="R51" s="10">
        <f t="shared" si="5"/>
        <v>143.38758663147937</v>
      </c>
      <c r="S51" s="16">
        <f t="shared" si="6"/>
        <v>637.14056130606298</v>
      </c>
      <c r="T51" s="10">
        <f t="shared" si="7"/>
        <v>3.7478856547415469</v>
      </c>
      <c r="U51" s="16"/>
      <c r="Z51" s="10">
        <f t="shared" si="8"/>
        <v>374.78856547415467</v>
      </c>
      <c r="AA51" s="10">
        <f t="shared" si="9"/>
        <v>375</v>
      </c>
      <c r="AC51" s="10">
        <f t="shared" si="13"/>
        <v>375</v>
      </c>
    </row>
    <row r="56" spans="2:29" x14ac:dyDescent="0.3">
      <c r="B56" s="10">
        <v>9</v>
      </c>
      <c r="C56" s="9">
        <v>470</v>
      </c>
      <c r="D56" s="9">
        <v>392</v>
      </c>
      <c r="E56" s="9">
        <f>C56*2</f>
        <v>940</v>
      </c>
      <c r="F56" s="9">
        <f>D56*2</f>
        <v>784</v>
      </c>
      <c r="G56" s="9" t="str">
        <f>E56&amp;H56&amp;F56</f>
        <v>940|784</v>
      </c>
      <c r="H56" s="9" t="s">
        <v>37</v>
      </c>
    </row>
    <row r="57" spans="2:29" x14ac:dyDescent="0.3">
      <c r="B57" s="10">
        <v>8</v>
      </c>
      <c r="C57" s="9">
        <v>876</v>
      </c>
      <c r="D57" s="9">
        <v>277</v>
      </c>
      <c r="E57" s="9">
        <f t="shared" ref="E57:E64" si="17">C57*2</f>
        <v>1752</v>
      </c>
      <c r="F57" s="9">
        <f t="shared" ref="F57:F64" si="18">D57*2</f>
        <v>554</v>
      </c>
      <c r="G57" s="9" t="str">
        <f t="shared" ref="G57:G64" si="19">E57&amp;H57&amp;F57</f>
        <v>1752|554</v>
      </c>
      <c r="H57" s="9" t="s">
        <v>37</v>
      </c>
    </row>
    <row r="58" spans="2:29" x14ac:dyDescent="0.3">
      <c r="B58" s="10">
        <v>7</v>
      </c>
      <c r="C58" s="9">
        <v>1195</v>
      </c>
      <c r="D58" s="9">
        <v>295</v>
      </c>
      <c r="E58" s="9">
        <f t="shared" si="17"/>
        <v>2390</v>
      </c>
      <c r="F58" s="9">
        <f t="shared" si="18"/>
        <v>590</v>
      </c>
      <c r="G58" s="9" t="str">
        <f t="shared" si="19"/>
        <v>2390|590</v>
      </c>
      <c r="H58" s="9" t="s">
        <v>37</v>
      </c>
    </row>
    <row r="59" spans="2:29" x14ac:dyDescent="0.3">
      <c r="B59" s="10">
        <v>6</v>
      </c>
      <c r="C59" s="9">
        <v>1621</v>
      </c>
      <c r="D59" s="9">
        <v>506</v>
      </c>
      <c r="E59" s="9">
        <f t="shared" si="17"/>
        <v>3242</v>
      </c>
      <c r="F59" s="9">
        <f t="shared" si="18"/>
        <v>1012</v>
      </c>
      <c r="G59" s="9" t="str">
        <f t="shared" si="19"/>
        <v>3242|1012</v>
      </c>
      <c r="H59" s="9" t="s">
        <v>37</v>
      </c>
    </row>
    <row r="60" spans="2:29" x14ac:dyDescent="0.3">
      <c r="B60" s="10">
        <v>5</v>
      </c>
      <c r="C60" s="9">
        <v>1558</v>
      </c>
      <c r="D60" s="9">
        <v>737</v>
      </c>
      <c r="E60" s="9">
        <f t="shared" si="17"/>
        <v>3116</v>
      </c>
      <c r="F60" s="9">
        <f t="shared" si="18"/>
        <v>1474</v>
      </c>
      <c r="G60" s="9" t="str">
        <f t="shared" si="19"/>
        <v>3116|1474</v>
      </c>
      <c r="H60" s="9" t="s">
        <v>37</v>
      </c>
    </row>
    <row r="61" spans="2:29" x14ac:dyDescent="0.3">
      <c r="B61" s="10">
        <v>4</v>
      </c>
      <c r="C61" s="9">
        <v>1353</v>
      </c>
      <c r="D61" s="9">
        <v>961</v>
      </c>
      <c r="E61" s="9">
        <f t="shared" si="17"/>
        <v>2706</v>
      </c>
      <c r="F61" s="9">
        <f t="shared" si="18"/>
        <v>1922</v>
      </c>
      <c r="G61" s="9" t="str">
        <f t="shared" si="19"/>
        <v>2706|1922</v>
      </c>
      <c r="H61" s="9" t="s">
        <v>37</v>
      </c>
    </row>
    <row r="62" spans="2:29" x14ac:dyDescent="0.3">
      <c r="B62" s="10">
        <v>3</v>
      </c>
      <c r="C62" s="9">
        <v>1010</v>
      </c>
      <c r="D62" s="9">
        <v>1016</v>
      </c>
      <c r="E62" s="9">
        <f t="shared" si="17"/>
        <v>2020</v>
      </c>
      <c r="F62" s="9">
        <f t="shared" si="18"/>
        <v>2032</v>
      </c>
      <c r="G62" s="9" t="str">
        <f t="shared" si="19"/>
        <v>2020|2032</v>
      </c>
      <c r="H62" s="9" t="s">
        <v>37</v>
      </c>
    </row>
    <row r="63" spans="2:29" x14ac:dyDescent="0.3">
      <c r="B63" s="10">
        <v>2</v>
      </c>
      <c r="C63" s="9">
        <v>445</v>
      </c>
      <c r="D63" s="9">
        <v>859</v>
      </c>
      <c r="E63" s="9">
        <f t="shared" si="17"/>
        <v>890</v>
      </c>
      <c r="F63" s="9">
        <f t="shared" si="18"/>
        <v>1718</v>
      </c>
      <c r="G63" s="9" t="str">
        <f t="shared" si="19"/>
        <v>890|1718</v>
      </c>
      <c r="H63" s="9" t="s">
        <v>37</v>
      </c>
    </row>
    <row r="64" spans="2:29" x14ac:dyDescent="0.3">
      <c r="B64" s="10">
        <v>1</v>
      </c>
      <c r="C64" s="9">
        <v>307</v>
      </c>
      <c r="D64" s="9">
        <v>565</v>
      </c>
      <c r="E64" s="9">
        <f t="shared" si="17"/>
        <v>614</v>
      </c>
      <c r="F64" s="9">
        <f t="shared" si="18"/>
        <v>1130</v>
      </c>
      <c r="G64" s="9" t="str">
        <f t="shared" si="19"/>
        <v>614|1130</v>
      </c>
      <c r="H64" s="9" t="s">
        <v>37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2:T37"/>
  <sheetViews>
    <sheetView topLeftCell="A10" workbookViewId="0">
      <selection activeCell="X30" sqref="X30"/>
    </sheetView>
  </sheetViews>
  <sheetFormatPr defaultRowHeight="13.5" x14ac:dyDescent="0.15"/>
  <cols>
    <col min="4" max="11" width="9" style="18"/>
  </cols>
  <sheetData>
    <row r="12" spans="4:20" x14ac:dyDescent="0.15">
      <c r="D12" s="19" t="s">
        <v>72</v>
      </c>
      <c r="E12" s="19" t="s">
        <v>74</v>
      </c>
      <c r="F12" s="19" t="s">
        <v>73</v>
      </c>
      <c r="G12" s="19" t="s">
        <v>75</v>
      </c>
      <c r="H12" s="19" t="s">
        <v>76</v>
      </c>
      <c r="I12" s="19" t="s">
        <v>77</v>
      </c>
      <c r="J12" s="19" t="s">
        <v>78</v>
      </c>
      <c r="K12" s="19" t="s">
        <v>79</v>
      </c>
      <c r="L12" s="20" t="s">
        <v>80</v>
      </c>
      <c r="M12" s="20" t="s">
        <v>81</v>
      </c>
      <c r="P12" s="20" t="s">
        <v>82</v>
      </c>
      <c r="Q12" s="20" t="s">
        <v>83</v>
      </c>
      <c r="R12" s="20" t="s">
        <v>84</v>
      </c>
    </row>
    <row r="13" spans="4:20" x14ac:dyDescent="0.15">
      <c r="D13" s="18">
        <v>2110</v>
      </c>
      <c r="E13" s="18">
        <v>1193</v>
      </c>
      <c r="F13" s="18">
        <v>2514</v>
      </c>
      <c r="G13" s="18">
        <v>1336</v>
      </c>
      <c r="L13">
        <f>ABS(F13-D13)</f>
        <v>404</v>
      </c>
      <c r="M13">
        <f>ABS(G13-E13)</f>
        <v>143</v>
      </c>
      <c r="N13">
        <f>L13*L13+M13*M13</f>
        <v>183665</v>
      </c>
      <c r="O13">
        <f>SQRT(N13)</f>
        <v>428.56154750513957</v>
      </c>
      <c r="P13">
        <f>(O13/170)*1000</f>
        <v>2520.9502794419977</v>
      </c>
      <c r="S13">
        <f>SUM(P13:R13)</f>
        <v>2520.9502794419977</v>
      </c>
      <c r="T13">
        <f>ROUND(S13,0)</f>
        <v>2521</v>
      </c>
    </row>
    <row r="14" spans="4:20" x14ac:dyDescent="0.15">
      <c r="D14" s="18">
        <v>2110</v>
      </c>
      <c r="E14" s="18">
        <v>1193</v>
      </c>
      <c r="F14" s="18">
        <v>1685</v>
      </c>
      <c r="G14" s="18">
        <v>1339</v>
      </c>
      <c r="L14">
        <f t="shared" ref="L14:L37" si="0">ABS(F14-D14)</f>
        <v>425</v>
      </c>
      <c r="M14">
        <f t="shared" ref="M14:M37" si="1">ABS(G14-E14)</f>
        <v>146</v>
      </c>
      <c r="N14">
        <f t="shared" ref="N14:N37" si="2">L14*L14+M14*M14</f>
        <v>201941</v>
      </c>
      <c r="O14">
        <f t="shared" ref="O14:O37" si="3">SQRT(N14)</f>
        <v>449.37845965288545</v>
      </c>
      <c r="P14">
        <f t="shared" ref="P14:P37" si="4">(O14/170)*1000</f>
        <v>2643.4027038405029</v>
      </c>
      <c r="S14">
        <f t="shared" ref="S14:S37" si="5">SUM(P14:R14)</f>
        <v>2643.4027038405029</v>
      </c>
      <c r="T14">
        <f t="shared" ref="T14:T37" si="6">ROUND(S14,0)</f>
        <v>2643</v>
      </c>
    </row>
    <row r="15" spans="4:20" x14ac:dyDescent="0.15">
      <c r="D15" s="18">
        <v>2110</v>
      </c>
      <c r="E15" s="18">
        <v>1193</v>
      </c>
      <c r="F15" s="18">
        <v>1629</v>
      </c>
      <c r="G15" s="18">
        <v>938</v>
      </c>
      <c r="L15">
        <f t="shared" si="0"/>
        <v>481</v>
      </c>
      <c r="M15">
        <f t="shared" si="1"/>
        <v>255</v>
      </c>
      <c r="N15">
        <f t="shared" si="2"/>
        <v>296386</v>
      </c>
      <c r="O15">
        <f>SQRT(N15)</f>
        <v>544.41344582954594</v>
      </c>
      <c r="P15">
        <f t="shared" si="4"/>
        <v>3202.4320342914466</v>
      </c>
      <c r="S15">
        <f t="shared" si="5"/>
        <v>3202.4320342914466</v>
      </c>
      <c r="T15">
        <f t="shared" si="6"/>
        <v>3202</v>
      </c>
    </row>
    <row r="16" spans="4:20" x14ac:dyDescent="0.15">
      <c r="D16" s="18">
        <v>2110</v>
      </c>
      <c r="E16" s="18">
        <v>1193</v>
      </c>
      <c r="F16" s="18">
        <v>2571</v>
      </c>
      <c r="G16" s="18">
        <v>936</v>
      </c>
      <c r="L16">
        <f t="shared" si="0"/>
        <v>461</v>
      </c>
      <c r="M16">
        <f t="shared" si="1"/>
        <v>257</v>
      </c>
      <c r="N16">
        <f t="shared" si="2"/>
        <v>278570</v>
      </c>
      <c r="O16">
        <f t="shared" si="3"/>
        <v>527.79730958010771</v>
      </c>
      <c r="P16">
        <f t="shared" si="4"/>
        <v>3104.6900563535751</v>
      </c>
      <c r="S16">
        <f t="shared" si="5"/>
        <v>3104.6900563535751</v>
      </c>
      <c r="T16">
        <f t="shared" si="6"/>
        <v>3105</v>
      </c>
    </row>
    <row r="17" spans="4:20" x14ac:dyDescent="0.15">
      <c r="D17" s="18">
        <v>2992</v>
      </c>
      <c r="E17" s="18">
        <v>1122</v>
      </c>
      <c r="F17" s="18">
        <v>2571</v>
      </c>
      <c r="G17" s="18">
        <v>936</v>
      </c>
      <c r="L17">
        <f t="shared" si="0"/>
        <v>421</v>
      </c>
      <c r="M17">
        <f t="shared" si="1"/>
        <v>186</v>
      </c>
      <c r="N17">
        <f t="shared" si="2"/>
        <v>211837</v>
      </c>
      <c r="O17">
        <f t="shared" si="3"/>
        <v>460.25753660315002</v>
      </c>
      <c r="P17">
        <f t="shared" si="4"/>
        <v>2707.3972741361767</v>
      </c>
      <c r="S17">
        <f t="shared" si="5"/>
        <v>2707.3972741361767</v>
      </c>
      <c r="T17">
        <f t="shared" si="6"/>
        <v>2707</v>
      </c>
    </row>
    <row r="18" spans="4:20" x14ac:dyDescent="0.15">
      <c r="D18" s="18">
        <v>2992</v>
      </c>
      <c r="E18" s="18">
        <v>1122</v>
      </c>
      <c r="F18" s="18">
        <v>2514</v>
      </c>
      <c r="G18" s="18">
        <v>1336</v>
      </c>
      <c r="L18">
        <f t="shared" si="0"/>
        <v>478</v>
      </c>
      <c r="M18">
        <f t="shared" si="1"/>
        <v>214</v>
      </c>
      <c r="N18">
        <f t="shared" si="2"/>
        <v>274280</v>
      </c>
      <c r="O18">
        <f t="shared" si="3"/>
        <v>523.71748109071177</v>
      </c>
      <c r="P18">
        <f t="shared" si="4"/>
        <v>3080.6910652394813</v>
      </c>
      <c r="S18">
        <f t="shared" si="5"/>
        <v>3080.6910652394813</v>
      </c>
      <c r="T18">
        <f t="shared" si="6"/>
        <v>3081</v>
      </c>
    </row>
    <row r="19" spans="4:20" x14ac:dyDescent="0.15">
      <c r="D19" s="18">
        <v>2992</v>
      </c>
      <c r="E19" s="18">
        <v>1122</v>
      </c>
      <c r="F19" s="18">
        <v>3409</v>
      </c>
      <c r="G19" s="18">
        <v>1356</v>
      </c>
      <c r="L19">
        <f t="shared" si="0"/>
        <v>417</v>
      </c>
      <c r="M19">
        <f t="shared" si="1"/>
        <v>234</v>
      </c>
      <c r="N19">
        <f t="shared" si="2"/>
        <v>228645</v>
      </c>
      <c r="O19">
        <f t="shared" si="3"/>
        <v>478.16838038498531</v>
      </c>
      <c r="P19">
        <f t="shared" si="4"/>
        <v>2812.7551787352077</v>
      </c>
      <c r="S19">
        <f t="shared" si="5"/>
        <v>2812.7551787352077</v>
      </c>
      <c r="T19">
        <f t="shared" si="6"/>
        <v>2813</v>
      </c>
    </row>
    <row r="20" spans="4:20" x14ac:dyDescent="0.15">
      <c r="D20" s="18">
        <v>2514</v>
      </c>
      <c r="E20" s="18">
        <v>1336</v>
      </c>
      <c r="F20" s="18">
        <v>2884</v>
      </c>
      <c r="G20" s="18">
        <v>1548</v>
      </c>
      <c r="L20">
        <f t="shared" si="0"/>
        <v>370</v>
      </c>
      <c r="M20">
        <f t="shared" si="1"/>
        <v>212</v>
      </c>
      <c r="N20">
        <f t="shared" si="2"/>
        <v>181844</v>
      </c>
      <c r="O20">
        <f t="shared" si="3"/>
        <v>426.43170613827488</v>
      </c>
      <c r="P20">
        <f t="shared" si="4"/>
        <v>2508.4218008133817</v>
      </c>
      <c r="S20">
        <f t="shared" si="5"/>
        <v>2508.4218008133817</v>
      </c>
      <c r="T20">
        <f t="shared" si="6"/>
        <v>2508</v>
      </c>
    </row>
    <row r="21" spans="4:20" x14ac:dyDescent="0.15">
      <c r="D21" s="18">
        <v>2514</v>
      </c>
      <c r="E21" s="18">
        <v>1336</v>
      </c>
      <c r="F21" s="18">
        <v>2124</v>
      </c>
      <c r="G21" s="18">
        <v>1572</v>
      </c>
      <c r="L21">
        <f t="shared" si="0"/>
        <v>390</v>
      </c>
      <c r="M21">
        <f t="shared" si="1"/>
        <v>236</v>
      </c>
      <c r="N21">
        <f t="shared" si="2"/>
        <v>207796</v>
      </c>
      <c r="O21">
        <f t="shared" si="3"/>
        <v>455.84646538061475</v>
      </c>
      <c r="P21">
        <f t="shared" si="4"/>
        <v>2681.4497963565573</v>
      </c>
      <c r="S21">
        <f t="shared" si="5"/>
        <v>2681.4497963565573</v>
      </c>
      <c r="T21">
        <f t="shared" si="6"/>
        <v>2681</v>
      </c>
    </row>
    <row r="22" spans="4:20" x14ac:dyDescent="0.15">
      <c r="D22" s="21">
        <v>2884</v>
      </c>
      <c r="E22" s="21">
        <v>1548</v>
      </c>
      <c r="F22" s="21">
        <v>2751</v>
      </c>
      <c r="G22" s="21">
        <v>1638</v>
      </c>
      <c r="H22" s="21">
        <v>3006</v>
      </c>
      <c r="I22" s="21">
        <v>1804</v>
      </c>
      <c r="J22" s="21"/>
      <c r="K22" s="21"/>
      <c r="L22" s="22">
        <f t="shared" si="0"/>
        <v>133</v>
      </c>
      <c r="M22" s="22">
        <f t="shared" si="1"/>
        <v>90</v>
      </c>
      <c r="N22" s="22">
        <f t="shared" si="2"/>
        <v>25789</v>
      </c>
      <c r="O22" s="22">
        <f t="shared" si="3"/>
        <v>160.58953888718904</v>
      </c>
      <c r="P22">
        <f t="shared" si="4"/>
        <v>944.6443463952296</v>
      </c>
      <c r="Q22">
        <v>1789.8309444437991</v>
      </c>
      <c r="S22">
        <f t="shared" si="5"/>
        <v>2734.4752908390287</v>
      </c>
      <c r="T22">
        <f t="shared" si="6"/>
        <v>2734</v>
      </c>
    </row>
    <row r="23" spans="4:20" x14ac:dyDescent="0.15">
      <c r="D23" s="18">
        <v>2518</v>
      </c>
      <c r="E23" s="18">
        <v>1752</v>
      </c>
      <c r="F23" s="18">
        <v>2124</v>
      </c>
      <c r="G23" s="18">
        <v>1572</v>
      </c>
      <c r="L23">
        <f t="shared" si="0"/>
        <v>394</v>
      </c>
      <c r="M23">
        <f t="shared" si="1"/>
        <v>180</v>
      </c>
      <c r="N23">
        <f t="shared" si="2"/>
        <v>187636</v>
      </c>
      <c r="O23">
        <f t="shared" si="3"/>
        <v>433.16971269930679</v>
      </c>
      <c r="P23">
        <f t="shared" si="4"/>
        <v>2548.0571335253339</v>
      </c>
      <c r="S23">
        <f t="shared" si="5"/>
        <v>2548.0571335253339</v>
      </c>
      <c r="T23">
        <f t="shared" si="6"/>
        <v>2548</v>
      </c>
    </row>
    <row r="24" spans="4:20" x14ac:dyDescent="0.15">
      <c r="D24" s="18">
        <v>2518</v>
      </c>
      <c r="E24" s="18">
        <v>1752</v>
      </c>
      <c r="F24" s="18">
        <v>2302</v>
      </c>
      <c r="G24" s="18">
        <v>1906</v>
      </c>
      <c r="L24">
        <f t="shared" si="0"/>
        <v>216</v>
      </c>
      <c r="M24">
        <f t="shared" si="1"/>
        <v>154</v>
      </c>
      <c r="N24">
        <f t="shared" si="2"/>
        <v>70372</v>
      </c>
      <c r="O24">
        <f t="shared" si="3"/>
        <v>265.27721349561858</v>
      </c>
      <c r="P24">
        <f t="shared" si="4"/>
        <v>1560.4541970330506</v>
      </c>
      <c r="S24">
        <f t="shared" si="5"/>
        <v>1560.4541970330506</v>
      </c>
      <c r="T24">
        <f t="shared" si="6"/>
        <v>1560</v>
      </c>
    </row>
    <row r="25" spans="4:20" x14ac:dyDescent="0.15">
      <c r="D25" s="18">
        <v>2124</v>
      </c>
      <c r="E25" s="18">
        <v>1572</v>
      </c>
      <c r="F25" s="18">
        <v>1685</v>
      </c>
      <c r="G25" s="18">
        <v>1339</v>
      </c>
      <c r="L25">
        <f t="shared" si="0"/>
        <v>439</v>
      </c>
      <c r="M25">
        <f t="shared" si="1"/>
        <v>233</v>
      </c>
      <c r="N25">
        <f t="shared" si="2"/>
        <v>247010</v>
      </c>
      <c r="O25">
        <f t="shared" si="3"/>
        <v>497.00100603519911</v>
      </c>
      <c r="P25">
        <f t="shared" si="4"/>
        <v>2923.5353296188182</v>
      </c>
      <c r="S25">
        <f t="shared" si="5"/>
        <v>2923.5353296188182</v>
      </c>
      <c r="T25">
        <f t="shared" si="6"/>
        <v>2924</v>
      </c>
    </row>
    <row r="26" spans="4:20" x14ac:dyDescent="0.15">
      <c r="D26" s="18">
        <v>1685</v>
      </c>
      <c r="E26" s="18">
        <v>1339</v>
      </c>
      <c r="F26" s="18">
        <v>1211</v>
      </c>
      <c r="G26" s="18">
        <v>1122</v>
      </c>
      <c r="L26">
        <f t="shared" si="0"/>
        <v>474</v>
      </c>
      <c r="M26">
        <f t="shared" si="1"/>
        <v>217</v>
      </c>
      <c r="N26">
        <f t="shared" si="2"/>
        <v>271765</v>
      </c>
      <c r="O26">
        <f t="shared" si="3"/>
        <v>521.3108477674333</v>
      </c>
      <c r="P26">
        <f t="shared" si="4"/>
        <v>3066.5343986319608</v>
      </c>
      <c r="S26">
        <f t="shared" si="5"/>
        <v>3066.5343986319608</v>
      </c>
      <c r="T26">
        <f t="shared" si="6"/>
        <v>3067</v>
      </c>
    </row>
    <row r="27" spans="4:20" x14ac:dyDescent="0.15">
      <c r="D27" s="18">
        <v>1685</v>
      </c>
      <c r="E27" s="18">
        <v>1339</v>
      </c>
      <c r="F27" s="18">
        <v>1180</v>
      </c>
      <c r="G27" s="18">
        <v>1588</v>
      </c>
      <c r="L27">
        <f t="shared" si="0"/>
        <v>505</v>
      </c>
      <c r="M27">
        <f t="shared" si="1"/>
        <v>249</v>
      </c>
      <c r="N27">
        <f t="shared" si="2"/>
        <v>317026</v>
      </c>
      <c r="O27">
        <f t="shared" si="3"/>
        <v>563.05061939402924</v>
      </c>
      <c r="P27">
        <f t="shared" si="4"/>
        <v>3312.0624670237016</v>
      </c>
      <c r="S27">
        <f t="shared" si="5"/>
        <v>3312.0624670237016</v>
      </c>
      <c r="T27">
        <f t="shared" si="6"/>
        <v>3312</v>
      </c>
    </row>
    <row r="28" spans="4:20" x14ac:dyDescent="0.15">
      <c r="D28" s="18">
        <v>1211</v>
      </c>
      <c r="E28" s="18">
        <v>1122</v>
      </c>
      <c r="F28" s="18">
        <v>949</v>
      </c>
      <c r="G28" s="18">
        <v>1027</v>
      </c>
      <c r="L28">
        <f t="shared" si="0"/>
        <v>262</v>
      </c>
      <c r="M28">
        <f t="shared" si="1"/>
        <v>95</v>
      </c>
      <c r="N28">
        <f t="shared" si="2"/>
        <v>77669</v>
      </c>
      <c r="O28">
        <f t="shared" si="3"/>
        <v>278.69158580768095</v>
      </c>
      <c r="P28">
        <f t="shared" si="4"/>
        <v>1639.3622694569467</v>
      </c>
      <c r="S28">
        <f t="shared" si="5"/>
        <v>1639.3622694569467</v>
      </c>
      <c r="T28">
        <f t="shared" si="6"/>
        <v>1639</v>
      </c>
    </row>
    <row r="29" spans="4:20" x14ac:dyDescent="0.15">
      <c r="D29" s="18">
        <v>1211</v>
      </c>
      <c r="E29" s="18">
        <v>1122</v>
      </c>
      <c r="F29" s="18">
        <v>1629</v>
      </c>
      <c r="G29" s="18">
        <v>938</v>
      </c>
      <c r="L29">
        <f t="shared" si="0"/>
        <v>418</v>
      </c>
      <c r="M29">
        <f t="shared" si="1"/>
        <v>184</v>
      </c>
      <c r="N29">
        <f t="shared" si="2"/>
        <v>208580</v>
      </c>
      <c r="O29">
        <f t="shared" si="3"/>
        <v>456.70559444788938</v>
      </c>
      <c r="P29">
        <f t="shared" si="4"/>
        <v>2686.5034967522906</v>
      </c>
      <c r="S29">
        <f t="shared" si="5"/>
        <v>2686.5034967522906</v>
      </c>
      <c r="T29">
        <f t="shared" si="6"/>
        <v>2687</v>
      </c>
    </row>
    <row r="30" spans="4:20" x14ac:dyDescent="0.15">
      <c r="D30" s="21">
        <v>1629</v>
      </c>
      <c r="E30" s="21">
        <v>938</v>
      </c>
      <c r="F30" s="21">
        <v>1430</v>
      </c>
      <c r="G30" s="21">
        <v>845</v>
      </c>
      <c r="H30" s="21">
        <v>1509</v>
      </c>
      <c r="I30" s="21">
        <v>789</v>
      </c>
      <c r="J30" s="21">
        <v>1241</v>
      </c>
      <c r="K30" s="21">
        <v>658</v>
      </c>
      <c r="L30" s="22">
        <f t="shared" si="0"/>
        <v>199</v>
      </c>
      <c r="M30" s="22">
        <f t="shared" si="1"/>
        <v>93</v>
      </c>
      <c r="N30" s="22">
        <f t="shared" si="2"/>
        <v>48250</v>
      </c>
      <c r="O30" s="22">
        <f t="shared" si="3"/>
        <v>219.65882636488797</v>
      </c>
      <c r="P30">
        <f t="shared" si="4"/>
        <v>1292.1107433228703</v>
      </c>
      <c r="Q30">
        <v>569.6171238824104</v>
      </c>
      <c r="R30">
        <v>1754.7266863943903</v>
      </c>
      <c r="S30">
        <f t="shared" si="5"/>
        <v>3616.4545535996713</v>
      </c>
      <c r="T30">
        <f t="shared" si="6"/>
        <v>3616</v>
      </c>
    </row>
    <row r="31" spans="4:20" x14ac:dyDescent="0.15">
      <c r="D31" s="18">
        <v>1629</v>
      </c>
      <c r="E31" s="18">
        <v>938</v>
      </c>
      <c r="F31" s="18">
        <v>2102</v>
      </c>
      <c r="G31" s="18">
        <v>723</v>
      </c>
      <c r="L31">
        <f t="shared" si="0"/>
        <v>473</v>
      </c>
      <c r="M31">
        <f t="shared" si="1"/>
        <v>215</v>
      </c>
      <c r="N31">
        <f t="shared" si="2"/>
        <v>269954</v>
      </c>
      <c r="O31">
        <f t="shared" si="3"/>
        <v>519.57097686456655</v>
      </c>
      <c r="P31">
        <f t="shared" si="4"/>
        <v>3056.2998639092148</v>
      </c>
      <c r="S31">
        <f t="shared" si="5"/>
        <v>3056.2998639092148</v>
      </c>
      <c r="T31">
        <f t="shared" si="6"/>
        <v>3056</v>
      </c>
    </row>
    <row r="32" spans="4:20" x14ac:dyDescent="0.15">
      <c r="D32" s="18">
        <v>2102</v>
      </c>
      <c r="E32" s="18">
        <v>723</v>
      </c>
      <c r="F32" s="18">
        <v>2571</v>
      </c>
      <c r="G32" s="18">
        <v>936</v>
      </c>
      <c r="L32">
        <f t="shared" si="0"/>
        <v>469</v>
      </c>
      <c r="M32">
        <f t="shared" si="1"/>
        <v>213</v>
      </c>
      <c r="N32">
        <f t="shared" si="2"/>
        <v>265330</v>
      </c>
      <c r="O32">
        <f t="shared" si="3"/>
        <v>515.10193166013266</v>
      </c>
      <c r="P32">
        <f t="shared" si="4"/>
        <v>3030.011362706663</v>
      </c>
      <c r="S32">
        <f t="shared" si="5"/>
        <v>3030.011362706663</v>
      </c>
      <c r="T32">
        <f t="shared" si="6"/>
        <v>3030</v>
      </c>
    </row>
    <row r="33" spans="4:20" x14ac:dyDescent="0.15">
      <c r="D33" s="21">
        <v>2102</v>
      </c>
      <c r="E33" s="21">
        <v>723</v>
      </c>
      <c r="F33" s="21">
        <v>1850</v>
      </c>
      <c r="G33" s="21">
        <v>543</v>
      </c>
      <c r="H33" s="21">
        <v>2050</v>
      </c>
      <c r="I33" s="21">
        <v>440</v>
      </c>
      <c r="J33" s="21"/>
      <c r="K33" s="21"/>
      <c r="L33" s="22">
        <f t="shared" si="0"/>
        <v>252</v>
      </c>
      <c r="M33" s="22">
        <f t="shared" si="1"/>
        <v>180</v>
      </c>
      <c r="N33" s="22">
        <f t="shared" si="2"/>
        <v>95904</v>
      </c>
      <c r="O33" s="22">
        <f t="shared" si="3"/>
        <v>309.68370961353457</v>
      </c>
      <c r="P33">
        <f t="shared" si="4"/>
        <v>1821.6688800796153</v>
      </c>
      <c r="Q33">
        <v>1323.3202449098387</v>
      </c>
      <c r="S33">
        <f t="shared" si="5"/>
        <v>3144.989124989454</v>
      </c>
      <c r="T33">
        <f t="shared" si="6"/>
        <v>3145</v>
      </c>
    </row>
    <row r="34" spans="4:20" x14ac:dyDescent="0.15">
      <c r="D34" s="18">
        <v>2571</v>
      </c>
      <c r="E34" s="18">
        <v>936</v>
      </c>
      <c r="F34" s="18">
        <v>2863</v>
      </c>
      <c r="G34" s="18">
        <v>819</v>
      </c>
      <c r="L34">
        <f t="shared" si="0"/>
        <v>292</v>
      </c>
      <c r="M34">
        <f t="shared" si="1"/>
        <v>117</v>
      </c>
      <c r="N34">
        <f t="shared" si="2"/>
        <v>98953</v>
      </c>
      <c r="O34">
        <f t="shared" si="3"/>
        <v>314.56795768164307</v>
      </c>
      <c r="P34">
        <f t="shared" si="4"/>
        <v>1850.3997510684887</v>
      </c>
      <c r="S34">
        <f t="shared" si="5"/>
        <v>1850.3997510684887</v>
      </c>
      <c r="T34">
        <f t="shared" si="6"/>
        <v>1850</v>
      </c>
    </row>
    <row r="35" spans="4:20" x14ac:dyDescent="0.15">
      <c r="D35" s="21">
        <v>2863</v>
      </c>
      <c r="E35" s="21">
        <v>819</v>
      </c>
      <c r="F35" s="21">
        <v>2708</v>
      </c>
      <c r="G35" s="21">
        <v>744</v>
      </c>
      <c r="H35" s="21">
        <v>3088</v>
      </c>
      <c r="I35" s="21">
        <v>463</v>
      </c>
      <c r="J35" s="21"/>
      <c r="K35" s="21"/>
      <c r="L35" s="22">
        <f t="shared" si="0"/>
        <v>155</v>
      </c>
      <c r="M35" s="22">
        <f t="shared" si="1"/>
        <v>75</v>
      </c>
      <c r="N35" s="22">
        <f t="shared" si="2"/>
        <v>29650</v>
      </c>
      <c r="O35" s="22">
        <f t="shared" si="3"/>
        <v>172.19175357722565</v>
      </c>
      <c r="P35">
        <f t="shared" si="4"/>
        <v>1012.8926681013273</v>
      </c>
      <c r="Q35">
        <v>2780.0637268342457</v>
      </c>
      <c r="S35">
        <f t="shared" si="5"/>
        <v>3792.9563949355729</v>
      </c>
      <c r="T35">
        <f t="shared" si="6"/>
        <v>3793</v>
      </c>
    </row>
    <row r="36" spans="4:20" x14ac:dyDescent="0.15">
      <c r="D36" s="21">
        <v>2863</v>
      </c>
      <c r="E36" s="21">
        <v>819</v>
      </c>
      <c r="F36" s="21">
        <v>2910</v>
      </c>
      <c r="G36" s="21">
        <v>881</v>
      </c>
      <c r="H36" s="21">
        <v>3264</v>
      </c>
      <c r="I36" s="21">
        <v>1039</v>
      </c>
      <c r="J36" s="21"/>
      <c r="K36" s="21"/>
      <c r="L36" s="22">
        <f t="shared" si="0"/>
        <v>47</v>
      </c>
      <c r="M36" s="22">
        <f t="shared" si="1"/>
        <v>62</v>
      </c>
      <c r="N36" s="22">
        <f t="shared" si="2"/>
        <v>6053</v>
      </c>
      <c r="O36" s="22">
        <f t="shared" si="3"/>
        <v>77.801028270839709</v>
      </c>
      <c r="P36">
        <f t="shared" si="4"/>
        <v>457.65310747552769</v>
      </c>
      <c r="Q36">
        <v>2280.350850198276</v>
      </c>
      <c r="S36">
        <f t="shared" si="5"/>
        <v>2738.0039576738036</v>
      </c>
      <c r="T36">
        <f t="shared" si="6"/>
        <v>2738</v>
      </c>
    </row>
    <row r="37" spans="4:20" x14ac:dyDescent="0.15">
      <c r="D37" s="18">
        <v>3264</v>
      </c>
      <c r="E37" s="18">
        <v>1039</v>
      </c>
      <c r="F37" s="18">
        <v>3537</v>
      </c>
      <c r="G37" s="18">
        <v>891</v>
      </c>
      <c r="L37">
        <f t="shared" si="0"/>
        <v>273</v>
      </c>
      <c r="M37">
        <f t="shared" si="1"/>
        <v>148</v>
      </c>
      <c r="N37">
        <f t="shared" si="2"/>
        <v>96433</v>
      </c>
      <c r="O37">
        <f t="shared" si="3"/>
        <v>310.53663229963706</v>
      </c>
      <c r="P37">
        <f t="shared" si="4"/>
        <v>1826.6860723508062</v>
      </c>
      <c r="S37">
        <f t="shared" si="5"/>
        <v>1826.6860723508062</v>
      </c>
      <c r="T37">
        <f t="shared" si="6"/>
        <v>1827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2018-10-25T13:24:02Z</dcterms:modified>
</cp:coreProperties>
</file>