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ory_essence_boss" sheetId="1" r:id="rId1"/>
    <sheet name="Sheet1" sheetId="2" r:id="rId2"/>
  </sheets>
  <definedNames>
    <definedName name="_xlnm._FilterDatabase" localSheetId="0" hidden="1">story_essence_boss!$A$5:$K$125</definedName>
  </definedNames>
  <calcPr calcId="152511"/>
</workbook>
</file>

<file path=xl/calcChain.xml><?xml version="1.0" encoding="utf-8"?>
<calcChain xmlns="http://schemas.openxmlformats.org/spreadsheetml/2006/main">
  <c r="L6" i="2" l="1"/>
  <c r="O6" i="2" s="1"/>
  <c r="M6" i="2"/>
  <c r="N6" i="2"/>
  <c r="P6" i="2" s="1"/>
  <c r="L7" i="2"/>
  <c r="M7" i="2"/>
  <c r="O7" i="2" s="1"/>
  <c r="N7" i="2"/>
  <c r="L8" i="2"/>
  <c r="O8" i="2" s="1"/>
  <c r="M8" i="2"/>
  <c r="N8" i="2"/>
  <c r="P8" i="2"/>
  <c r="L9" i="2"/>
  <c r="M9" i="2"/>
  <c r="P9" i="2" s="1"/>
  <c r="N9" i="2"/>
  <c r="O9" i="2"/>
  <c r="L10" i="2"/>
  <c r="O10" i="2" s="1"/>
  <c r="M10" i="2"/>
  <c r="N10" i="2"/>
  <c r="P10" i="2" s="1"/>
  <c r="L11" i="2"/>
  <c r="M11" i="2"/>
  <c r="O11" i="2" s="1"/>
  <c r="N11" i="2"/>
  <c r="L12" i="2"/>
  <c r="O12" i="2" s="1"/>
  <c r="M12" i="2"/>
  <c r="N12" i="2"/>
  <c r="L13" i="2"/>
  <c r="M13" i="2"/>
  <c r="P13" i="2" s="1"/>
  <c r="N13" i="2"/>
  <c r="O13" i="2"/>
  <c r="L14" i="2"/>
  <c r="O14" i="2" s="1"/>
  <c r="M14" i="2"/>
  <c r="N14" i="2"/>
  <c r="P14" i="2" s="1"/>
  <c r="L15" i="2"/>
  <c r="M15" i="2"/>
  <c r="O15" i="2" s="1"/>
  <c r="N15" i="2"/>
  <c r="L16" i="2"/>
  <c r="P16" i="2" s="1"/>
  <c r="M16" i="2"/>
  <c r="N16" i="2"/>
  <c r="L17" i="2"/>
  <c r="M17" i="2"/>
  <c r="P17" i="2" s="1"/>
  <c r="N17" i="2"/>
  <c r="O17" i="2"/>
  <c r="L18" i="2"/>
  <c r="O18" i="2" s="1"/>
  <c r="M18" i="2"/>
  <c r="N18" i="2"/>
  <c r="P18" i="2" s="1"/>
  <c r="L19" i="2"/>
  <c r="O19" i="2" s="1"/>
  <c r="M19" i="2"/>
  <c r="P19" i="2" s="1"/>
  <c r="N19" i="2"/>
  <c r="L20" i="2"/>
  <c r="P20" i="2" s="1"/>
  <c r="M20" i="2"/>
  <c r="N20" i="2"/>
  <c r="L21" i="2"/>
  <c r="M21" i="2"/>
  <c r="P21" i="2" s="1"/>
  <c r="N21" i="2"/>
  <c r="O21" i="2"/>
  <c r="L22" i="2"/>
  <c r="O22" i="2" s="1"/>
  <c r="M22" i="2"/>
  <c r="N22" i="2"/>
  <c r="P22" i="2" s="1"/>
  <c r="L23" i="2"/>
  <c r="O23" i="2" s="1"/>
  <c r="M23" i="2"/>
  <c r="P23" i="2" s="1"/>
  <c r="N23" i="2"/>
  <c r="L24" i="2"/>
  <c r="O24" i="2" s="1"/>
  <c r="M24" i="2"/>
  <c r="N24" i="2"/>
  <c r="L25" i="2"/>
  <c r="M25" i="2"/>
  <c r="P25" i="2" s="1"/>
  <c r="N25" i="2"/>
  <c r="O25" i="2"/>
  <c r="L26" i="2"/>
  <c r="O26" i="2" s="1"/>
  <c r="M26" i="2"/>
  <c r="N26" i="2"/>
  <c r="P26" i="2" s="1"/>
  <c r="L27" i="2"/>
  <c r="O27" i="2" s="1"/>
  <c r="M27" i="2"/>
  <c r="P27" i="2" s="1"/>
  <c r="N27" i="2"/>
  <c r="L28" i="2"/>
  <c r="O28" i="2" s="1"/>
  <c r="M28" i="2"/>
  <c r="N28" i="2"/>
  <c r="L29" i="2"/>
  <c r="M29" i="2"/>
  <c r="P29" i="2" s="1"/>
  <c r="N29" i="2"/>
  <c r="O29" i="2"/>
  <c r="L30" i="2"/>
  <c r="O30" i="2" s="1"/>
  <c r="M30" i="2"/>
  <c r="N30" i="2"/>
  <c r="P30" i="2" s="1"/>
  <c r="L31" i="2"/>
  <c r="O31" i="2" s="1"/>
  <c r="M31" i="2"/>
  <c r="P31" i="2" s="1"/>
  <c r="N31" i="2"/>
  <c r="L32" i="2"/>
  <c r="O32" i="2" s="1"/>
  <c r="M32" i="2"/>
  <c r="N32" i="2"/>
  <c r="L33" i="2"/>
  <c r="M33" i="2"/>
  <c r="P33" i="2" s="1"/>
  <c r="N33" i="2"/>
  <c r="O33" i="2"/>
  <c r="L34" i="2"/>
  <c r="O34" i="2" s="1"/>
  <c r="M34" i="2"/>
  <c r="N34" i="2"/>
  <c r="P34" i="2" s="1"/>
  <c r="L35" i="2"/>
  <c r="O35" i="2" s="1"/>
  <c r="M35" i="2"/>
  <c r="P35" i="2" s="1"/>
  <c r="N35" i="2"/>
  <c r="L36" i="2"/>
  <c r="P36" i="2" s="1"/>
  <c r="M36" i="2"/>
  <c r="N36" i="2"/>
  <c r="L37" i="2"/>
  <c r="M37" i="2"/>
  <c r="P37" i="2" s="1"/>
  <c r="N37" i="2"/>
  <c r="O37" i="2"/>
  <c r="L38" i="2"/>
  <c r="O38" i="2" s="1"/>
  <c r="M38" i="2"/>
  <c r="N38" i="2"/>
  <c r="P38" i="2" s="1"/>
  <c r="L39" i="2"/>
  <c r="O39" i="2" s="1"/>
  <c r="M39" i="2"/>
  <c r="P39" i="2" s="1"/>
  <c r="N39" i="2"/>
  <c r="L40" i="2"/>
  <c r="P40" i="2" s="1"/>
  <c r="M40" i="2"/>
  <c r="N40" i="2"/>
  <c r="L41" i="2"/>
  <c r="M41" i="2"/>
  <c r="N41" i="2"/>
  <c r="O41" i="2"/>
  <c r="P41" i="2"/>
  <c r="L42" i="2"/>
  <c r="O42" i="2" s="1"/>
  <c r="M42" i="2"/>
  <c r="N42" i="2"/>
  <c r="P42" i="2" s="1"/>
  <c r="L43" i="2"/>
  <c r="O43" i="2" s="1"/>
  <c r="M43" i="2"/>
  <c r="P43" i="2" s="1"/>
  <c r="N43" i="2"/>
  <c r="L44" i="2"/>
  <c r="O44" i="2" s="1"/>
  <c r="M44" i="2"/>
  <c r="N44" i="2"/>
  <c r="L45" i="2"/>
  <c r="M45" i="2"/>
  <c r="N45" i="2"/>
  <c r="O45" i="2"/>
  <c r="P45" i="2"/>
  <c r="L46" i="2"/>
  <c r="O46" i="2" s="1"/>
  <c r="M46" i="2"/>
  <c r="N46" i="2"/>
  <c r="P46" i="2" s="1"/>
  <c r="L47" i="2"/>
  <c r="O47" i="2" s="1"/>
  <c r="M47" i="2"/>
  <c r="P47" i="2" s="1"/>
  <c r="N47" i="2"/>
  <c r="L48" i="2"/>
  <c r="O48" i="2" s="1"/>
  <c r="M48" i="2"/>
  <c r="N48" i="2"/>
  <c r="L49" i="2"/>
  <c r="M49" i="2"/>
  <c r="N49" i="2"/>
  <c r="O49" i="2"/>
  <c r="P49" i="2"/>
  <c r="L50" i="2"/>
  <c r="O50" i="2" s="1"/>
  <c r="M50" i="2"/>
  <c r="N50" i="2"/>
  <c r="P50" i="2" s="1"/>
  <c r="L51" i="2"/>
  <c r="O51" i="2" s="1"/>
  <c r="M51" i="2"/>
  <c r="P51" i="2" s="1"/>
  <c r="N51" i="2"/>
  <c r="L52" i="2"/>
  <c r="P52" i="2" s="1"/>
  <c r="M52" i="2"/>
  <c r="N52" i="2"/>
  <c r="L53" i="2"/>
  <c r="M53" i="2"/>
  <c r="N53" i="2"/>
  <c r="O53" i="2"/>
  <c r="P53" i="2"/>
  <c r="L54" i="2"/>
  <c r="O54" i="2" s="1"/>
  <c r="M54" i="2"/>
  <c r="N54" i="2"/>
  <c r="P54" i="2" s="1"/>
  <c r="L55" i="2"/>
  <c r="O55" i="2" s="1"/>
  <c r="M55" i="2"/>
  <c r="P55" i="2" s="1"/>
  <c r="N55" i="2"/>
  <c r="L56" i="2"/>
  <c r="O56" i="2" s="1"/>
  <c r="M56" i="2"/>
  <c r="N56" i="2"/>
  <c r="L57" i="2"/>
  <c r="M57" i="2"/>
  <c r="N57" i="2"/>
  <c r="O57" i="2"/>
  <c r="P57" i="2"/>
  <c r="L58" i="2"/>
  <c r="O58" i="2" s="1"/>
  <c r="M58" i="2"/>
  <c r="N58" i="2"/>
  <c r="P58" i="2" s="1"/>
  <c r="L59" i="2"/>
  <c r="O59" i="2" s="1"/>
  <c r="M59" i="2"/>
  <c r="P59" i="2" s="1"/>
  <c r="N59" i="2"/>
  <c r="L60" i="2"/>
  <c r="O60" i="2" s="1"/>
  <c r="M60" i="2"/>
  <c r="N60" i="2"/>
  <c r="L61" i="2"/>
  <c r="M61" i="2"/>
  <c r="N61" i="2"/>
  <c r="O61" i="2"/>
  <c r="P61" i="2"/>
  <c r="L62" i="2"/>
  <c r="M62" i="2"/>
  <c r="N62" i="2"/>
  <c r="P62" i="2" s="1"/>
  <c r="L63" i="2"/>
  <c r="O63" i="2" s="1"/>
  <c r="M63" i="2"/>
  <c r="P63" i="2" s="1"/>
  <c r="N63" i="2"/>
  <c r="L64" i="2"/>
  <c r="O64" i="2" s="1"/>
  <c r="M64" i="2"/>
  <c r="N64" i="2"/>
  <c r="L65" i="2"/>
  <c r="M65" i="2"/>
  <c r="N65" i="2"/>
  <c r="O65" i="2"/>
  <c r="P65" i="2"/>
  <c r="L66" i="2"/>
  <c r="M66" i="2"/>
  <c r="N66" i="2"/>
  <c r="P66" i="2" s="1"/>
  <c r="L67" i="2"/>
  <c r="O67" i="2" s="1"/>
  <c r="M67" i="2"/>
  <c r="P67" i="2" s="1"/>
  <c r="N67" i="2"/>
  <c r="L68" i="2"/>
  <c r="O68" i="2" s="1"/>
  <c r="M68" i="2"/>
  <c r="N68" i="2"/>
  <c r="L69" i="2"/>
  <c r="M69" i="2"/>
  <c r="N69" i="2"/>
  <c r="O69" i="2"/>
  <c r="P69" i="2"/>
  <c r="L70" i="2"/>
  <c r="M70" i="2"/>
  <c r="N70" i="2"/>
  <c r="P70" i="2" s="1"/>
  <c r="L71" i="2"/>
  <c r="O71" i="2" s="1"/>
  <c r="M71" i="2"/>
  <c r="P71" i="2" s="1"/>
  <c r="N71" i="2"/>
  <c r="L72" i="2"/>
  <c r="O72" i="2" s="1"/>
  <c r="M72" i="2"/>
  <c r="N72" i="2"/>
  <c r="L73" i="2"/>
  <c r="M73" i="2"/>
  <c r="N73" i="2"/>
  <c r="O73" i="2"/>
  <c r="P73" i="2"/>
  <c r="L74" i="2"/>
  <c r="M74" i="2"/>
  <c r="N74" i="2"/>
  <c r="P74" i="2" s="1"/>
  <c r="L75" i="2"/>
  <c r="O75" i="2" s="1"/>
  <c r="M75" i="2"/>
  <c r="P75" i="2" s="1"/>
  <c r="N75" i="2"/>
  <c r="L76" i="2"/>
  <c r="O76" i="2" s="1"/>
  <c r="M76" i="2"/>
  <c r="N76" i="2"/>
  <c r="L77" i="2"/>
  <c r="M77" i="2"/>
  <c r="N77" i="2"/>
  <c r="O77" i="2"/>
  <c r="P77" i="2"/>
  <c r="L78" i="2"/>
  <c r="M78" i="2"/>
  <c r="N78" i="2"/>
  <c r="P78" i="2" s="1"/>
  <c r="L79" i="2"/>
  <c r="O79" i="2" s="1"/>
  <c r="M79" i="2"/>
  <c r="P79" i="2" s="1"/>
  <c r="N79" i="2"/>
  <c r="L80" i="2"/>
  <c r="O80" i="2" s="1"/>
  <c r="M80" i="2"/>
  <c r="N80" i="2"/>
  <c r="L81" i="2"/>
  <c r="M81" i="2"/>
  <c r="N81" i="2"/>
  <c r="O81" i="2"/>
  <c r="P81" i="2"/>
  <c r="L82" i="2"/>
  <c r="M82" i="2"/>
  <c r="N82" i="2"/>
  <c r="P82" i="2" s="1"/>
  <c r="L83" i="2"/>
  <c r="O83" i="2" s="1"/>
  <c r="M83" i="2"/>
  <c r="P83" i="2" s="1"/>
  <c r="N83" i="2"/>
  <c r="L84" i="2"/>
  <c r="O84" i="2" s="1"/>
  <c r="M84" i="2"/>
  <c r="N84" i="2"/>
  <c r="L85" i="2"/>
  <c r="M85" i="2"/>
  <c r="N85" i="2"/>
  <c r="O85" i="2"/>
  <c r="P85" i="2"/>
  <c r="L86" i="2"/>
  <c r="M86" i="2"/>
  <c r="N86" i="2"/>
  <c r="P86" i="2" s="1"/>
  <c r="L87" i="2"/>
  <c r="O87" i="2" s="1"/>
  <c r="M87" i="2"/>
  <c r="P87" i="2" s="1"/>
  <c r="N87" i="2"/>
  <c r="L88" i="2"/>
  <c r="O88" i="2" s="1"/>
  <c r="M88" i="2"/>
  <c r="N88" i="2"/>
  <c r="L89" i="2"/>
  <c r="M89" i="2"/>
  <c r="N89" i="2"/>
  <c r="O89" i="2"/>
  <c r="P89" i="2"/>
  <c r="L90" i="2"/>
  <c r="M90" i="2"/>
  <c r="N90" i="2"/>
  <c r="P90" i="2" s="1"/>
  <c r="L91" i="2"/>
  <c r="O91" i="2" s="1"/>
  <c r="M91" i="2"/>
  <c r="P91" i="2" s="1"/>
  <c r="N91" i="2"/>
  <c r="L92" i="2"/>
  <c r="O92" i="2" s="1"/>
  <c r="M92" i="2"/>
  <c r="N92" i="2"/>
  <c r="L93" i="2"/>
  <c r="M93" i="2"/>
  <c r="N93" i="2"/>
  <c r="O93" i="2"/>
  <c r="P93" i="2"/>
  <c r="L94" i="2"/>
  <c r="M94" i="2"/>
  <c r="N94" i="2"/>
  <c r="P94" i="2" s="1"/>
  <c r="L95" i="2"/>
  <c r="O95" i="2" s="1"/>
  <c r="M95" i="2"/>
  <c r="P95" i="2" s="1"/>
  <c r="N95" i="2"/>
  <c r="L96" i="2"/>
  <c r="O96" i="2" s="1"/>
  <c r="M96" i="2"/>
  <c r="N96" i="2"/>
  <c r="L97" i="2"/>
  <c r="M97" i="2"/>
  <c r="N97" i="2"/>
  <c r="O97" i="2"/>
  <c r="P97" i="2"/>
  <c r="L98" i="2"/>
  <c r="M98" i="2"/>
  <c r="N98" i="2"/>
  <c r="P98" i="2" s="1"/>
  <c r="L99" i="2"/>
  <c r="O99" i="2" s="1"/>
  <c r="M99" i="2"/>
  <c r="P99" i="2" s="1"/>
  <c r="N99" i="2"/>
  <c r="L100" i="2"/>
  <c r="O100" i="2" s="1"/>
  <c r="M100" i="2"/>
  <c r="N100" i="2"/>
  <c r="L101" i="2"/>
  <c r="M101" i="2"/>
  <c r="N101" i="2"/>
  <c r="O101" i="2"/>
  <c r="P101" i="2"/>
  <c r="L102" i="2"/>
  <c r="M102" i="2"/>
  <c r="N102" i="2"/>
  <c r="P102" i="2" s="1"/>
  <c r="L103" i="2"/>
  <c r="O103" i="2" s="1"/>
  <c r="M103" i="2"/>
  <c r="P103" i="2" s="1"/>
  <c r="N103" i="2"/>
  <c r="L104" i="2"/>
  <c r="O104" i="2" s="1"/>
  <c r="M104" i="2"/>
  <c r="N104" i="2"/>
  <c r="L105" i="2"/>
  <c r="M105" i="2"/>
  <c r="N105" i="2"/>
  <c r="O105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00" i="2" l="1"/>
  <c r="P88" i="2"/>
  <c r="P84" i="2"/>
  <c r="P72" i="2"/>
  <c r="P68" i="2"/>
  <c r="P64" i="2"/>
  <c r="P60" i="2"/>
  <c r="P48" i="2"/>
  <c r="P44" i="2"/>
  <c r="P32" i="2"/>
  <c r="P28" i="2"/>
  <c r="O102" i="2"/>
  <c r="O98" i="2"/>
  <c r="O94" i="2"/>
  <c r="O90" i="2"/>
  <c r="O86" i="2"/>
  <c r="O82" i="2"/>
  <c r="O78" i="2"/>
  <c r="O74" i="2"/>
  <c r="O70" i="2"/>
  <c r="O66" i="2"/>
  <c r="O62" i="2"/>
  <c r="P104" i="2"/>
  <c r="P96" i="2"/>
  <c r="P92" i="2"/>
  <c r="P80" i="2"/>
  <c r="P76" i="2"/>
  <c r="P56" i="2"/>
  <c r="P24" i="2"/>
  <c r="P12" i="2"/>
  <c r="O52" i="2"/>
  <c r="O40" i="2"/>
  <c r="O36" i="2"/>
  <c r="O20" i="2"/>
  <c r="O16" i="2"/>
  <c r="P15" i="2"/>
  <c r="P11" i="2"/>
  <c r="P7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J10" i="1" l="1"/>
  <c r="J13" i="1" s="1"/>
  <c r="J16" i="1" s="1"/>
  <c r="J19" i="1" s="1"/>
  <c r="J22" i="1" s="1"/>
  <c r="J25" i="1" s="1"/>
  <c r="J28" i="1" s="1"/>
  <c r="J31" i="1" s="1"/>
  <c r="J34" i="1" s="1"/>
  <c r="J37" i="1" s="1"/>
  <c r="J40" i="1" s="1"/>
  <c r="J43" i="1" s="1"/>
  <c r="J46" i="1" s="1"/>
  <c r="J49" i="1" s="1"/>
  <c r="J52" i="1" s="1"/>
  <c r="J55" i="1" s="1"/>
  <c r="J58" i="1" s="1"/>
  <c r="J61" i="1" s="1"/>
  <c r="J64" i="1" s="1"/>
  <c r="J67" i="1" s="1"/>
  <c r="J70" i="1" s="1"/>
  <c r="J73" i="1" s="1"/>
  <c r="J76" i="1" s="1"/>
  <c r="J79" i="1" s="1"/>
  <c r="J82" i="1" s="1"/>
  <c r="J85" i="1" s="1"/>
  <c r="J88" i="1" s="1"/>
  <c r="J91" i="1" s="1"/>
  <c r="J94" i="1" s="1"/>
  <c r="J97" i="1" s="1"/>
  <c r="J100" i="1" s="1"/>
  <c r="J103" i="1" s="1"/>
  <c r="J106" i="1" s="1"/>
  <c r="J109" i="1" s="1"/>
  <c r="J112" i="1" s="1"/>
  <c r="J115" i="1" s="1"/>
  <c r="J118" i="1" s="1"/>
  <c r="J121" i="1" s="1"/>
  <c r="J124" i="1" s="1"/>
  <c r="J11" i="1"/>
  <c r="J14" i="1" s="1"/>
  <c r="J17" i="1" s="1"/>
  <c r="J20" i="1" s="1"/>
  <c r="J23" i="1" s="1"/>
  <c r="J26" i="1" s="1"/>
  <c r="J29" i="1" s="1"/>
  <c r="J32" i="1" s="1"/>
  <c r="J35" i="1" s="1"/>
  <c r="J38" i="1" s="1"/>
  <c r="J41" i="1" s="1"/>
  <c r="J44" i="1" s="1"/>
  <c r="J47" i="1" s="1"/>
  <c r="J50" i="1" s="1"/>
  <c r="J53" i="1" s="1"/>
  <c r="J56" i="1" s="1"/>
  <c r="J59" i="1" s="1"/>
  <c r="J62" i="1" s="1"/>
  <c r="J65" i="1" s="1"/>
  <c r="J68" i="1" s="1"/>
  <c r="J71" i="1" s="1"/>
  <c r="J74" i="1" s="1"/>
  <c r="J77" i="1" s="1"/>
  <c r="J80" i="1" s="1"/>
  <c r="J83" i="1" s="1"/>
  <c r="J86" i="1" s="1"/>
  <c r="J89" i="1" s="1"/>
  <c r="J92" i="1" s="1"/>
  <c r="J95" i="1" s="1"/>
  <c r="J98" i="1" s="1"/>
  <c r="J101" i="1" s="1"/>
  <c r="J104" i="1" s="1"/>
  <c r="J107" i="1" s="1"/>
  <c r="J110" i="1" s="1"/>
  <c r="J113" i="1" s="1"/>
  <c r="J116" i="1" s="1"/>
  <c r="J119" i="1" s="1"/>
  <c r="J122" i="1" s="1"/>
  <c r="J125" i="1" s="1"/>
  <c r="J9" i="1"/>
  <c r="J12" i="1" s="1"/>
  <c r="J15" i="1" s="1"/>
  <c r="J18" i="1" s="1"/>
  <c r="J21" i="1" s="1"/>
  <c r="J24" i="1" s="1"/>
  <c r="J27" i="1" s="1"/>
  <c r="J30" i="1" s="1"/>
  <c r="J33" i="1" s="1"/>
  <c r="J36" i="1" s="1"/>
  <c r="J39" i="1" s="1"/>
  <c r="J42" i="1" s="1"/>
  <c r="J45" i="1" s="1"/>
  <c r="J48" i="1" s="1"/>
  <c r="J51" i="1" s="1"/>
  <c r="J54" i="1" s="1"/>
  <c r="J57" i="1" s="1"/>
  <c r="J60" i="1" s="1"/>
  <c r="J63" i="1" s="1"/>
  <c r="J66" i="1" s="1"/>
  <c r="J69" i="1" s="1"/>
  <c r="J72" i="1" s="1"/>
  <c r="J75" i="1" s="1"/>
  <c r="J78" i="1" s="1"/>
  <c r="J81" i="1" s="1"/>
  <c r="J84" i="1" s="1"/>
  <c r="J87" i="1" s="1"/>
  <c r="J90" i="1" s="1"/>
  <c r="J93" i="1" s="1"/>
  <c r="J96" i="1" s="1"/>
  <c r="J99" i="1" s="1"/>
  <c r="J102" i="1" s="1"/>
  <c r="J105" i="1" s="1"/>
  <c r="J108" i="1" s="1"/>
  <c r="J111" i="1" s="1"/>
  <c r="J114" i="1" s="1"/>
  <c r="J117" i="1" s="1"/>
  <c r="J120" i="1" s="1"/>
  <c r="J123" i="1" s="1"/>
</calcChain>
</file>

<file path=xl/sharedStrings.xml><?xml version="1.0" encoding="utf-8"?>
<sst xmlns="http://schemas.openxmlformats.org/spreadsheetml/2006/main" count="170" uniqueCount="143">
  <si>
    <t>int</t>
    <phoneticPr fontId="5" type="noConversion"/>
  </si>
  <si>
    <t>string</t>
    <phoneticPr fontId="5" type="noConversion"/>
  </si>
  <si>
    <t>体力消耗</t>
    <phoneticPr fontId="5" type="noConversion"/>
  </si>
  <si>
    <t>怪物team_id</t>
    <phoneticPr fontId="5" type="noConversion"/>
  </si>
  <si>
    <t>品质</t>
    <phoneticPr fontId="5" type="noConversion"/>
  </si>
  <si>
    <t>副本对话</t>
    <phoneticPr fontId="5" type="noConversion"/>
  </si>
  <si>
    <t>战斗背景</t>
    <phoneticPr fontId="5" type="noConversion"/>
  </si>
  <si>
    <t>Both</t>
    <phoneticPr fontId="5" type="noConversion"/>
  </si>
  <si>
    <t>Both</t>
    <phoneticPr fontId="4" type="noConversion"/>
  </si>
  <si>
    <t>Client</t>
    <phoneticPr fontId="5" type="noConversion"/>
  </si>
  <si>
    <t>color</t>
    <phoneticPr fontId="5" type="noConversion"/>
  </si>
  <si>
    <t>talk</t>
    <phoneticPr fontId="5" type="noConversion"/>
  </si>
  <si>
    <t>in_res</t>
    <phoneticPr fontId="5" type="noConversion"/>
  </si>
  <si>
    <t>Client</t>
    <phoneticPr fontId="5" type="noConversion"/>
  </si>
  <si>
    <t>res_id</t>
    <phoneticPr fontId="5" type="noConversion"/>
  </si>
  <si>
    <t>int</t>
    <phoneticPr fontId="5" type="noConversion"/>
  </si>
  <si>
    <t>资源形象</t>
    <phoneticPr fontId="5" type="noConversion"/>
  </si>
  <si>
    <t>drop</t>
    <phoneticPr fontId="5" type="noConversion"/>
  </si>
  <si>
    <t>获胜奖励</t>
    <phoneticPr fontId="5" type="noConversion"/>
  </si>
  <si>
    <t>id</t>
    <phoneticPr fontId="4" type="noConversion"/>
  </si>
  <si>
    <t>name</t>
    <phoneticPr fontId="4" type="noConversion"/>
  </si>
  <si>
    <t>cost</t>
    <phoneticPr fontId="5" type="noConversion"/>
  </si>
  <si>
    <t>monster_team</t>
    <phoneticPr fontId="5" type="noConversion"/>
  </si>
  <si>
    <t>rate</t>
    <phoneticPr fontId="4" type="noConversion"/>
  </si>
  <si>
    <t>Server</t>
    <phoneticPr fontId="4" type="noConversion"/>
  </si>
  <si>
    <t>触发权重</t>
    <phoneticPr fontId="4" type="noConversion"/>
  </si>
  <si>
    <t>boss_group</t>
    <phoneticPr fontId="4" type="noConversion"/>
  </si>
  <si>
    <t>id</t>
    <phoneticPr fontId="5" type="noConversion"/>
  </si>
  <si>
    <t>boss组</t>
    <phoneticPr fontId="4" type="noConversion"/>
  </si>
  <si>
    <t>怪物名</t>
    <phoneticPr fontId="5" type="noConversion"/>
  </si>
  <si>
    <t>荀攸</t>
  </si>
  <si>
    <t>马岱</t>
  </si>
  <si>
    <t>程普</t>
  </si>
  <si>
    <t>张梁</t>
  </si>
  <si>
    <t>程昱</t>
  </si>
  <si>
    <t>马谡</t>
  </si>
  <si>
    <t>顾雍</t>
  </si>
  <si>
    <t>张宝</t>
  </si>
  <si>
    <t>庞德</t>
  </si>
  <si>
    <t>廖化</t>
  </si>
  <si>
    <t>吴国太</t>
  </si>
  <si>
    <t>沮授</t>
  </si>
  <si>
    <t>王异</t>
  </si>
  <si>
    <t>刘琮</t>
  </si>
  <si>
    <t>孙鲁育</t>
  </si>
  <si>
    <t>刘表</t>
  </si>
  <si>
    <t>曹昂</t>
  </si>
  <si>
    <t>刘封</t>
  </si>
  <si>
    <t>孙茹</t>
  </si>
  <si>
    <t>李儒</t>
  </si>
  <si>
    <t>郭照</t>
  </si>
  <si>
    <t>张苞</t>
  </si>
  <si>
    <t>朱然</t>
  </si>
  <si>
    <t>何进</t>
  </si>
  <si>
    <t>曹叡</t>
  </si>
  <si>
    <t>司马徽</t>
  </si>
  <si>
    <t>虞翻</t>
  </si>
  <si>
    <t>潘凤</t>
  </si>
  <si>
    <t>钟会</t>
  </si>
  <si>
    <t>夏侯涓</t>
  </si>
  <si>
    <t>陆抗</t>
  </si>
  <si>
    <t>王允</t>
  </si>
  <si>
    <t>邓艾</t>
  </si>
  <si>
    <t>鲍三娘</t>
  </si>
  <si>
    <t>徐盛</t>
  </si>
  <si>
    <t>袁谭</t>
  </si>
  <si>
    <t>郭淮</t>
  </si>
  <si>
    <t>沙摩柯</t>
  </si>
  <si>
    <t>诸葛恪</t>
  </si>
  <si>
    <t>李傕</t>
  </si>
  <si>
    <t>乐进</t>
  </si>
  <si>
    <t>孟获</t>
  </si>
  <si>
    <t>韩当</t>
  </si>
  <si>
    <t>颜良</t>
  </si>
  <si>
    <t>徐晃</t>
  </si>
  <si>
    <t>祝融</t>
  </si>
  <si>
    <t>周泰</t>
  </si>
  <si>
    <t>文丑</t>
  </si>
  <si>
    <t>曹冲</t>
  </si>
  <si>
    <t>阿斗</t>
  </si>
  <si>
    <t>黄盖</t>
  </si>
  <si>
    <t>蔡文姬</t>
  </si>
  <si>
    <t>曹植</t>
  </si>
  <si>
    <t>张星彩</t>
  </si>
  <si>
    <t>凌统</t>
  </si>
  <si>
    <t>陈宫</t>
  </si>
  <si>
    <t>夏侯渊</t>
  </si>
  <si>
    <t>关银屏</t>
  </si>
  <si>
    <t>张昭</t>
  </si>
  <si>
    <t>孔融</t>
  </si>
  <si>
    <t>关平</t>
  </si>
  <si>
    <t>步练师</t>
  </si>
  <si>
    <t>吕灵雎</t>
  </si>
  <si>
    <t>于禁</t>
  </si>
  <si>
    <t>法正</t>
  </si>
  <si>
    <t>诸葛瑾</t>
  </si>
  <si>
    <t>张让</t>
  </si>
  <si>
    <t>荀彧</t>
  </si>
  <si>
    <t>刘备</t>
  </si>
  <si>
    <t>大乔</t>
  </si>
  <si>
    <t>华佗</t>
  </si>
  <si>
    <t>郭嘉</t>
  </si>
  <si>
    <t>黄月英</t>
  </si>
  <si>
    <t>小乔</t>
  </si>
  <si>
    <t>貂蝉</t>
  </si>
  <si>
    <t>夏侯惇</t>
  </si>
  <si>
    <t>关羽</t>
  </si>
  <si>
    <t>太史慈</t>
  </si>
  <si>
    <t>董卓</t>
  </si>
  <si>
    <t>曹仁</t>
  </si>
  <si>
    <t>张飞</t>
  </si>
  <si>
    <t>孙权</t>
  </si>
  <si>
    <t>华雄</t>
  </si>
  <si>
    <t>典韦</t>
  </si>
  <si>
    <t>马超</t>
  </si>
  <si>
    <t>吕蒙</t>
  </si>
  <si>
    <t>贾诩</t>
  </si>
  <si>
    <t>许褚</t>
  </si>
  <si>
    <t>黄忠</t>
  </si>
  <si>
    <t>甘宁</t>
  </si>
  <si>
    <t>公孙瓒</t>
  </si>
  <si>
    <t>张辽</t>
  </si>
  <si>
    <t>姜维</t>
  </si>
  <si>
    <t>孙坚</t>
  </si>
  <si>
    <t>张角</t>
  </si>
  <si>
    <t>张郃</t>
  </si>
  <si>
    <t>魏延</t>
  </si>
  <si>
    <t>孙尚香</t>
  </si>
  <si>
    <t>于吉</t>
  </si>
  <si>
    <t>曹丕</t>
  </si>
  <si>
    <t>庞统</t>
  </si>
  <si>
    <t>陆逊</t>
  </si>
  <si>
    <t>袁绍</t>
  </si>
  <si>
    <t>甄姬</t>
  </si>
  <si>
    <t>徐庶</t>
  </si>
  <si>
    <t>鲁肃</t>
  </si>
  <si>
    <t>袁术</t>
  </si>
  <si>
    <t>张春华</t>
  </si>
  <si>
    <t>魂</t>
    <phoneticPr fontId="4" type="noConversion"/>
  </si>
  <si>
    <t>丹</t>
    <phoneticPr fontId="4" type="noConversion"/>
  </si>
  <si>
    <t>品质</t>
    <phoneticPr fontId="4" type="noConversion"/>
  </si>
  <si>
    <t>魂曲线</t>
    <phoneticPr fontId="4" type="noConversion"/>
  </si>
  <si>
    <t>丹曲线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</si>
</sst>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sz val="11"/>
      <color rgb="FF006100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8">
    <xf numFmtId="0" fontId="0" fillId="0" borderId="0" xfId="0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9" fillId="5" borderId="1" xfId="4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12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abSelected="1" topLeftCell="C1" zoomScale="85" zoomScaleNormal="85" workbookViewId="0">
      <selection activeCell="K8" sqref="K8"/>
    </sheetView>
  </sheetViews>
  <sheetFormatPr defaultColWidth="15.625" defaultRowHeight="16.5" x14ac:dyDescent="0.15"/>
  <cols>
    <col min="1" max="11" width="15.625" style="5"/>
    <col min="17" max="16384" width="15.625" style="5"/>
  </cols>
  <sheetData>
    <row r="1" spans="1:11" x14ac:dyDescent="0.15">
      <c r="A1" s="6" t="s">
        <v>19</v>
      </c>
      <c r="B1" s="6"/>
      <c r="C1" s="6"/>
      <c r="D1" s="6"/>
      <c r="E1" s="6"/>
      <c r="F1" s="6"/>
      <c r="G1" s="6"/>
      <c r="H1" s="3"/>
      <c r="I1" s="6"/>
      <c r="J1" s="6"/>
    </row>
    <row r="2" spans="1:11" x14ac:dyDescent="0.15">
      <c r="A2" s="7" t="s">
        <v>0</v>
      </c>
      <c r="B2" s="7" t="s">
        <v>0</v>
      </c>
      <c r="C2" s="7" t="s">
        <v>1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15</v>
      </c>
      <c r="I2" s="7" t="s">
        <v>1</v>
      </c>
      <c r="J2" s="7" t="s">
        <v>0</v>
      </c>
      <c r="K2" s="7" t="s">
        <v>0</v>
      </c>
    </row>
    <row r="3" spans="1:11" x14ac:dyDescent="0.15">
      <c r="A3" s="8" t="s">
        <v>27</v>
      </c>
      <c r="B3" s="8" t="s">
        <v>28</v>
      </c>
      <c r="C3" s="8" t="s">
        <v>29</v>
      </c>
      <c r="D3" s="8" t="s">
        <v>25</v>
      </c>
      <c r="E3" s="8" t="s">
        <v>2</v>
      </c>
      <c r="F3" s="8" t="s">
        <v>3</v>
      </c>
      <c r="G3" s="8" t="s">
        <v>4</v>
      </c>
      <c r="H3" s="8" t="s">
        <v>16</v>
      </c>
      <c r="I3" s="8" t="s">
        <v>5</v>
      </c>
      <c r="J3" s="8" t="s">
        <v>6</v>
      </c>
      <c r="K3" s="8" t="s">
        <v>18</v>
      </c>
    </row>
    <row r="4" spans="1:11" x14ac:dyDescent="0.15">
      <c r="A4" s="9" t="s">
        <v>7</v>
      </c>
      <c r="B4" s="9" t="s">
        <v>8</v>
      </c>
      <c r="C4" s="9" t="s">
        <v>8</v>
      </c>
      <c r="D4" s="9" t="s">
        <v>24</v>
      </c>
      <c r="E4" s="9" t="s">
        <v>7</v>
      </c>
      <c r="F4" s="9" t="s">
        <v>7</v>
      </c>
      <c r="G4" s="9" t="s">
        <v>9</v>
      </c>
      <c r="H4" s="9" t="s">
        <v>13</v>
      </c>
      <c r="I4" s="9" t="s">
        <v>9</v>
      </c>
      <c r="J4" s="9" t="s">
        <v>9</v>
      </c>
      <c r="K4" s="9" t="s">
        <v>7</v>
      </c>
    </row>
    <row r="5" spans="1:11" x14ac:dyDescent="0.15">
      <c r="A5" s="10" t="s">
        <v>19</v>
      </c>
      <c r="B5" s="10" t="s">
        <v>26</v>
      </c>
      <c r="C5" s="10" t="s">
        <v>20</v>
      </c>
      <c r="D5" s="10" t="s">
        <v>23</v>
      </c>
      <c r="E5" s="10" t="s">
        <v>21</v>
      </c>
      <c r="F5" s="10" t="s">
        <v>22</v>
      </c>
      <c r="G5" s="10" t="s">
        <v>10</v>
      </c>
      <c r="H5" s="10" t="s">
        <v>14</v>
      </c>
      <c r="I5" s="10" t="s">
        <v>11</v>
      </c>
      <c r="J5" s="10" t="s">
        <v>12</v>
      </c>
      <c r="K5" s="10" t="s">
        <v>17</v>
      </c>
    </row>
    <row r="6" spans="1:11" x14ac:dyDescent="0.15">
      <c r="A6" s="4">
        <v>1</v>
      </c>
      <c r="B6" s="4">
        <v>1001</v>
      </c>
      <c r="C6" s="1" t="s">
        <v>30</v>
      </c>
      <c r="D6" s="4">
        <v>1</v>
      </c>
      <c r="E6" s="4">
        <v>10</v>
      </c>
      <c r="F6" s="4">
        <v>1300101</v>
      </c>
      <c r="G6" s="16">
        <v>3</v>
      </c>
      <c r="H6" s="4">
        <v>120</v>
      </c>
      <c r="I6" s="4" t="str">
        <f>C6</f>
        <v>荀攸</v>
      </c>
      <c r="J6" s="4">
        <v>1</v>
      </c>
      <c r="K6" s="4">
        <v>6001</v>
      </c>
    </row>
    <row r="7" spans="1:11" x14ac:dyDescent="0.15">
      <c r="A7" s="4">
        <f>A6+1</f>
        <v>2</v>
      </c>
      <c r="B7" s="4">
        <v>1002</v>
      </c>
      <c r="C7" s="4" t="s">
        <v>70</v>
      </c>
      <c r="D7" s="4">
        <v>1</v>
      </c>
      <c r="E7" s="4">
        <v>10</v>
      </c>
      <c r="F7" s="4">
        <v>1300102</v>
      </c>
      <c r="G7" s="16">
        <v>3</v>
      </c>
      <c r="H7" s="4">
        <v>113</v>
      </c>
      <c r="I7" s="4" t="str">
        <f t="shared" ref="I7:I70" si="0">C7</f>
        <v>乐进</v>
      </c>
      <c r="J7" s="4">
        <v>2</v>
      </c>
      <c r="K7" s="4">
        <v>6001</v>
      </c>
    </row>
    <row r="8" spans="1:11" x14ac:dyDescent="0.15">
      <c r="A8" s="4">
        <f t="shared" ref="A8:A71" si="1">A7+1</f>
        <v>3</v>
      </c>
      <c r="B8" s="4">
        <v>1003</v>
      </c>
      <c r="C8" s="4" t="s">
        <v>97</v>
      </c>
      <c r="D8" s="4">
        <v>1</v>
      </c>
      <c r="E8" s="4">
        <v>10</v>
      </c>
      <c r="F8" s="4">
        <v>1300103</v>
      </c>
      <c r="G8" s="16">
        <v>3</v>
      </c>
      <c r="H8" s="4">
        <v>102</v>
      </c>
      <c r="I8" s="4" t="str">
        <f t="shared" si="0"/>
        <v>荀彧</v>
      </c>
      <c r="J8" s="4">
        <v>3</v>
      </c>
      <c r="K8" s="4">
        <v>6001</v>
      </c>
    </row>
    <row r="9" spans="1:11" x14ac:dyDescent="0.15">
      <c r="A9" s="4">
        <f t="shared" si="1"/>
        <v>4</v>
      </c>
      <c r="B9" s="4">
        <v>1004</v>
      </c>
      <c r="C9" s="1" t="s">
        <v>31</v>
      </c>
      <c r="D9" s="4">
        <v>1</v>
      </c>
      <c r="E9" s="4">
        <v>10</v>
      </c>
      <c r="F9" s="4">
        <v>1300201</v>
      </c>
      <c r="G9" s="16">
        <v>4</v>
      </c>
      <c r="H9" s="4">
        <v>220</v>
      </c>
      <c r="I9" s="4" t="str">
        <f t="shared" si="0"/>
        <v>马岱</v>
      </c>
      <c r="J9" s="4">
        <f>J6</f>
        <v>1</v>
      </c>
      <c r="K9" s="4">
        <v>6002</v>
      </c>
    </row>
    <row r="10" spans="1:11" x14ac:dyDescent="0.15">
      <c r="A10" s="4">
        <f t="shared" si="1"/>
        <v>5</v>
      </c>
      <c r="B10" s="4">
        <v>1005</v>
      </c>
      <c r="C10" s="4" t="s">
        <v>71</v>
      </c>
      <c r="D10" s="4">
        <v>1</v>
      </c>
      <c r="E10" s="4">
        <v>10</v>
      </c>
      <c r="F10" s="4">
        <v>1300202</v>
      </c>
      <c r="G10" s="16">
        <v>4</v>
      </c>
      <c r="H10" s="4">
        <v>213</v>
      </c>
      <c r="I10" s="4" t="str">
        <f t="shared" si="0"/>
        <v>孟获</v>
      </c>
      <c r="J10" s="4">
        <f t="shared" ref="J10:J73" si="2">J7</f>
        <v>2</v>
      </c>
      <c r="K10" s="4">
        <v>6002</v>
      </c>
    </row>
    <row r="11" spans="1:11" x14ac:dyDescent="0.15">
      <c r="A11" s="4">
        <f t="shared" si="1"/>
        <v>6</v>
      </c>
      <c r="B11" s="4">
        <v>1006</v>
      </c>
      <c r="C11" s="4" t="s">
        <v>98</v>
      </c>
      <c r="D11" s="4">
        <v>1</v>
      </c>
      <c r="E11" s="4">
        <v>10</v>
      </c>
      <c r="F11" s="4">
        <v>1300203</v>
      </c>
      <c r="G11" s="17">
        <v>3</v>
      </c>
      <c r="H11" s="4">
        <v>202</v>
      </c>
      <c r="I11" s="4" t="str">
        <f t="shared" si="0"/>
        <v>刘备</v>
      </c>
      <c r="J11" s="4">
        <f t="shared" si="2"/>
        <v>3</v>
      </c>
      <c r="K11" s="4">
        <v>6001</v>
      </c>
    </row>
    <row r="12" spans="1:11" x14ac:dyDescent="0.15">
      <c r="A12" s="4">
        <f t="shared" si="1"/>
        <v>7</v>
      </c>
      <c r="B12" s="4">
        <v>1007</v>
      </c>
      <c r="C12" s="1" t="s">
        <v>32</v>
      </c>
      <c r="D12" s="4">
        <v>1</v>
      </c>
      <c r="E12" s="4">
        <v>10</v>
      </c>
      <c r="F12" s="4">
        <v>1300301</v>
      </c>
      <c r="G12" s="17">
        <v>3</v>
      </c>
      <c r="H12" s="4">
        <v>320</v>
      </c>
      <c r="I12" s="4" t="str">
        <f t="shared" si="0"/>
        <v>程普</v>
      </c>
      <c r="J12" s="4">
        <f t="shared" si="2"/>
        <v>1</v>
      </c>
      <c r="K12" s="4">
        <v>6001</v>
      </c>
    </row>
    <row r="13" spans="1:11" x14ac:dyDescent="0.15">
      <c r="A13" s="4">
        <f t="shared" si="1"/>
        <v>8</v>
      </c>
      <c r="B13" s="4">
        <v>1008</v>
      </c>
      <c r="C13" s="4" t="s">
        <v>72</v>
      </c>
      <c r="D13" s="4">
        <v>1</v>
      </c>
      <c r="E13" s="4">
        <v>10</v>
      </c>
      <c r="F13" s="4">
        <v>1300302</v>
      </c>
      <c r="G13" s="17">
        <v>4</v>
      </c>
      <c r="H13" s="4">
        <v>318</v>
      </c>
      <c r="I13" s="4" t="str">
        <f t="shared" si="0"/>
        <v>韩当</v>
      </c>
      <c r="J13" s="4">
        <f t="shared" si="2"/>
        <v>2</v>
      </c>
      <c r="K13" s="4">
        <v>6002</v>
      </c>
    </row>
    <row r="14" spans="1:11" x14ac:dyDescent="0.15">
      <c r="A14" s="4">
        <f t="shared" si="1"/>
        <v>9</v>
      </c>
      <c r="B14" s="4">
        <v>1009</v>
      </c>
      <c r="C14" s="4" t="s">
        <v>99</v>
      </c>
      <c r="D14" s="4">
        <v>1</v>
      </c>
      <c r="E14" s="4">
        <v>10</v>
      </c>
      <c r="F14" s="4">
        <v>1300303</v>
      </c>
      <c r="G14" s="17">
        <v>4</v>
      </c>
      <c r="H14" s="4">
        <v>302</v>
      </c>
      <c r="I14" s="4" t="str">
        <f t="shared" si="0"/>
        <v>大乔</v>
      </c>
      <c r="J14" s="4">
        <f t="shared" si="2"/>
        <v>3</v>
      </c>
      <c r="K14" s="4">
        <v>6002</v>
      </c>
    </row>
    <row r="15" spans="1:11" x14ac:dyDescent="0.15">
      <c r="A15" s="4">
        <f t="shared" si="1"/>
        <v>10</v>
      </c>
      <c r="B15" s="4">
        <v>1010</v>
      </c>
      <c r="C15" s="1" t="s">
        <v>33</v>
      </c>
      <c r="D15" s="4">
        <v>1</v>
      </c>
      <c r="E15" s="4">
        <v>10</v>
      </c>
      <c r="F15" s="4">
        <v>1300401</v>
      </c>
      <c r="G15" s="17">
        <v>5</v>
      </c>
      <c r="H15" s="4">
        <v>420</v>
      </c>
      <c r="I15" s="4" t="str">
        <f t="shared" si="0"/>
        <v>张梁</v>
      </c>
      <c r="J15" s="4">
        <f t="shared" si="2"/>
        <v>1</v>
      </c>
      <c r="K15" s="4">
        <v>6003</v>
      </c>
    </row>
    <row r="16" spans="1:11" x14ac:dyDescent="0.15">
      <c r="A16" s="4">
        <f t="shared" si="1"/>
        <v>11</v>
      </c>
      <c r="B16" s="4">
        <v>1011</v>
      </c>
      <c r="C16" s="4" t="s">
        <v>73</v>
      </c>
      <c r="D16" s="4">
        <v>1</v>
      </c>
      <c r="E16" s="4">
        <v>10</v>
      </c>
      <c r="F16" s="4">
        <v>1300402</v>
      </c>
      <c r="G16" s="16">
        <v>3</v>
      </c>
      <c r="H16" s="4">
        <v>413</v>
      </c>
      <c r="I16" s="4" t="str">
        <f t="shared" si="0"/>
        <v>颜良</v>
      </c>
      <c r="J16" s="4">
        <f t="shared" si="2"/>
        <v>2</v>
      </c>
      <c r="K16" s="4">
        <v>6001</v>
      </c>
    </row>
    <row r="17" spans="1:11" x14ac:dyDescent="0.15">
      <c r="A17" s="4">
        <f t="shared" si="1"/>
        <v>12</v>
      </c>
      <c r="B17" s="4">
        <v>1012</v>
      </c>
      <c r="C17" s="4" t="s">
        <v>100</v>
      </c>
      <c r="D17" s="4">
        <v>1</v>
      </c>
      <c r="E17" s="4">
        <v>10</v>
      </c>
      <c r="F17" s="4">
        <v>1300403</v>
      </c>
      <c r="G17" s="16">
        <v>4</v>
      </c>
      <c r="H17" s="4">
        <v>402</v>
      </c>
      <c r="I17" s="4" t="str">
        <f t="shared" si="0"/>
        <v>华佗</v>
      </c>
      <c r="J17" s="4">
        <f t="shared" si="2"/>
        <v>3</v>
      </c>
      <c r="K17" s="4">
        <v>6002</v>
      </c>
    </row>
    <row r="18" spans="1:11" x14ac:dyDescent="0.15">
      <c r="A18" s="4">
        <f t="shared" si="1"/>
        <v>13</v>
      </c>
      <c r="B18" s="4">
        <v>1013</v>
      </c>
      <c r="C18" s="2" t="s">
        <v>34</v>
      </c>
      <c r="D18" s="4">
        <v>1</v>
      </c>
      <c r="E18" s="4">
        <v>10</v>
      </c>
      <c r="F18" s="4">
        <v>1300501</v>
      </c>
      <c r="G18" s="16">
        <v>4</v>
      </c>
      <c r="H18" s="4">
        <v>121</v>
      </c>
      <c r="I18" s="4" t="str">
        <f t="shared" si="0"/>
        <v>程昱</v>
      </c>
      <c r="J18" s="4">
        <f t="shared" si="2"/>
        <v>1</v>
      </c>
      <c r="K18" s="4">
        <v>6002</v>
      </c>
    </row>
    <row r="19" spans="1:11" x14ac:dyDescent="0.15">
      <c r="A19" s="4">
        <f t="shared" si="1"/>
        <v>14</v>
      </c>
      <c r="B19" s="4">
        <v>1014</v>
      </c>
      <c r="C19" s="4" t="s">
        <v>74</v>
      </c>
      <c r="D19" s="4">
        <v>1</v>
      </c>
      <c r="E19" s="4">
        <v>10</v>
      </c>
      <c r="F19" s="4">
        <v>1300502</v>
      </c>
      <c r="G19" s="16">
        <v>4</v>
      </c>
      <c r="H19" s="4">
        <v>114</v>
      </c>
      <c r="I19" s="4" t="str">
        <f t="shared" si="0"/>
        <v>徐晃</v>
      </c>
      <c r="J19" s="4">
        <f t="shared" si="2"/>
        <v>2</v>
      </c>
      <c r="K19" s="4">
        <v>6002</v>
      </c>
    </row>
    <row r="20" spans="1:11" x14ac:dyDescent="0.15">
      <c r="A20" s="4">
        <f t="shared" si="1"/>
        <v>15</v>
      </c>
      <c r="B20" s="4">
        <v>1015</v>
      </c>
      <c r="C20" s="4" t="s">
        <v>101</v>
      </c>
      <c r="D20" s="4">
        <v>1</v>
      </c>
      <c r="E20" s="4">
        <v>10</v>
      </c>
      <c r="F20" s="4">
        <v>1300503</v>
      </c>
      <c r="G20" s="16">
        <v>5</v>
      </c>
      <c r="H20" s="4">
        <v>104</v>
      </c>
      <c r="I20" s="4" t="str">
        <f t="shared" si="0"/>
        <v>郭嘉</v>
      </c>
      <c r="J20" s="4">
        <f t="shared" si="2"/>
        <v>3</v>
      </c>
      <c r="K20" s="4">
        <v>6003</v>
      </c>
    </row>
    <row r="21" spans="1:11" x14ac:dyDescent="0.15">
      <c r="A21" s="4">
        <f t="shared" si="1"/>
        <v>16</v>
      </c>
      <c r="B21" s="4">
        <v>1016</v>
      </c>
      <c r="C21" s="2" t="s">
        <v>35</v>
      </c>
      <c r="D21" s="4">
        <v>1</v>
      </c>
      <c r="E21" s="4">
        <v>10</v>
      </c>
      <c r="F21" s="4">
        <v>1300601</v>
      </c>
      <c r="G21" s="17">
        <v>4</v>
      </c>
      <c r="H21" s="4">
        <v>221</v>
      </c>
      <c r="I21" s="4" t="str">
        <f t="shared" si="0"/>
        <v>马谡</v>
      </c>
      <c r="J21" s="4">
        <f t="shared" si="2"/>
        <v>1</v>
      </c>
      <c r="K21" s="4">
        <v>6002</v>
      </c>
    </row>
    <row r="22" spans="1:11" x14ac:dyDescent="0.15">
      <c r="A22" s="4">
        <f t="shared" si="1"/>
        <v>17</v>
      </c>
      <c r="B22" s="4">
        <v>1017</v>
      </c>
      <c r="C22" s="4" t="s">
        <v>75</v>
      </c>
      <c r="D22" s="4">
        <v>1</v>
      </c>
      <c r="E22" s="4">
        <v>10</v>
      </c>
      <c r="F22" s="4">
        <v>1300602</v>
      </c>
      <c r="G22" s="17">
        <v>4</v>
      </c>
      <c r="H22" s="4">
        <v>214</v>
      </c>
      <c r="I22" s="4" t="str">
        <f t="shared" si="0"/>
        <v>祝融</v>
      </c>
      <c r="J22" s="4">
        <f t="shared" si="2"/>
        <v>2</v>
      </c>
      <c r="K22" s="4">
        <v>6002</v>
      </c>
    </row>
    <row r="23" spans="1:11" x14ac:dyDescent="0.15">
      <c r="A23" s="4">
        <f t="shared" si="1"/>
        <v>18</v>
      </c>
      <c r="B23" s="4">
        <v>1018</v>
      </c>
      <c r="C23" s="4" t="s">
        <v>102</v>
      </c>
      <c r="D23" s="4">
        <v>1</v>
      </c>
      <c r="E23" s="4">
        <v>10</v>
      </c>
      <c r="F23" s="4">
        <v>1300603</v>
      </c>
      <c r="G23" s="17">
        <v>5</v>
      </c>
      <c r="H23" s="4">
        <v>204</v>
      </c>
      <c r="I23" s="4" t="str">
        <f t="shared" si="0"/>
        <v>黄月英</v>
      </c>
      <c r="J23" s="4">
        <f t="shared" si="2"/>
        <v>3</v>
      </c>
      <c r="K23" s="4">
        <v>6003</v>
      </c>
    </row>
    <row r="24" spans="1:11" x14ac:dyDescent="0.15">
      <c r="A24" s="4">
        <f t="shared" si="1"/>
        <v>19</v>
      </c>
      <c r="B24" s="4">
        <v>1019</v>
      </c>
      <c r="C24" s="2" t="s">
        <v>36</v>
      </c>
      <c r="D24" s="4">
        <v>1</v>
      </c>
      <c r="E24" s="4">
        <v>10</v>
      </c>
      <c r="F24" s="4">
        <v>1300701</v>
      </c>
      <c r="G24" s="17">
        <v>5</v>
      </c>
      <c r="H24" s="4">
        <v>321</v>
      </c>
      <c r="I24" s="4" t="str">
        <f t="shared" si="0"/>
        <v>顾雍</v>
      </c>
      <c r="J24" s="4">
        <f t="shared" si="2"/>
        <v>1</v>
      </c>
      <c r="K24" s="4">
        <v>6003</v>
      </c>
    </row>
    <row r="25" spans="1:11" x14ac:dyDescent="0.15">
      <c r="A25" s="4">
        <f t="shared" si="1"/>
        <v>20</v>
      </c>
      <c r="B25" s="4">
        <v>1020</v>
      </c>
      <c r="C25" s="4" t="s">
        <v>76</v>
      </c>
      <c r="D25" s="4">
        <v>1</v>
      </c>
      <c r="E25" s="4">
        <v>10</v>
      </c>
      <c r="F25" s="4">
        <v>1300702</v>
      </c>
      <c r="G25" s="17">
        <v>5</v>
      </c>
      <c r="H25" s="4">
        <v>316</v>
      </c>
      <c r="I25" s="4" t="str">
        <f t="shared" si="0"/>
        <v>周泰</v>
      </c>
      <c r="J25" s="4">
        <f t="shared" si="2"/>
        <v>2</v>
      </c>
      <c r="K25" s="4">
        <v>6003</v>
      </c>
    </row>
    <row r="26" spans="1:11" s="15" customFormat="1" x14ac:dyDescent="0.15">
      <c r="A26" s="14">
        <f t="shared" si="1"/>
        <v>21</v>
      </c>
      <c r="B26" s="14">
        <v>1021</v>
      </c>
      <c r="C26" s="14" t="s">
        <v>103</v>
      </c>
      <c r="D26" s="4">
        <v>1</v>
      </c>
      <c r="E26" s="14">
        <v>10</v>
      </c>
      <c r="F26" s="14">
        <v>1300703</v>
      </c>
      <c r="G26" s="16">
        <v>3</v>
      </c>
      <c r="H26" s="14">
        <v>304</v>
      </c>
      <c r="I26" s="14" t="str">
        <f t="shared" si="0"/>
        <v>小乔</v>
      </c>
      <c r="J26" s="14">
        <f t="shared" si="2"/>
        <v>3</v>
      </c>
      <c r="K26" s="4">
        <v>6001</v>
      </c>
    </row>
    <row r="27" spans="1:11" x14ac:dyDescent="0.15">
      <c r="A27" s="4">
        <f t="shared" si="1"/>
        <v>22</v>
      </c>
      <c r="B27" s="4">
        <v>1022</v>
      </c>
      <c r="C27" s="2" t="s">
        <v>37</v>
      </c>
      <c r="D27" s="4">
        <v>1</v>
      </c>
      <c r="E27" s="4">
        <v>10</v>
      </c>
      <c r="F27" s="4">
        <v>1300801</v>
      </c>
      <c r="G27" s="16">
        <v>4</v>
      </c>
      <c r="H27" s="4">
        <v>421</v>
      </c>
      <c r="I27" s="4" t="str">
        <f t="shared" si="0"/>
        <v>张宝</v>
      </c>
      <c r="J27" s="4">
        <f t="shared" si="2"/>
        <v>1</v>
      </c>
      <c r="K27" s="4">
        <v>6002</v>
      </c>
    </row>
    <row r="28" spans="1:11" x14ac:dyDescent="0.15">
      <c r="A28" s="4">
        <f t="shared" si="1"/>
        <v>23</v>
      </c>
      <c r="B28" s="4">
        <v>1023</v>
      </c>
      <c r="C28" s="4" t="s">
        <v>77</v>
      </c>
      <c r="D28" s="4">
        <v>1</v>
      </c>
      <c r="E28" s="4">
        <v>10</v>
      </c>
      <c r="F28" s="4">
        <v>1300802</v>
      </c>
      <c r="G28" s="16">
        <v>5</v>
      </c>
      <c r="H28" s="4">
        <v>414</v>
      </c>
      <c r="I28" s="4" t="str">
        <f t="shared" si="0"/>
        <v>文丑</v>
      </c>
      <c r="J28" s="4">
        <f t="shared" si="2"/>
        <v>2</v>
      </c>
      <c r="K28" s="4">
        <v>6003</v>
      </c>
    </row>
    <row r="29" spans="1:11" x14ac:dyDescent="0.15">
      <c r="A29" s="4">
        <f t="shared" si="1"/>
        <v>24</v>
      </c>
      <c r="B29" s="4">
        <v>1024</v>
      </c>
      <c r="C29" s="4" t="s">
        <v>104</v>
      </c>
      <c r="D29" s="4">
        <v>1</v>
      </c>
      <c r="E29" s="4">
        <v>10</v>
      </c>
      <c r="F29" s="4">
        <v>1300803</v>
      </c>
      <c r="G29" s="16">
        <v>4</v>
      </c>
      <c r="H29" s="4">
        <v>404</v>
      </c>
      <c r="I29" s="4" t="str">
        <f t="shared" si="0"/>
        <v>貂蝉</v>
      </c>
      <c r="J29" s="4">
        <f t="shared" si="2"/>
        <v>3</v>
      </c>
      <c r="K29" s="4">
        <v>6002</v>
      </c>
    </row>
    <row r="30" spans="1:11" x14ac:dyDescent="0.15">
      <c r="A30" s="4">
        <f t="shared" si="1"/>
        <v>25</v>
      </c>
      <c r="B30" s="4">
        <v>1025</v>
      </c>
      <c r="C30" s="2" t="s">
        <v>38</v>
      </c>
      <c r="D30" s="4">
        <v>1</v>
      </c>
      <c r="E30" s="4">
        <v>10</v>
      </c>
      <c r="F30" s="4">
        <v>1300901</v>
      </c>
      <c r="G30" s="16">
        <v>4</v>
      </c>
      <c r="H30" s="4">
        <v>122</v>
      </c>
      <c r="I30" s="4" t="str">
        <f t="shared" si="0"/>
        <v>庞德</v>
      </c>
      <c r="J30" s="4">
        <f t="shared" si="2"/>
        <v>1</v>
      </c>
      <c r="K30" s="4">
        <v>6002</v>
      </c>
    </row>
    <row r="31" spans="1:11" x14ac:dyDescent="0.15">
      <c r="A31" s="4">
        <f t="shared" si="1"/>
        <v>26</v>
      </c>
      <c r="B31" s="4">
        <v>1026</v>
      </c>
      <c r="C31" s="4" t="s">
        <v>78</v>
      </c>
      <c r="D31" s="4">
        <v>1</v>
      </c>
      <c r="E31" s="4">
        <v>10</v>
      </c>
      <c r="F31" s="4">
        <v>1300902</v>
      </c>
      <c r="G31" s="16">
        <v>3</v>
      </c>
      <c r="H31" s="4">
        <v>115</v>
      </c>
      <c r="I31" s="4" t="str">
        <f t="shared" si="0"/>
        <v>曹冲</v>
      </c>
      <c r="J31" s="4">
        <f t="shared" si="2"/>
        <v>2</v>
      </c>
      <c r="K31" s="4">
        <v>6001</v>
      </c>
    </row>
    <row r="32" spans="1:11" x14ac:dyDescent="0.15">
      <c r="A32" s="4">
        <f t="shared" si="1"/>
        <v>27</v>
      </c>
      <c r="B32" s="4">
        <v>1027</v>
      </c>
      <c r="C32" s="4" t="s">
        <v>105</v>
      </c>
      <c r="D32" s="4">
        <v>1</v>
      </c>
      <c r="E32" s="4">
        <v>10</v>
      </c>
      <c r="F32" s="4">
        <v>1300903</v>
      </c>
      <c r="G32" s="16">
        <v>4</v>
      </c>
      <c r="H32" s="4">
        <v>105</v>
      </c>
      <c r="I32" s="4" t="str">
        <f t="shared" si="0"/>
        <v>夏侯惇</v>
      </c>
      <c r="J32" s="4">
        <f t="shared" si="2"/>
        <v>3</v>
      </c>
      <c r="K32" s="4">
        <v>6002</v>
      </c>
    </row>
    <row r="33" spans="1:11" x14ac:dyDescent="0.15">
      <c r="A33" s="4">
        <f t="shared" si="1"/>
        <v>28</v>
      </c>
      <c r="B33" s="4">
        <v>1028</v>
      </c>
      <c r="C33" s="2" t="s">
        <v>39</v>
      </c>
      <c r="D33" s="4">
        <v>1</v>
      </c>
      <c r="E33" s="4">
        <v>10</v>
      </c>
      <c r="F33" s="4">
        <v>1301001</v>
      </c>
      <c r="G33" s="16">
        <v>4</v>
      </c>
      <c r="H33" s="4">
        <v>222</v>
      </c>
      <c r="I33" s="4" t="str">
        <f t="shared" si="0"/>
        <v>廖化</v>
      </c>
      <c r="J33" s="4">
        <f t="shared" si="2"/>
        <v>1</v>
      </c>
      <c r="K33" s="4">
        <v>6002</v>
      </c>
    </row>
    <row r="34" spans="1:11" x14ac:dyDescent="0.15">
      <c r="A34" s="4">
        <f t="shared" si="1"/>
        <v>29</v>
      </c>
      <c r="B34" s="4">
        <v>1029</v>
      </c>
      <c r="C34" s="4" t="s">
        <v>79</v>
      </c>
      <c r="D34" s="4">
        <v>1</v>
      </c>
      <c r="E34" s="4">
        <v>10</v>
      </c>
      <c r="F34" s="4">
        <v>1301002</v>
      </c>
      <c r="G34" s="16">
        <v>4</v>
      </c>
      <c r="H34" s="4">
        <v>215</v>
      </c>
      <c r="I34" s="4" t="str">
        <f t="shared" si="0"/>
        <v>阿斗</v>
      </c>
      <c r="J34" s="4">
        <f t="shared" si="2"/>
        <v>2</v>
      </c>
      <c r="K34" s="4">
        <v>6002</v>
      </c>
    </row>
    <row r="35" spans="1:11" x14ac:dyDescent="0.15">
      <c r="A35" s="4">
        <f t="shared" si="1"/>
        <v>30</v>
      </c>
      <c r="B35" s="4">
        <v>1030</v>
      </c>
      <c r="C35" s="4" t="s">
        <v>106</v>
      </c>
      <c r="D35" s="4">
        <v>1</v>
      </c>
      <c r="E35" s="4">
        <v>10</v>
      </c>
      <c r="F35" s="4">
        <v>1301003</v>
      </c>
      <c r="G35" s="16">
        <v>5</v>
      </c>
      <c r="H35" s="4">
        <v>205</v>
      </c>
      <c r="I35" s="4" t="str">
        <f t="shared" si="0"/>
        <v>关羽</v>
      </c>
      <c r="J35" s="4">
        <f t="shared" si="2"/>
        <v>3</v>
      </c>
      <c r="K35" s="4">
        <v>6003</v>
      </c>
    </row>
    <row r="36" spans="1:11" x14ac:dyDescent="0.15">
      <c r="A36" s="4">
        <f t="shared" si="1"/>
        <v>31</v>
      </c>
      <c r="B36" s="4">
        <v>1031</v>
      </c>
      <c r="C36" s="2" t="s">
        <v>40</v>
      </c>
      <c r="D36" s="4">
        <v>1</v>
      </c>
      <c r="E36" s="4">
        <v>10</v>
      </c>
      <c r="F36" s="4">
        <v>1301101</v>
      </c>
      <c r="G36" s="16">
        <v>3</v>
      </c>
      <c r="H36" s="4">
        <v>322</v>
      </c>
      <c r="I36" s="4" t="str">
        <f t="shared" si="0"/>
        <v>吴国太</v>
      </c>
      <c r="J36" s="4">
        <f t="shared" si="2"/>
        <v>1</v>
      </c>
      <c r="K36" s="4">
        <v>6001</v>
      </c>
    </row>
    <row r="37" spans="1:11" x14ac:dyDescent="0.15">
      <c r="A37" s="4">
        <f t="shared" si="1"/>
        <v>32</v>
      </c>
      <c r="B37" s="4">
        <v>1032</v>
      </c>
      <c r="C37" s="4" t="s">
        <v>80</v>
      </c>
      <c r="D37" s="4">
        <v>1</v>
      </c>
      <c r="E37" s="4">
        <v>10</v>
      </c>
      <c r="F37" s="4">
        <v>1301102</v>
      </c>
      <c r="G37" s="16">
        <v>4</v>
      </c>
      <c r="H37" s="4">
        <v>314</v>
      </c>
      <c r="I37" s="4" t="str">
        <f t="shared" si="0"/>
        <v>黄盖</v>
      </c>
      <c r="J37" s="4">
        <f t="shared" si="2"/>
        <v>2</v>
      </c>
      <c r="K37" s="4">
        <v>6002</v>
      </c>
    </row>
    <row r="38" spans="1:11" x14ac:dyDescent="0.15">
      <c r="A38" s="4">
        <f t="shared" si="1"/>
        <v>33</v>
      </c>
      <c r="B38" s="4">
        <v>1033</v>
      </c>
      <c r="C38" s="4" t="s">
        <v>107</v>
      </c>
      <c r="D38" s="4">
        <v>1</v>
      </c>
      <c r="E38" s="4">
        <v>10</v>
      </c>
      <c r="F38" s="4">
        <v>1301103</v>
      </c>
      <c r="G38" s="16">
        <v>4</v>
      </c>
      <c r="H38" s="4">
        <v>305</v>
      </c>
      <c r="I38" s="4" t="str">
        <f t="shared" si="0"/>
        <v>太史慈</v>
      </c>
      <c r="J38" s="4">
        <f t="shared" si="2"/>
        <v>3</v>
      </c>
      <c r="K38" s="4">
        <v>6002</v>
      </c>
    </row>
    <row r="39" spans="1:11" x14ac:dyDescent="0.15">
      <c r="A39" s="4">
        <f t="shared" si="1"/>
        <v>34</v>
      </c>
      <c r="B39" s="4">
        <v>1034</v>
      </c>
      <c r="C39" s="2" t="s">
        <v>41</v>
      </c>
      <c r="D39" s="4">
        <v>1</v>
      </c>
      <c r="E39" s="4">
        <v>10</v>
      </c>
      <c r="F39" s="4">
        <v>1301201</v>
      </c>
      <c r="G39" s="16">
        <v>4</v>
      </c>
      <c r="H39" s="4">
        <v>422</v>
      </c>
      <c r="I39" s="4" t="str">
        <f t="shared" si="0"/>
        <v>沮授</v>
      </c>
      <c r="J39" s="4">
        <f t="shared" si="2"/>
        <v>1</v>
      </c>
      <c r="K39" s="4">
        <v>6002</v>
      </c>
    </row>
    <row r="40" spans="1:11" x14ac:dyDescent="0.15">
      <c r="A40" s="4">
        <f t="shared" si="1"/>
        <v>35</v>
      </c>
      <c r="B40" s="4">
        <v>1035</v>
      </c>
      <c r="C40" s="4" t="s">
        <v>81</v>
      </c>
      <c r="D40" s="4">
        <v>1</v>
      </c>
      <c r="E40" s="4">
        <v>10</v>
      </c>
      <c r="F40" s="4">
        <v>1301202</v>
      </c>
      <c r="G40" s="16">
        <v>5</v>
      </c>
      <c r="H40" s="4">
        <v>415</v>
      </c>
      <c r="I40" s="4" t="str">
        <f t="shared" si="0"/>
        <v>蔡文姬</v>
      </c>
      <c r="J40" s="4">
        <f t="shared" si="2"/>
        <v>2</v>
      </c>
      <c r="K40" s="4">
        <v>6003</v>
      </c>
    </row>
    <row r="41" spans="1:11" x14ac:dyDescent="0.15">
      <c r="A41" s="4">
        <f t="shared" si="1"/>
        <v>36</v>
      </c>
      <c r="B41" s="4">
        <v>1036</v>
      </c>
      <c r="C41" s="4" t="s">
        <v>108</v>
      </c>
      <c r="D41" s="4">
        <v>1</v>
      </c>
      <c r="E41" s="4">
        <v>10</v>
      </c>
      <c r="F41" s="4">
        <v>1301203</v>
      </c>
      <c r="G41" s="16">
        <v>4</v>
      </c>
      <c r="H41" s="4">
        <v>405</v>
      </c>
      <c r="I41" s="4" t="str">
        <f t="shared" si="0"/>
        <v>董卓</v>
      </c>
      <c r="J41" s="4">
        <f t="shared" si="2"/>
        <v>3</v>
      </c>
      <c r="K41" s="4">
        <v>6002</v>
      </c>
    </row>
    <row r="42" spans="1:11" x14ac:dyDescent="0.15">
      <c r="A42" s="4">
        <f t="shared" si="1"/>
        <v>37</v>
      </c>
      <c r="B42" s="4">
        <v>1037</v>
      </c>
      <c r="C42" s="2" t="s">
        <v>42</v>
      </c>
      <c r="D42" s="4">
        <v>1</v>
      </c>
      <c r="E42" s="4">
        <v>10</v>
      </c>
      <c r="F42" s="4">
        <v>1301301</v>
      </c>
      <c r="G42" s="16">
        <v>4</v>
      </c>
      <c r="H42" s="4">
        <v>123</v>
      </c>
      <c r="I42" s="4" t="str">
        <f t="shared" si="0"/>
        <v>王异</v>
      </c>
      <c r="J42" s="4">
        <f t="shared" si="2"/>
        <v>1</v>
      </c>
      <c r="K42" s="4">
        <v>6002</v>
      </c>
    </row>
    <row r="43" spans="1:11" x14ac:dyDescent="0.15">
      <c r="A43" s="4">
        <f t="shared" si="1"/>
        <v>38</v>
      </c>
      <c r="B43" s="4">
        <v>1038</v>
      </c>
      <c r="C43" s="4" t="s">
        <v>82</v>
      </c>
      <c r="D43" s="4">
        <v>1</v>
      </c>
      <c r="E43" s="4">
        <v>10</v>
      </c>
      <c r="F43" s="4">
        <v>1301302</v>
      </c>
      <c r="G43" s="16">
        <v>5</v>
      </c>
      <c r="H43" s="4">
        <v>116</v>
      </c>
      <c r="I43" s="4" t="str">
        <f t="shared" si="0"/>
        <v>曹植</v>
      </c>
      <c r="J43" s="4">
        <f t="shared" si="2"/>
        <v>2</v>
      </c>
      <c r="K43" s="4">
        <v>6003</v>
      </c>
    </row>
    <row r="44" spans="1:11" x14ac:dyDescent="0.15">
      <c r="A44" s="4">
        <f t="shared" si="1"/>
        <v>39</v>
      </c>
      <c r="B44" s="4">
        <v>1039</v>
      </c>
      <c r="C44" s="4" t="s">
        <v>109</v>
      </c>
      <c r="D44" s="4">
        <v>1</v>
      </c>
      <c r="E44" s="4">
        <v>10</v>
      </c>
      <c r="F44" s="4">
        <v>1301303</v>
      </c>
      <c r="G44" s="16">
        <v>3</v>
      </c>
      <c r="H44" s="4">
        <v>106</v>
      </c>
      <c r="I44" s="4" t="str">
        <f t="shared" si="0"/>
        <v>曹仁</v>
      </c>
      <c r="J44" s="4">
        <f t="shared" si="2"/>
        <v>3</v>
      </c>
      <c r="K44" s="4">
        <v>6001</v>
      </c>
    </row>
    <row r="45" spans="1:11" x14ac:dyDescent="0.15">
      <c r="A45" s="4">
        <f t="shared" si="1"/>
        <v>40</v>
      </c>
      <c r="B45" s="4">
        <v>1040</v>
      </c>
      <c r="C45" s="2" t="s">
        <v>43</v>
      </c>
      <c r="D45" s="4">
        <v>1</v>
      </c>
      <c r="E45" s="4">
        <v>10</v>
      </c>
      <c r="F45" s="4">
        <v>1301401</v>
      </c>
      <c r="G45" s="16">
        <v>5</v>
      </c>
      <c r="H45" s="4">
        <v>223</v>
      </c>
      <c r="I45" s="4" t="str">
        <f t="shared" si="0"/>
        <v>刘琮</v>
      </c>
      <c r="J45" s="4">
        <f t="shared" si="2"/>
        <v>1</v>
      </c>
      <c r="K45" s="4">
        <v>6003</v>
      </c>
    </row>
    <row r="46" spans="1:11" x14ac:dyDescent="0.15">
      <c r="A46" s="4">
        <f t="shared" si="1"/>
        <v>41</v>
      </c>
      <c r="B46" s="4">
        <v>1041</v>
      </c>
      <c r="C46" s="4" t="s">
        <v>83</v>
      </c>
      <c r="D46" s="4">
        <v>1</v>
      </c>
      <c r="E46" s="4">
        <v>10</v>
      </c>
      <c r="F46" s="4">
        <v>1301402</v>
      </c>
      <c r="G46" s="16">
        <v>3</v>
      </c>
      <c r="H46" s="4">
        <v>216</v>
      </c>
      <c r="I46" s="4" t="str">
        <f t="shared" si="0"/>
        <v>张星彩</v>
      </c>
      <c r="J46" s="4">
        <f t="shared" si="2"/>
        <v>2</v>
      </c>
      <c r="K46" s="4">
        <v>6001</v>
      </c>
    </row>
    <row r="47" spans="1:11" x14ac:dyDescent="0.15">
      <c r="A47" s="4">
        <f t="shared" si="1"/>
        <v>42</v>
      </c>
      <c r="B47" s="4">
        <v>1042</v>
      </c>
      <c r="C47" s="4" t="s">
        <v>110</v>
      </c>
      <c r="D47" s="4">
        <v>1</v>
      </c>
      <c r="E47" s="4">
        <v>10</v>
      </c>
      <c r="F47" s="4">
        <v>1301403</v>
      </c>
      <c r="G47" s="16">
        <v>4</v>
      </c>
      <c r="H47" s="4">
        <v>206</v>
      </c>
      <c r="I47" s="4" t="str">
        <f t="shared" si="0"/>
        <v>张飞</v>
      </c>
      <c r="J47" s="4">
        <f t="shared" si="2"/>
        <v>3</v>
      </c>
      <c r="K47" s="4">
        <v>6002</v>
      </c>
    </row>
    <row r="48" spans="1:11" x14ac:dyDescent="0.15">
      <c r="A48" s="4">
        <f t="shared" si="1"/>
        <v>43</v>
      </c>
      <c r="B48" s="4">
        <v>1043</v>
      </c>
      <c r="C48" s="2" t="s">
        <v>44</v>
      </c>
      <c r="D48" s="4">
        <v>1</v>
      </c>
      <c r="E48" s="4">
        <v>10</v>
      </c>
      <c r="F48" s="4">
        <v>1301501</v>
      </c>
      <c r="G48" s="16">
        <v>3</v>
      </c>
      <c r="H48" s="4">
        <v>323</v>
      </c>
      <c r="I48" s="4" t="str">
        <f t="shared" si="0"/>
        <v>孙鲁育</v>
      </c>
      <c r="J48" s="4">
        <f t="shared" si="2"/>
        <v>1</v>
      </c>
      <c r="K48" s="4">
        <v>6001</v>
      </c>
    </row>
    <row r="49" spans="1:11" x14ac:dyDescent="0.15">
      <c r="A49" s="4">
        <f t="shared" si="1"/>
        <v>44</v>
      </c>
      <c r="B49" s="4">
        <v>1044</v>
      </c>
      <c r="C49" s="4" t="s">
        <v>84</v>
      </c>
      <c r="D49" s="4">
        <v>1</v>
      </c>
      <c r="E49" s="4">
        <v>10</v>
      </c>
      <c r="F49" s="4">
        <v>1301502</v>
      </c>
      <c r="G49" s="16">
        <v>4</v>
      </c>
      <c r="H49" s="4">
        <v>313</v>
      </c>
      <c r="I49" s="4" t="str">
        <f t="shared" si="0"/>
        <v>凌统</v>
      </c>
      <c r="J49" s="4">
        <f t="shared" si="2"/>
        <v>2</v>
      </c>
      <c r="K49" s="4">
        <v>6002</v>
      </c>
    </row>
    <row r="50" spans="1:11" x14ac:dyDescent="0.15">
      <c r="A50" s="4">
        <f t="shared" si="1"/>
        <v>45</v>
      </c>
      <c r="B50" s="4">
        <v>1045</v>
      </c>
      <c r="C50" s="4" t="s">
        <v>111</v>
      </c>
      <c r="D50" s="4">
        <v>1</v>
      </c>
      <c r="E50" s="4">
        <v>10</v>
      </c>
      <c r="F50" s="4">
        <v>1301503</v>
      </c>
      <c r="G50" s="16">
        <v>4</v>
      </c>
      <c r="H50" s="4">
        <v>306</v>
      </c>
      <c r="I50" s="4" t="str">
        <f t="shared" si="0"/>
        <v>孙权</v>
      </c>
      <c r="J50" s="4">
        <f t="shared" si="2"/>
        <v>3</v>
      </c>
      <c r="K50" s="4">
        <v>6002</v>
      </c>
    </row>
    <row r="51" spans="1:11" x14ac:dyDescent="0.15">
      <c r="A51" s="4">
        <f t="shared" si="1"/>
        <v>46</v>
      </c>
      <c r="B51" s="4">
        <v>1046</v>
      </c>
      <c r="C51" s="2" t="s">
        <v>45</v>
      </c>
      <c r="D51" s="4">
        <v>1</v>
      </c>
      <c r="E51" s="4">
        <v>10</v>
      </c>
      <c r="F51" s="4">
        <v>1301601</v>
      </c>
      <c r="G51" s="16">
        <v>5</v>
      </c>
      <c r="H51" s="4">
        <v>423</v>
      </c>
      <c r="I51" s="4" t="str">
        <f t="shared" si="0"/>
        <v>刘表</v>
      </c>
      <c r="J51" s="4">
        <f t="shared" si="2"/>
        <v>1</v>
      </c>
      <c r="K51" s="4">
        <v>6003</v>
      </c>
    </row>
    <row r="52" spans="1:11" x14ac:dyDescent="0.15">
      <c r="A52" s="4">
        <f t="shared" si="1"/>
        <v>47</v>
      </c>
      <c r="B52" s="4">
        <v>1047</v>
      </c>
      <c r="C52" s="4" t="s">
        <v>85</v>
      </c>
      <c r="D52" s="4">
        <v>1</v>
      </c>
      <c r="E52" s="4">
        <v>10</v>
      </c>
      <c r="F52" s="4">
        <v>1301602</v>
      </c>
      <c r="G52" s="16">
        <v>3</v>
      </c>
      <c r="H52" s="4">
        <v>416</v>
      </c>
      <c r="I52" s="4" t="str">
        <f t="shared" si="0"/>
        <v>陈宫</v>
      </c>
      <c r="J52" s="4">
        <f t="shared" si="2"/>
        <v>2</v>
      </c>
      <c r="K52" s="4">
        <v>6001</v>
      </c>
    </row>
    <row r="53" spans="1:11" x14ac:dyDescent="0.15">
      <c r="A53" s="4">
        <f t="shared" si="1"/>
        <v>48</v>
      </c>
      <c r="B53" s="4">
        <v>1048</v>
      </c>
      <c r="C53" s="4" t="s">
        <v>112</v>
      </c>
      <c r="D53" s="4">
        <v>1</v>
      </c>
      <c r="E53" s="4">
        <v>10</v>
      </c>
      <c r="F53" s="4">
        <v>1301603</v>
      </c>
      <c r="G53" s="16">
        <v>4</v>
      </c>
      <c r="H53" s="4">
        <v>406</v>
      </c>
      <c r="I53" s="4" t="str">
        <f t="shared" si="0"/>
        <v>华雄</v>
      </c>
      <c r="J53" s="4">
        <f t="shared" si="2"/>
        <v>3</v>
      </c>
      <c r="K53" s="4">
        <v>6002</v>
      </c>
    </row>
    <row r="54" spans="1:11" x14ac:dyDescent="0.15">
      <c r="A54" s="4">
        <f t="shared" si="1"/>
        <v>49</v>
      </c>
      <c r="B54" s="4">
        <v>1049</v>
      </c>
      <c r="C54" s="2" t="s">
        <v>46</v>
      </c>
      <c r="D54" s="4">
        <v>1</v>
      </c>
      <c r="E54" s="4">
        <v>10</v>
      </c>
      <c r="F54" s="4">
        <v>1301701</v>
      </c>
      <c r="G54" s="16">
        <v>4</v>
      </c>
      <c r="H54" s="4">
        <v>124</v>
      </c>
      <c r="I54" s="4" t="str">
        <f t="shared" si="0"/>
        <v>曹昂</v>
      </c>
      <c r="J54" s="4">
        <f t="shared" si="2"/>
        <v>1</v>
      </c>
      <c r="K54" s="4">
        <v>6002</v>
      </c>
    </row>
    <row r="55" spans="1:11" x14ac:dyDescent="0.15">
      <c r="A55" s="4">
        <f t="shared" si="1"/>
        <v>50</v>
      </c>
      <c r="B55" s="4">
        <v>1050</v>
      </c>
      <c r="C55" s="4" t="s">
        <v>86</v>
      </c>
      <c r="D55" s="4">
        <v>1</v>
      </c>
      <c r="E55" s="4">
        <v>10</v>
      </c>
      <c r="F55" s="4">
        <v>1301702</v>
      </c>
      <c r="G55" s="16">
        <v>5</v>
      </c>
      <c r="H55" s="4">
        <v>117</v>
      </c>
      <c r="I55" s="4" t="str">
        <f t="shared" si="0"/>
        <v>夏侯渊</v>
      </c>
      <c r="J55" s="4">
        <f t="shared" si="2"/>
        <v>2</v>
      </c>
      <c r="K55" s="4">
        <v>6003</v>
      </c>
    </row>
    <row r="56" spans="1:11" x14ac:dyDescent="0.15">
      <c r="A56" s="4">
        <f t="shared" si="1"/>
        <v>51</v>
      </c>
      <c r="B56" s="4">
        <v>1051</v>
      </c>
      <c r="C56" s="4" t="s">
        <v>113</v>
      </c>
      <c r="D56" s="4">
        <v>1</v>
      </c>
      <c r="E56" s="4">
        <v>10</v>
      </c>
      <c r="F56" s="4">
        <v>1301703</v>
      </c>
      <c r="G56" s="16">
        <v>3</v>
      </c>
      <c r="H56" s="4">
        <v>107</v>
      </c>
      <c r="I56" s="4" t="str">
        <f t="shared" si="0"/>
        <v>典韦</v>
      </c>
      <c r="J56" s="4">
        <f t="shared" si="2"/>
        <v>3</v>
      </c>
      <c r="K56" s="4">
        <v>6001</v>
      </c>
    </row>
    <row r="57" spans="1:11" x14ac:dyDescent="0.15">
      <c r="A57" s="4">
        <f t="shared" si="1"/>
        <v>52</v>
      </c>
      <c r="B57" s="4">
        <v>1052</v>
      </c>
      <c r="C57" s="2" t="s">
        <v>47</v>
      </c>
      <c r="D57" s="4">
        <v>1</v>
      </c>
      <c r="E57" s="4">
        <v>10</v>
      </c>
      <c r="F57" s="4">
        <v>1301801</v>
      </c>
      <c r="G57" s="16">
        <v>4</v>
      </c>
      <c r="H57" s="4">
        <v>224</v>
      </c>
      <c r="I57" s="4" t="str">
        <f t="shared" si="0"/>
        <v>刘封</v>
      </c>
      <c r="J57" s="4">
        <f t="shared" si="2"/>
        <v>1</v>
      </c>
      <c r="K57" s="4">
        <v>6002</v>
      </c>
    </row>
    <row r="58" spans="1:11" x14ac:dyDescent="0.15">
      <c r="A58" s="4">
        <f t="shared" si="1"/>
        <v>53</v>
      </c>
      <c r="B58" s="4">
        <v>1053</v>
      </c>
      <c r="C58" s="4" t="s">
        <v>87</v>
      </c>
      <c r="D58" s="4">
        <v>1</v>
      </c>
      <c r="E58" s="4">
        <v>10</v>
      </c>
      <c r="F58" s="4">
        <v>1301802</v>
      </c>
      <c r="G58" s="16">
        <v>4</v>
      </c>
      <c r="H58" s="4">
        <v>217</v>
      </c>
      <c r="I58" s="4" t="str">
        <f t="shared" si="0"/>
        <v>关银屏</v>
      </c>
      <c r="J58" s="4">
        <f t="shared" si="2"/>
        <v>2</v>
      </c>
      <c r="K58" s="4">
        <v>6002</v>
      </c>
    </row>
    <row r="59" spans="1:11" x14ac:dyDescent="0.15">
      <c r="A59" s="4">
        <f t="shared" si="1"/>
        <v>54</v>
      </c>
      <c r="B59" s="4">
        <v>1054</v>
      </c>
      <c r="C59" s="4" t="s">
        <v>114</v>
      </c>
      <c r="D59" s="4">
        <v>1</v>
      </c>
      <c r="E59" s="4">
        <v>10</v>
      </c>
      <c r="F59" s="4">
        <v>1301803</v>
      </c>
      <c r="G59" s="16">
        <v>4</v>
      </c>
      <c r="H59" s="4">
        <v>207</v>
      </c>
      <c r="I59" s="4" t="str">
        <f t="shared" si="0"/>
        <v>马超</v>
      </c>
      <c r="J59" s="4">
        <f t="shared" si="2"/>
        <v>3</v>
      </c>
      <c r="K59" s="4">
        <v>6002</v>
      </c>
    </row>
    <row r="60" spans="1:11" x14ac:dyDescent="0.15">
      <c r="A60" s="4">
        <f t="shared" si="1"/>
        <v>55</v>
      </c>
      <c r="B60" s="4">
        <v>1055</v>
      </c>
      <c r="C60" s="2" t="s">
        <v>48</v>
      </c>
      <c r="D60" s="4">
        <v>1</v>
      </c>
      <c r="E60" s="4">
        <v>10</v>
      </c>
      <c r="F60" s="4">
        <v>1301901</v>
      </c>
      <c r="G60" s="16">
        <v>5</v>
      </c>
      <c r="H60" s="4">
        <v>324</v>
      </c>
      <c r="I60" s="4" t="str">
        <f t="shared" si="0"/>
        <v>孙茹</v>
      </c>
      <c r="J60" s="4">
        <f t="shared" si="2"/>
        <v>1</v>
      </c>
      <c r="K60" s="4">
        <v>6003</v>
      </c>
    </row>
    <row r="61" spans="1:11" x14ac:dyDescent="0.15">
      <c r="A61" s="4">
        <f t="shared" si="1"/>
        <v>56</v>
      </c>
      <c r="B61" s="4">
        <v>1056</v>
      </c>
      <c r="C61" s="4" t="s">
        <v>88</v>
      </c>
      <c r="D61" s="4">
        <v>1</v>
      </c>
      <c r="E61" s="4">
        <v>10</v>
      </c>
      <c r="F61" s="4">
        <v>1301902</v>
      </c>
      <c r="G61" s="16">
        <v>4</v>
      </c>
      <c r="H61" s="4">
        <v>315</v>
      </c>
      <c r="I61" s="4" t="str">
        <f t="shared" si="0"/>
        <v>张昭</v>
      </c>
      <c r="J61" s="4">
        <f t="shared" si="2"/>
        <v>2</v>
      </c>
      <c r="K61" s="4">
        <v>6002</v>
      </c>
    </row>
    <row r="62" spans="1:11" x14ac:dyDescent="0.15">
      <c r="A62" s="4">
        <f t="shared" si="1"/>
        <v>57</v>
      </c>
      <c r="B62" s="4">
        <v>1057</v>
      </c>
      <c r="C62" s="4" t="s">
        <v>115</v>
      </c>
      <c r="D62" s="4">
        <v>1</v>
      </c>
      <c r="E62" s="4">
        <v>10</v>
      </c>
      <c r="F62" s="4">
        <v>1301903</v>
      </c>
      <c r="G62" s="16">
        <v>4</v>
      </c>
      <c r="H62" s="4">
        <v>307</v>
      </c>
      <c r="I62" s="4" t="str">
        <f t="shared" si="0"/>
        <v>吕蒙</v>
      </c>
      <c r="J62" s="4">
        <f t="shared" si="2"/>
        <v>3</v>
      </c>
      <c r="K62" s="4">
        <v>6002</v>
      </c>
    </row>
    <row r="63" spans="1:11" x14ac:dyDescent="0.15">
      <c r="A63" s="4">
        <f t="shared" si="1"/>
        <v>58</v>
      </c>
      <c r="B63" s="4">
        <v>1058</v>
      </c>
      <c r="C63" s="2" t="s">
        <v>49</v>
      </c>
      <c r="D63" s="4">
        <v>1</v>
      </c>
      <c r="E63" s="4">
        <v>10</v>
      </c>
      <c r="F63" s="4">
        <v>1302001</v>
      </c>
      <c r="G63" s="16">
        <v>5</v>
      </c>
      <c r="H63" s="4">
        <v>424</v>
      </c>
      <c r="I63" s="4" t="str">
        <f t="shared" si="0"/>
        <v>李儒</v>
      </c>
      <c r="J63" s="4">
        <f t="shared" si="2"/>
        <v>1</v>
      </c>
      <c r="K63" s="4">
        <v>6003</v>
      </c>
    </row>
    <row r="64" spans="1:11" x14ac:dyDescent="0.15">
      <c r="A64" s="4">
        <f t="shared" si="1"/>
        <v>59</v>
      </c>
      <c r="B64" s="4">
        <v>1059</v>
      </c>
      <c r="C64" s="4" t="s">
        <v>89</v>
      </c>
      <c r="D64" s="4">
        <v>1</v>
      </c>
      <c r="E64" s="4">
        <v>10</v>
      </c>
      <c r="F64" s="4">
        <v>1302002</v>
      </c>
      <c r="G64" s="16">
        <v>3</v>
      </c>
      <c r="H64" s="4">
        <v>417</v>
      </c>
      <c r="I64" s="4" t="str">
        <f t="shared" si="0"/>
        <v>孔融</v>
      </c>
      <c r="J64" s="4">
        <f t="shared" si="2"/>
        <v>2</v>
      </c>
      <c r="K64" s="4">
        <v>6001</v>
      </c>
    </row>
    <row r="65" spans="1:11" x14ac:dyDescent="0.15">
      <c r="A65" s="4">
        <f t="shared" si="1"/>
        <v>60</v>
      </c>
      <c r="B65" s="4">
        <v>1060</v>
      </c>
      <c r="C65" s="4" t="s">
        <v>116</v>
      </c>
      <c r="D65" s="4">
        <v>1</v>
      </c>
      <c r="E65" s="4">
        <v>10</v>
      </c>
      <c r="F65" s="4">
        <v>1302003</v>
      </c>
      <c r="G65" s="16">
        <v>5</v>
      </c>
      <c r="H65" s="4">
        <v>407</v>
      </c>
      <c r="I65" s="4" t="str">
        <f t="shared" si="0"/>
        <v>贾诩</v>
      </c>
      <c r="J65" s="4">
        <f t="shared" si="2"/>
        <v>3</v>
      </c>
      <c r="K65" s="4">
        <v>6003</v>
      </c>
    </row>
    <row r="66" spans="1:11" x14ac:dyDescent="0.15">
      <c r="A66" s="4">
        <f t="shared" si="1"/>
        <v>61</v>
      </c>
      <c r="B66" s="4">
        <v>1061</v>
      </c>
      <c r="C66" s="2" t="s">
        <v>50</v>
      </c>
      <c r="D66" s="4">
        <v>1</v>
      </c>
      <c r="E66" s="4">
        <v>10</v>
      </c>
      <c r="F66" s="4">
        <v>1302101</v>
      </c>
      <c r="G66" s="16">
        <v>3</v>
      </c>
      <c r="H66" s="4">
        <v>125</v>
      </c>
      <c r="I66" s="4" t="str">
        <f t="shared" si="0"/>
        <v>郭照</v>
      </c>
      <c r="J66" s="4">
        <f t="shared" si="2"/>
        <v>1</v>
      </c>
      <c r="K66" s="4">
        <v>6001</v>
      </c>
    </row>
    <row r="67" spans="1:11" x14ac:dyDescent="0.15">
      <c r="A67" s="4">
        <f t="shared" si="1"/>
        <v>62</v>
      </c>
      <c r="B67" s="4">
        <v>1062</v>
      </c>
      <c r="C67" s="4" t="s">
        <v>137</v>
      </c>
      <c r="D67" s="4">
        <v>1</v>
      </c>
      <c r="E67" s="4">
        <v>10</v>
      </c>
      <c r="F67" s="4">
        <v>1302102</v>
      </c>
      <c r="G67" s="16">
        <v>5</v>
      </c>
      <c r="H67" s="4">
        <v>118</v>
      </c>
      <c r="I67" s="4" t="str">
        <f t="shared" si="0"/>
        <v>张春华</v>
      </c>
      <c r="J67" s="4">
        <f t="shared" si="2"/>
        <v>2</v>
      </c>
      <c r="K67" s="4">
        <v>6003</v>
      </c>
    </row>
    <row r="68" spans="1:11" x14ac:dyDescent="0.15">
      <c r="A68" s="4">
        <f t="shared" si="1"/>
        <v>63</v>
      </c>
      <c r="B68" s="4">
        <v>1063</v>
      </c>
      <c r="C68" s="4" t="s">
        <v>117</v>
      </c>
      <c r="D68" s="4">
        <v>1</v>
      </c>
      <c r="E68" s="4">
        <v>10</v>
      </c>
      <c r="F68" s="4">
        <v>1302103</v>
      </c>
      <c r="G68" s="16">
        <v>3</v>
      </c>
      <c r="H68" s="4">
        <v>108</v>
      </c>
      <c r="I68" s="4" t="str">
        <f t="shared" si="0"/>
        <v>许褚</v>
      </c>
      <c r="J68" s="4">
        <f t="shared" si="2"/>
        <v>3</v>
      </c>
      <c r="K68" s="4">
        <v>6001</v>
      </c>
    </row>
    <row r="69" spans="1:11" x14ac:dyDescent="0.15">
      <c r="A69" s="4">
        <f t="shared" si="1"/>
        <v>64</v>
      </c>
      <c r="B69" s="4">
        <v>1064</v>
      </c>
      <c r="C69" s="2" t="s">
        <v>51</v>
      </c>
      <c r="D69" s="4">
        <v>1</v>
      </c>
      <c r="E69" s="4">
        <v>10</v>
      </c>
      <c r="F69" s="4">
        <v>1302201</v>
      </c>
      <c r="G69" s="16">
        <v>4</v>
      </c>
      <c r="H69" s="4">
        <v>225</v>
      </c>
      <c r="I69" s="4" t="str">
        <f t="shared" si="0"/>
        <v>张苞</v>
      </c>
      <c r="J69" s="4">
        <f t="shared" si="2"/>
        <v>1</v>
      </c>
      <c r="K69" s="4">
        <v>6002</v>
      </c>
    </row>
    <row r="70" spans="1:11" x14ac:dyDescent="0.15">
      <c r="A70" s="4">
        <f t="shared" si="1"/>
        <v>65</v>
      </c>
      <c r="B70" s="4">
        <v>1065</v>
      </c>
      <c r="C70" s="4" t="s">
        <v>90</v>
      </c>
      <c r="D70" s="4">
        <v>1</v>
      </c>
      <c r="E70" s="4">
        <v>10</v>
      </c>
      <c r="F70" s="4">
        <v>1302202</v>
      </c>
      <c r="G70" s="16">
        <v>4</v>
      </c>
      <c r="H70" s="4">
        <v>218</v>
      </c>
      <c r="I70" s="4" t="str">
        <f t="shared" si="0"/>
        <v>关平</v>
      </c>
      <c r="J70" s="4">
        <f t="shared" si="2"/>
        <v>2</v>
      </c>
      <c r="K70" s="4">
        <v>6002</v>
      </c>
    </row>
    <row r="71" spans="1:11" x14ac:dyDescent="0.15">
      <c r="A71" s="4">
        <f t="shared" si="1"/>
        <v>66</v>
      </c>
      <c r="B71" s="4">
        <v>1066</v>
      </c>
      <c r="C71" s="4" t="s">
        <v>118</v>
      </c>
      <c r="D71" s="4">
        <v>1</v>
      </c>
      <c r="E71" s="4">
        <v>10</v>
      </c>
      <c r="F71" s="4">
        <v>1302203</v>
      </c>
      <c r="G71" s="16">
        <v>5</v>
      </c>
      <c r="H71" s="4">
        <v>208</v>
      </c>
      <c r="I71" s="4" t="str">
        <f t="shared" ref="I71:I125" si="3">C71</f>
        <v>黄忠</v>
      </c>
      <c r="J71" s="4">
        <f t="shared" si="2"/>
        <v>3</v>
      </c>
      <c r="K71" s="4">
        <v>6003</v>
      </c>
    </row>
    <row r="72" spans="1:11" x14ac:dyDescent="0.15">
      <c r="A72" s="4">
        <f t="shared" ref="A72:A125" si="4">A71+1</f>
        <v>67</v>
      </c>
      <c r="B72" s="4">
        <v>1067</v>
      </c>
      <c r="C72" s="2" t="s">
        <v>52</v>
      </c>
      <c r="D72" s="4">
        <v>1</v>
      </c>
      <c r="E72" s="4">
        <v>10</v>
      </c>
      <c r="F72" s="4">
        <v>1302301</v>
      </c>
      <c r="G72" s="16">
        <v>3</v>
      </c>
      <c r="H72" s="4">
        <v>325</v>
      </c>
      <c r="I72" s="4" t="str">
        <f t="shared" si="3"/>
        <v>朱然</v>
      </c>
      <c r="J72" s="4">
        <f t="shared" si="2"/>
        <v>1</v>
      </c>
      <c r="K72" s="4">
        <v>6001</v>
      </c>
    </row>
    <row r="73" spans="1:11" x14ac:dyDescent="0.15">
      <c r="A73" s="4">
        <f t="shared" si="4"/>
        <v>68</v>
      </c>
      <c r="B73" s="4">
        <v>1068</v>
      </c>
      <c r="C73" s="4" t="s">
        <v>91</v>
      </c>
      <c r="D73" s="4">
        <v>1</v>
      </c>
      <c r="E73" s="4">
        <v>10</v>
      </c>
      <c r="F73" s="4">
        <v>1302302</v>
      </c>
      <c r="G73" s="16">
        <v>4</v>
      </c>
      <c r="H73" s="4">
        <v>317</v>
      </c>
      <c r="I73" s="4" t="str">
        <f t="shared" si="3"/>
        <v>步练师</v>
      </c>
      <c r="J73" s="4">
        <f t="shared" si="2"/>
        <v>2</v>
      </c>
      <c r="K73" s="4">
        <v>6002</v>
      </c>
    </row>
    <row r="74" spans="1:11" x14ac:dyDescent="0.15">
      <c r="A74" s="4">
        <f t="shared" si="4"/>
        <v>69</v>
      </c>
      <c r="B74" s="4">
        <v>1069</v>
      </c>
      <c r="C74" s="4" t="s">
        <v>119</v>
      </c>
      <c r="D74" s="4">
        <v>1</v>
      </c>
      <c r="E74" s="4">
        <v>10</v>
      </c>
      <c r="F74" s="4">
        <v>1302303</v>
      </c>
      <c r="G74" s="16">
        <v>4</v>
      </c>
      <c r="H74" s="4">
        <v>308</v>
      </c>
      <c r="I74" s="4" t="str">
        <f t="shared" si="3"/>
        <v>甘宁</v>
      </c>
      <c r="J74" s="4">
        <f t="shared" ref="J74:J125" si="5">J71</f>
        <v>3</v>
      </c>
      <c r="K74" s="4">
        <v>6002</v>
      </c>
    </row>
    <row r="75" spans="1:11" x14ac:dyDescent="0.15">
      <c r="A75" s="4">
        <f t="shared" si="4"/>
        <v>70</v>
      </c>
      <c r="B75" s="4">
        <v>1070</v>
      </c>
      <c r="C75" s="2" t="s">
        <v>53</v>
      </c>
      <c r="D75" s="4">
        <v>1</v>
      </c>
      <c r="E75" s="4">
        <v>10</v>
      </c>
      <c r="F75" s="4">
        <v>1302401</v>
      </c>
      <c r="G75" s="16">
        <v>5</v>
      </c>
      <c r="H75" s="4">
        <v>427</v>
      </c>
      <c r="I75" s="4" t="str">
        <f t="shared" si="3"/>
        <v>何进</v>
      </c>
      <c r="J75" s="4">
        <f t="shared" si="5"/>
        <v>1</v>
      </c>
      <c r="K75" s="4">
        <v>6003</v>
      </c>
    </row>
    <row r="76" spans="1:11" x14ac:dyDescent="0.15">
      <c r="A76" s="4">
        <f t="shared" si="4"/>
        <v>71</v>
      </c>
      <c r="B76" s="4">
        <v>1071</v>
      </c>
      <c r="C76" s="4" t="s">
        <v>92</v>
      </c>
      <c r="D76" s="4">
        <v>1</v>
      </c>
      <c r="E76" s="4">
        <v>10</v>
      </c>
      <c r="F76" s="4">
        <v>1302402</v>
      </c>
      <c r="G76" s="16">
        <v>3</v>
      </c>
      <c r="H76" s="4">
        <v>418</v>
      </c>
      <c r="I76" s="4" t="str">
        <f t="shared" si="3"/>
        <v>吕灵雎</v>
      </c>
      <c r="J76" s="4">
        <f t="shared" si="5"/>
        <v>2</v>
      </c>
      <c r="K76" s="4">
        <v>6001</v>
      </c>
    </row>
    <row r="77" spans="1:11" x14ac:dyDescent="0.15">
      <c r="A77" s="4">
        <f t="shared" si="4"/>
        <v>72</v>
      </c>
      <c r="B77" s="4">
        <v>1072</v>
      </c>
      <c r="C77" s="4" t="s">
        <v>120</v>
      </c>
      <c r="D77" s="4">
        <v>1</v>
      </c>
      <c r="E77" s="4">
        <v>10</v>
      </c>
      <c r="F77" s="4">
        <v>1302403</v>
      </c>
      <c r="G77" s="16">
        <v>4</v>
      </c>
      <c r="H77" s="4">
        <v>408</v>
      </c>
      <c r="I77" s="4" t="str">
        <f t="shared" si="3"/>
        <v>公孙瓒</v>
      </c>
      <c r="J77" s="4">
        <f t="shared" si="5"/>
        <v>3</v>
      </c>
      <c r="K77" s="4">
        <v>6002</v>
      </c>
    </row>
    <row r="78" spans="1:11" x14ac:dyDescent="0.15">
      <c r="A78" s="4">
        <f t="shared" si="4"/>
        <v>73</v>
      </c>
      <c r="B78" s="4">
        <v>1073</v>
      </c>
      <c r="C78" s="2" t="s">
        <v>54</v>
      </c>
      <c r="D78" s="4">
        <v>1</v>
      </c>
      <c r="E78" s="4">
        <v>10</v>
      </c>
      <c r="F78" s="4">
        <v>1302501</v>
      </c>
      <c r="G78" s="16">
        <v>4</v>
      </c>
      <c r="H78" s="4">
        <v>126</v>
      </c>
      <c r="I78" s="4" t="str">
        <f t="shared" si="3"/>
        <v>曹叡</v>
      </c>
      <c r="J78" s="4">
        <f t="shared" si="5"/>
        <v>1</v>
      </c>
      <c r="K78" s="4">
        <v>6002</v>
      </c>
    </row>
    <row r="79" spans="1:11" x14ac:dyDescent="0.15">
      <c r="A79" s="4">
        <f t="shared" si="4"/>
        <v>74</v>
      </c>
      <c r="B79" s="4">
        <v>1074</v>
      </c>
      <c r="C79" s="4" t="s">
        <v>93</v>
      </c>
      <c r="D79" s="4">
        <v>1</v>
      </c>
      <c r="E79" s="4">
        <v>10</v>
      </c>
      <c r="F79" s="4">
        <v>1302502</v>
      </c>
      <c r="G79" s="16">
        <v>4</v>
      </c>
      <c r="H79" s="4">
        <v>119</v>
      </c>
      <c r="I79" s="4" t="str">
        <f t="shared" si="3"/>
        <v>于禁</v>
      </c>
      <c r="J79" s="4">
        <f t="shared" si="5"/>
        <v>2</v>
      </c>
      <c r="K79" s="4">
        <v>6002</v>
      </c>
    </row>
    <row r="80" spans="1:11" x14ac:dyDescent="0.15">
      <c r="A80" s="4">
        <f t="shared" si="4"/>
        <v>75</v>
      </c>
      <c r="B80" s="4">
        <v>1075</v>
      </c>
      <c r="C80" s="4" t="s">
        <v>121</v>
      </c>
      <c r="D80" s="4">
        <v>1</v>
      </c>
      <c r="E80" s="4">
        <v>10</v>
      </c>
      <c r="F80" s="4">
        <v>1302503</v>
      </c>
      <c r="G80" s="16">
        <v>5</v>
      </c>
      <c r="H80" s="4">
        <v>109</v>
      </c>
      <c r="I80" s="4" t="str">
        <f t="shared" si="3"/>
        <v>张辽</v>
      </c>
      <c r="J80" s="4">
        <f t="shared" si="5"/>
        <v>3</v>
      </c>
      <c r="K80" s="4">
        <v>6003</v>
      </c>
    </row>
    <row r="81" spans="1:11" x14ac:dyDescent="0.15">
      <c r="A81" s="4">
        <f t="shared" si="4"/>
        <v>76</v>
      </c>
      <c r="B81" s="4">
        <v>1076</v>
      </c>
      <c r="C81" s="2" t="s">
        <v>55</v>
      </c>
      <c r="D81" s="4">
        <v>1</v>
      </c>
      <c r="E81" s="4">
        <v>10</v>
      </c>
      <c r="F81" s="4">
        <v>1302601</v>
      </c>
      <c r="G81" s="16">
        <v>4</v>
      </c>
      <c r="H81" s="4">
        <v>226</v>
      </c>
      <c r="I81" s="4" t="str">
        <f t="shared" si="3"/>
        <v>司马徽</v>
      </c>
      <c r="J81" s="4">
        <f t="shared" si="5"/>
        <v>1</v>
      </c>
      <c r="K81" s="4">
        <v>6002</v>
      </c>
    </row>
    <row r="82" spans="1:11" x14ac:dyDescent="0.15">
      <c r="A82" s="4">
        <f t="shared" si="4"/>
        <v>77</v>
      </c>
      <c r="B82" s="4">
        <v>1077</v>
      </c>
      <c r="C82" s="4" t="s">
        <v>94</v>
      </c>
      <c r="D82" s="4">
        <v>1</v>
      </c>
      <c r="E82" s="4">
        <v>10</v>
      </c>
      <c r="F82" s="4">
        <v>1302602</v>
      </c>
      <c r="G82" s="16">
        <v>4</v>
      </c>
      <c r="H82" s="4">
        <v>219</v>
      </c>
      <c r="I82" s="4" t="str">
        <f t="shared" si="3"/>
        <v>法正</v>
      </c>
      <c r="J82" s="4">
        <f t="shared" si="5"/>
        <v>2</v>
      </c>
      <c r="K82" s="4">
        <v>6002</v>
      </c>
    </row>
    <row r="83" spans="1:11" x14ac:dyDescent="0.15">
      <c r="A83" s="4">
        <f t="shared" si="4"/>
        <v>78</v>
      </c>
      <c r="B83" s="4">
        <v>1078</v>
      </c>
      <c r="C83" s="4" t="s">
        <v>122</v>
      </c>
      <c r="D83" s="4">
        <v>1</v>
      </c>
      <c r="E83" s="4">
        <v>10</v>
      </c>
      <c r="F83" s="4">
        <v>1302603</v>
      </c>
      <c r="G83" s="16">
        <v>5</v>
      </c>
      <c r="H83" s="4">
        <v>209</v>
      </c>
      <c r="I83" s="4" t="str">
        <f t="shared" si="3"/>
        <v>姜维</v>
      </c>
      <c r="J83" s="4">
        <f t="shared" si="5"/>
        <v>3</v>
      </c>
      <c r="K83" s="4">
        <v>6003</v>
      </c>
    </row>
    <row r="84" spans="1:11" x14ac:dyDescent="0.15">
      <c r="A84" s="4">
        <f t="shared" si="4"/>
        <v>79</v>
      </c>
      <c r="B84" s="4">
        <v>1079</v>
      </c>
      <c r="C84" s="2" t="s">
        <v>56</v>
      </c>
      <c r="D84" s="4">
        <v>1</v>
      </c>
      <c r="E84" s="4">
        <v>10</v>
      </c>
      <c r="F84" s="4">
        <v>1302701</v>
      </c>
      <c r="G84" s="16">
        <v>3</v>
      </c>
      <c r="H84" s="4">
        <v>326</v>
      </c>
      <c r="I84" s="4" t="str">
        <f t="shared" si="3"/>
        <v>虞翻</v>
      </c>
      <c r="J84" s="4">
        <f t="shared" si="5"/>
        <v>1</v>
      </c>
      <c r="K84" s="4">
        <v>6001</v>
      </c>
    </row>
    <row r="85" spans="1:11" x14ac:dyDescent="0.15">
      <c r="A85" s="4">
        <f t="shared" si="4"/>
        <v>80</v>
      </c>
      <c r="B85" s="4">
        <v>1080</v>
      </c>
      <c r="C85" s="4" t="s">
        <v>95</v>
      </c>
      <c r="D85" s="4">
        <v>1</v>
      </c>
      <c r="E85" s="4">
        <v>10</v>
      </c>
      <c r="F85" s="4">
        <v>1302702</v>
      </c>
      <c r="G85" s="16">
        <v>5</v>
      </c>
      <c r="H85" s="4">
        <v>319</v>
      </c>
      <c r="I85" s="4" t="str">
        <f t="shared" si="3"/>
        <v>诸葛瑾</v>
      </c>
      <c r="J85" s="4">
        <f t="shared" si="5"/>
        <v>2</v>
      </c>
      <c r="K85" s="4">
        <v>6003</v>
      </c>
    </row>
    <row r="86" spans="1:11" x14ac:dyDescent="0.15">
      <c r="A86" s="4">
        <f t="shared" si="4"/>
        <v>81</v>
      </c>
      <c r="B86" s="4">
        <v>1081</v>
      </c>
      <c r="C86" s="4" t="s">
        <v>123</v>
      </c>
      <c r="D86" s="4">
        <v>1</v>
      </c>
      <c r="E86" s="4">
        <v>10</v>
      </c>
      <c r="F86" s="4">
        <v>1302703</v>
      </c>
      <c r="G86" s="16">
        <v>3</v>
      </c>
      <c r="H86" s="4">
        <v>309</v>
      </c>
      <c r="I86" s="4" t="str">
        <f t="shared" si="3"/>
        <v>孙坚</v>
      </c>
      <c r="J86" s="4">
        <f t="shared" si="5"/>
        <v>3</v>
      </c>
      <c r="K86" s="4">
        <v>6001</v>
      </c>
    </row>
    <row r="87" spans="1:11" x14ac:dyDescent="0.15">
      <c r="A87" s="4">
        <f t="shared" si="4"/>
        <v>82</v>
      </c>
      <c r="B87" s="4">
        <v>1082</v>
      </c>
      <c r="C87" s="2" t="s">
        <v>57</v>
      </c>
      <c r="D87" s="4">
        <v>1</v>
      </c>
      <c r="E87" s="4">
        <v>10</v>
      </c>
      <c r="F87" s="4">
        <v>1302801</v>
      </c>
      <c r="G87" s="16">
        <v>5</v>
      </c>
      <c r="H87" s="4">
        <v>428</v>
      </c>
      <c r="I87" s="4" t="str">
        <f t="shared" si="3"/>
        <v>潘凤</v>
      </c>
      <c r="J87" s="4">
        <f t="shared" si="5"/>
        <v>1</v>
      </c>
      <c r="K87" s="4">
        <v>6003</v>
      </c>
    </row>
    <row r="88" spans="1:11" x14ac:dyDescent="0.15">
      <c r="A88" s="4">
        <f t="shared" si="4"/>
        <v>83</v>
      </c>
      <c r="B88" s="4">
        <v>1083</v>
      </c>
      <c r="C88" s="4" t="s">
        <v>96</v>
      </c>
      <c r="D88" s="4">
        <v>1</v>
      </c>
      <c r="E88" s="4">
        <v>10</v>
      </c>
      <c r="F88" s="4">
        <v>1302802</v>
      </c>
      <c r="G88" s="16">
        <v>3</v>
      </c>
      <c r="H88" s="4">
        <v>419</v>
      </c>
      <c r="I88" s="4" t="str">
        <f t="shared" si="3"/>
        <v>张让</v>
      </c>
      <c r="J88" s="4">
        <f t="shared" si="5"/>
        <v>2</v>
      </c>
      <c r="K88" s="4">
        <v>6001</v>
      </c>
    </row>
    <row r="89" spans="1:11" x14ac:dyDescent="0.15">
      <c r="A89" s="4">
        <f t="shared" si="4"/>
        <v>84</v>
      </c>
      <c r="B89" s="4">
        <v>1084</v>
      </c>
      <c r="C89" s="4" t="s">
        <v>124</v>
      </c>
      <c r="D89" s="4">
        <v>1</v>
      </c>
      <c r="E89" s="4">
        <v>10</v>
      </c>
      <c r="F89" s="4">
        <v>1302803</v>
      </c>
      <c r="G89" s="16">
        <v>4</v>
      </c>
      <c r="H89" s="4">
        <v>409</v>
      </c>
      <c r="I89" s="4" t="str">
        <f t="shared" si="3"/>
        <v>张角</v>
      </c>
      <c r="J89" s="4">
        <f t="shared" si="5"/>
        <v>3</v>
      </c>
      <c r="K89" s="4">
        <v>6002</v>
      </c>
    </row>
    <row r="90" spans="1:11" x14ac:dyDescent="0.15">
      <c r="A90" s="4">
        <f t="shared" si="4"/>
        <v>85</v>
      </c>
      <c r="B90" s="4">
        <v>1085</v>
      </c>
      <c r="C90" s="2" t="s">
        <v>58</v>
      </c>
      <c r="D90" s="4">
        <v>1</v>
      </c>
      <c r="E90" s="4">
        <v>10</v>
      </c>
      <c r="F90" s="4">
        <v>1302901</v>
      </c>
      <c r="G90" s="16">
        <v>4</v>
      </c>
      <c r="H90" s="4">
        <v>127</v>
      </c>
      <c r="I90" s="4" t="str">
        <f t="shared" si="3"/>
        <v>钟会</v>
      </c>
      <c r="J90" s="4">
        <f t="shared" si="5"/>
        <v>1</v>
      </c>
      <c r="K90" s="4">
        <v>6002</v>
      </c>
    </row>
    <row r="91" spans="1:11" x14ac:dyDescent="0.15">
      <c r="A91" s="4">
        <f t="shared" si="4"/>
        <v>86</v>
      </c>
      <c r="B91" s="4">
        <v>1086</v>
      </c>
      <c r="C91" s="4" t="s">
        <v>78</v>
      </c>
      <c r="D91" s="4">
        <v>1</v>
      </c>
      <c r="E91" s="4">
        <v>10</v>
      </c>
      <c r="F91" s="4">
        <v>1302902</v>
      </c>
      <c r="G91" s="16">
        <v>3</v>
      </c>
      <c r="H91" s="4">
        <v>115</v>
      </c>
      <c r="I91" s="4" t="str">
        <f t="shared" si="3"/>
        <v>曹冲</v>
      </c>
      <c r="J91" s="4">
        <f t="shared" si="5"/>
        <v>2</v>
      </c>
      <c r="K91" s="4">
        <v>6001</v>
      </c>
    </row>
    <row r="92" spans="1:11" x14ac:dyDescent="0.15">
      <c r="A92" s="4">
        <f t="shared" si="4"/>
        <v>87</v>
      </c>
      <c r="B92" s="4">
        <v>1087</v>
      </c>
      <c r="C92" s="4" t="s">
        <v>125</v>
      </c>
      <c r="D92" s="4">
        <v>1</v>
      </c>
      <c r="E92" s="4">
        <v>10</v>
      </c>
      <c r="F92" s="4">
        <v>1302903</v>
      </c>
      <c r="G92" s="16">
        <v>5</v>
      </c>
      <c r="H92" s="4">
        <v>110</v>
      </c>
      <c r="I92" s="4" t="str">
        <f t="shared" si="3"/>
        <v>张郃</v>
      </c>
      <c r="J92" s="4">
        <f t="shared" si="5"/>
        <v>3</v>
      </c>
      <c r="K92" s="4">
        <v>6003</v>
      </c>
    </row>
    <row r="93" spans="1:11" x14ac:dyDescent="0.15">
      <c r="A93" s="4">
        <f t="shared" si="4"/>
        <v>88</v>
      </c>
      <c r="B93" s="4">
        <v>1088</v>
      </c>
      <c r="C93" s="2" t="s">
        <v>59</v>
      </c>
      <c r="D93" s="4">
        <v>1</v>
      </c>
      <c r="E93" s="4">
        <v>10</v>
      </c>
      <c r="F93" s="4">
        <v>1303001</v>
      </c>
      <c r="G93" s="16">
        <v>4</v>
      </c>
      <c r="H93" s="4">
        <v>229</v>
      </c>
      <c r="I93" s="4" t="str">
        <f t="shared" si="3"/>
        <v>夏侯涓</v>
      </c>
      <c r="J93" s="4">
        <f t="shared" si="5"/>
        <v>1</v>
      </c>
      <c r="K93" s="4">
        <v>6002</v>
      </c>
    </row>
    <row r="94" spans="1:11" x14ac:dyDescent="0.15">
      <c r="A94" s="4">
        <f t="shared" si="4"/>
        <v>89</v>
      </c>
      <c r="B94" s="4">
        <v>1089</v>
      </c>
      <c r="C94" s="4" t="s">
        <v>71</v>
      </c>
      <c r="D94" s="4">
        <v>1</v>
      </c>
      <c r="E94" s="4">
        <v>10</v>
      </c>
      <c r="F94" s="4">
        <v>1303002</v>
      </c>
      <c r="G94" s="16">
        <v>4</v>
      </c>
      <c r="H94" s="4">
        <v>213</v>
      </c>
      <c r="I94" s="4" t="str">
        <f t="shared" si="3"/>
        <v>孟获</v>
      </c>
      <c r="J94" s="4">
        <f t="shared" si="5"/>
        <v>2</v>
      </c>
      <c r="K94" s="4">
        <v>6002</v>
      </c>
    </row>
    <row r="95" spans="1:11" x14ac:dyDescent="0.15">
      <c r="A95" s="4">
        <f t="shared" si="4"/>
        <v>90</v>
      </c>
      <c r="B95" s="4">
        <v>1090</v>
      </c>
      <c r="C95" s="4" t="s">
        <v>126</v>
      </c>
      <c r="D95" s="4">
        <v>1</v>
      </c>
      <c r="E95" s="4">
        <v>10</v>
      </c>
      <c r="F95" s="4">
        <v>1303003</v>
      </c>
      <c r="G95" s="16">
        <v>5</v>
      </c>
      <c r="H95" s="4">
        <v>210</v>
      </c>
      <c r="I95" s="4" t="str">
        <f t="shared" si="3"/>
        <v>魏延</v>
      </c>
      <c r="J95" s="4">
        <f t="shared" si="5"/>
        <v>3</v>
      </c>
      <c r="K95" s="4">
        <v>6003</v>
      </c>
    </row>
    <row r="96" spans="1:11" x14ac:dyDescent="0.15">
      <c r="A96" s="4">
        <f t="shared" si="4"/>
        <v>91</v>
      </c>
      <c r="B96" s="4">
        <v>1091</v>
      </c>
      <c r="C96" s="2" t="s">
        <v>60</v>
      </c>
      <c r="D96" s="4">
        <v>1</v>
      </c>
      <c r="E96" s="4">
        <v>10</v>
      </c>
      <c r="F96" s="4">
        <v>1303101</v>
      </c>
      <c r="G96" s="16">
        <v>3</v>
      </c>
      <c r="H96" s="4">
        <v>327</v>
      </c>
      <c r="I96" s="4" t="str">
        <f t="shared" si="3"/>
        <v>陆抗</v>
      </c>
      <c r="J96" s="4">
        <f t="shared" si="5"/>
        <v>1</v>
      </c>
      <c r="K96" s="4">
        <v>6001</v>
      </c>
    </row>
    <row r="97" spans="1:11" x14ac:dyDescent="0.15">
      <c r="A97" s="4">
        <f t="shared" si="4"/>
        <v>92</v>
      </c>
      <c r="B97" s="4">
        <v>1092</v>
      </c>
      <c r="C97" s="4" t="s">
        <v>72</v>
      </c>
      <c r="D97" s="4">
        <v>1</v>
      </c>
      <c r="E97" s="4">
        <v>10</v>
      </c>
      <c r="F97" s="4">
        <v>1303102</v>
      </c>
      <c r="G97" s="16">
        <v>4</v>
      </c>
      <c r="H97" s="4">
        <v>318</v>
      </c>
      <c r="I97" s="4" t="str">
        <f t="shared" si="3"/>
        <v>韩当</v>
      </c>
      <c r="J97" s="4">
        <f t="shared" si="5"/>
        <v>2</v>
      </c>
      <c r="K97" s="4">
        <v>6002</v>
      </c>
    </row>
    <row r="98" spans="1:11" x14ac:dyDescent="0.15">
      <c r="A98" s="4">
        <f t="shared" si="4"/>
        <v>93</v>
      </c>
      <c r="B98" s="4">
        <v>1093</v>
      </c>
      <c r="C98" s="4" t="s">
        <v>127</v>
      </c>
      <c r="D98" s="4">
        <v>1</v>
      </c>
      <c r="E98" s="4">
        <v>10</v>
      </c>
      <c r="F98" s="4">
        <v>1303103</v>
      </c>
      <c r="G98" s="16">
        <v>4</v>
      </c>
      <c r="H98" s="4">
        <v>310</v>
      </c>
      <c r="I98" s="4" t="str">
        <f t="shared" si="3"/>
        <v>孙尚香</v>
      </c>
      <c r="J98" s="4">
        <f t="shared" si="5"/>
        <v>3</v>
      </c>
      <c r="K98" s="4">
        <v>6002</v>
      </c>
    </row>
    <row r="99" spans="1:11" x14ac:dyDescent="0.15">
      <c r="A99" s="4">
        <f t="shared" si="4"/>
        <v>94</v>
      </c>
      <c r="B99" s="4">
        <v>1094</v>
      </c>
      <c r="C99" s="2" t="s">
        <v>61</v>
      </c>
      <c r="D99" s="4">
        <v>1</v>
      </c>
      <c r="E99" s="4">
        <v>10</v>
      </c>
      <c r="F99" s="4">
        <v>1303201</v>
      </c>
      <c r="G99" s="16">
        <v>4</v>
      </c>
      <c r="H99" s="4">
        <v>429</v>
      </c>
      <c r="I99" s="4" t="str">
        <f t="shared" si="3"/>
        <v>王允</v>
      </c>
      <c r="J99" s="4">
        <f t="shared" si="5"/>
        <v>1</v>
      </c>
      <c r="K99" s="4">
        <v>6002</v>
      </c>
    </row>
    <row r="100" spans="1:11" x14ac:dyDescent="0.15">
      <c r="A100" s="4">
        <f t="shared" si="4"/>
        <v>95</v>
      </c>
      <c r="B100" s="4">
        <v>1095</v>
      </c>
      <c r="C100" s="4" t="s">
        <v>73</v>
      </c>
      <c r="D100" s="4">
        <v>1</v>
      </c>
      <c r="E100" s="4">
        <v>10</v>
      </c>
      <c r="F100" s="4">
        <v>1303202</v>
      </c>
      <c r="G100" s="16">
        <v>5</v>
      </c>
      <c r="H100" s="4">
        <v>413</v>
      </c>
      <c r="I100" s="4" t="str">
        <f t="shared" si="3"/>
        <v>颜良</v>
      </c>
      <c r="J100" s="4">
        <f t="shared" si="5"/>
        <v>2</v>
      </c>
      <c r="K100" s="4">
        <v>6003</v>
      </c>
    </row>
    <row r="101" spans="1:11" x14ac:dyDescent="0.15">
      <c r="A101" s="4">
        <f t="shared" si="4"/>
        <v>96</v>
      </c>
      <c r="B101" s="4">
        <v>1096</v>
      </c>
      <c r="C101" s="4" t="s">
        <v>128</v>
      </c>
      <c r="D101" s="4">
        <v>1</v>
      </c>
      <c r="E101" s="4">
        <v>10</v>
      </c>
      <c r="F101" s="4">
        <v>1303203</v>
      </c>
      <c r="G101" s="16">
        <v>4</v>
      </c>
      <c r="H101" s="4">
        <v>410</v>
      </c>
      <c r="I101" s="4" t="str">
        <f t="shared" si="3"/>
        <v>于吉</v>
      </c>
      <c r="J101" s="4">
        <f t="shared" si="5"/>
        <v>3</v>
      </c>
      <c r="K101" s="4">
        <v>6002</v>
      </c>
    </row>
    <row r="102" spans="1:11" x14ac:dyDescent="0.15">
      <c r="A102" s="4">
        <f t="shared" si="4"/>
        <v>97</v>
      </c>
      <c r="B102" s="4">
        <v>1097</v>
      </c>
      <c r="C102" s="2" t="s">
        <v>62</v>
      </c>
      <c r="D102" s="4">
        <v>1</v>
      </c>
      <c r="E102" s="4">
        <v>10</v>
      </c>
      <c r="F102" s="4">
        <v>1303301</v>
      </c>
      <c r="G102" s="16">
        <v>4</v>
      </c>
      <c r="H102" s="4">
        <v>128</v>
      </c>
      <c r="I102" s="4" t="str">
        <f t="shared" si="3"/>
        <v>邓艾</v>
      </c>
      <c r="J102" s="4">
        <f t="shared" si="5"/>
        <v>1</v>
      </c>
      <c r="K102" s="4">
        <v>6002</v>
      </c>
    </row>
    <row r="103" spans="1:11" x14ac:dyDescent="0.15">
      <c r="A103" s="4">
        <f t="shared" si="4"/>
        <v>98</v>
      </c>
      <c r="B103" s="4">
        <v>1098</v>
      </c>
      <c r="C103" s="4" t="s">
        <v>86</v>
      </c>
      <c r="D103" s="4">
        <v>1</v>
      </c>
      <c r="E103" s="4">
        <v>10</v>
      </c>
      <c r="F103" s="4">
        <v>1303302</v>
      </c>
      <c r="G103" s="16">
        <v>5</v>
      </c>
      <c r="H103" s="4">
        <v>117</v>
      </c>
      <c r="I103" s="4" t="str">
        <f t="shared" si="3"/>
        <v>夏侯渊</v>
      </c>
      <c r="J103" s="4">
        <f t="shared" si="5"/>
        <v>2</v>
      </c>
      <c r="K103" s="4">
        <v>6003</v>
      </c>
    </row>
    <row r="104" spans="1:11" x14ac:dyDescent="0.15">
      <c r="A104" s="4">
        <f t="shared" si="4"/>
        <v>99</v>
      </c>
      <c r="B104" s="4">
        <v>1099</v>
      </c>
      <c r="C104" s="4" t="s">
        <v>129</v>
      </c>
      <c r="D104" s="4">
        <v>1</v>
      </c>
      <c r="E104" s="4">
        <v>10</v>
      </c>
      <c r="F104" s="4">
        <v>1303303</v>
      </c>
      <c r="G104" s="16">
        <v>3</v>
      </c>
      <c r="H104" s="4">
        <v>111</v>
      </c>
      <c r="I104" s="4" t="str">
        <f t="shared" si="3"/>
        <v>曹丕</v>
      </c>
      <c r="J104" s="4">
        <f t="shared" si="5"/>
        <v>3</v>
      </c>
      <c r="K104" s="4">
        <v>6001</v>
      </c>
    </row>
    <row r="105" spans="1:11" s="13" customFormat="1" x14ac:dyDescent="0.15">
      <c r="A105" s="11">
        <f t="shared" si="4"/>
        <v>100</v>
      </c>
      <c r="B105" s="11">
        <v>1100</v>
      </c>
      <c r="C105" s="12" t="s">
        <v>63</v>
      </c>
      <c r="D105" s="4">
        <v>1</v>
      </c>
      <c r="E105" s="11">
        <v>10</v>
      </c>
      <c r="F105" s="11">
        <v>1303401</v>
      </c>
      <c r="G105" s="16">
        <v>5</v>
      </c>
      <c r="H105" s="11">
        <v>230</v>
      </c>
      <c r="I105" s="11" t="str">
        <f t="shared" si="3"/>
        <v>鲍三娘</v>
      </c>
      <c r="J105" s="11">
        <f t="shared" si="5"/>
        <v>1</v>
      </c>
      <c r="K105" s="4">
        <v>6003</v>
      </c>
    </row>
    <row r="106" spans="1:11" x14ac:dyDescent="0.15">
      <c r="A106" s="4">
        <f t="shared" si="4"/>
        <v>101</v>
      </c>
      <c r="B106" s="4">
        <v>1101</v>
      </c>
      <c r="C106" s="4" t="s">
        <v>75</v>
      </c>
      <c r="D106" s="4">
        <v>1</v>
      </c>
      <c r="E106" s="4">
        <v>10</v>
      </c>
      <c r="F106" s="4">
        <v>1303402</v>
      </c>
      <c r="G106" s="16">
        <v>3</v>
      </c>
      <c r="H106" s="4">
        <v>214</v>
      </c>
      <c r="I106" s="4" t="str">
        <f t="shared" si="3"/>
        <v>祝融</v>
      </c>
      <c r="J106" s="4">
        <f t="shared" si="5"/>
        <v>2</v>
      </c>
      <c r="K106" s="4">
        <v>6001</v>
      </c>
    </row>
    <row r="107" spans="1:11" x14ac:dyDescent="0.15">
      <c r="A107" s="4">
        <f t="shared" si="4"/>
        <v>102</v>
      </c>
      <c r="B107" s="4">
        <v>1102</v>
      </c>
      <c r="C107" s="4" t="s">
        <v>130</v>
      </c>
      <c r="D107" s="4">
        <v>1</v>
      </c>
      <c r="E107" s="4">
        <v>10</v>
      </c>
      <c r="F107" s="4">
        <v>1303403</v>
      </c>
      <c r="G107" s="16">
        <v>3</v>
      </c>
      <c r="H107" s="4">
        <v>211</v>
      </c>
      <c r="I107" s="4" t="str">
        <f t="shared" si="3"/>
        <v>庞统</v>
      </c>
      <c r="J107" s="4">
        <f t="shared" si="5"/>
        <v>3</v>
      </c>
      <c r="K107" s="4">
        <v>6001</v>
      </c>
    </row>
    <row r="108" spans="1:11" x14ac:dyDescent="0.15">
      <c r="A108" s="4">
        <f t="shared" si="4"/>
        <v>103</v>
      </c>
      <c r="B108" s="4">
        <v>1103</v>
      </c>
      <c r="C108" s="2" t="s">
        <v>64</v>
      </c>
      <c r="D108" s="4">
        <v>1</v>
      </c>
      <c r="E108" s="4">
        <v>10</v>
      </c>
      <c r="F108" s="4">
        <v>1303501</v>
      </c>
      <c r="G108" s="16">
        <v>3</v>
      </c>
      <c r="H108" s="4">
        <v>328</v>
      </c>
      <c r="I108" s="4" t="str">
        <f t="shared" si="3"/>
        <v>徐盛</v>
      </c>
      <c r="J108" s="4">
        <f t="shared" si="5"/>
        <v>1</v>
      </c>
      <c r="K108" s="4">
        <v>6001</v>
      </c>
    </row>
    <row r="109" spans="1:11" x14ac:dyDescent="0.15">
      <c r="A109" s="4">
        <f t="shared" si="4"/>
        <v>104</v>
      </c>
      <c r="B109" s="4">
        <v>1104</v>
      </c>
      <c r="C109" s="4" t="s">
        <v>76</v>
      </c>
      <c r="D109" s="4">
        <v>1</v>
      </c>
      <c r="E109" s="4">
        <v>10</v>
      </c>
      <c r="F109" s="4">
        <v>1303502</v>
      </c>
      <c r="G109" s="16">
        <v>4</v>
      </c>
      <c r="H109" s="4">
        <v>316</v>
      </c>
      <c r="I109" s="4" t="str">
        <f t="shared" si="3"/>
        <v>周泰</v>
      </c>
      <c r="J109" s="4">
        <f t="shared" si="5"/>
        <v>2</v>
      </c>
      <c r="K109" s="4">
        <v>6002</v>
      </c>
    </row>
    <row r="110" spans="1:11" x14ac:dyDescent="0.15">
      <c r="A110" s="4">
        <f t="shared" si="4"/>
        <v>105</v>
      </c>
      <c r="B110" s="4">
        <v>1105</v>
      </c>
      <c r="C110" s="4" t="s">
        <v>131</v>
      </c>
      <c r="D110" s="4">
        <v>1</v>
      </c>
      <c r="E110" s="4">
        <v>10</v>
      </c>
      <c r="F110" s="4">
        <v>1303503</v>
      </c>
      <c r="G110" s="16">
        <v>4</v>
      </c>
      <c r="H110" s="4">
        <v>311</v>
      </c>
      <c r="I110" s="4" t="str">
        <f t="shared" si="3"/>
        <v>陆逊</v>
      </c>
      <c r="J110" s="4">
        <f t="shared" si="5"/>
        <v>3</v>
      </c>
      <c r="K110" s="4">
        <v>6002</v>
      </c>
    </row>
    <row r="111" spans="1:11" x14ac:dyDescent="0.15">
      <c r="A111" s="4">
        <f t="shared" si="4"/>
        <v>106</v>
      </c>
      <c r="B111" s="4">
        <v>1106</v>
      </c>
      <c r="C111" s="2" t="s">
        <v>65</v>
      </c>
      <c r="D111" s="4">
        <v>1</v>
      </c>
      <c r="E111" s="4">
        <v>10</v>
      </c>
      <c r="F111" s="4">
        <v>1303601</v>
      </c>
      <c r="G111" s="16">
        <v>3</v>
      </c>
      <c r="H111" s="4">
        <v>430</v>
      </c>
      <c r="I111" s="4" t="str">
        <f t="shared" si="3"/>
        <v>袁谭</v>
      </c>
      <c r="J111" s="4">
        <f t="shared" si="5"/>
        <v>1</v>
      </c>
      <c r="K111" s="4">
        <v>6001</v>
      </c>
    </row>
    <row r="112" spans="1:11" x14ac:dyDescent="0.15">
      <c r="A112" s="4">
        <f t="shared" si="4"/>
        <v>107</v>
      </c>
      <c r="B112" s="4">
        <v>1107</v>
      </c>
      <c r="C112" s="4" t="s">
        <v>77</v>
      </c>
      <c r="D112" s="4">
        <v>1</v>
      </c>
      <c r="E112" s="4">
        <v>10</v>
      </c>
      <c r="F112" s="4">
        <v>1303602</v>
      </c>
      <c r="G112" s="16">
        <v>4</v>
      </c>
      <c r="H112" s="4">
        <v>414</v>
      </c>
      <c r="I112" s="4" t="str">
        <f t="shared" si="3"/>
        <v>文丑</v>
      </c>
      <c r="J112" s="4">
        <f t="shared" si="5"/>
        <v>2</v>
      </c>
      <c r="K112" s="4">
        <v>6002</v>
      </c>
    </row>
    <row r="113" spans="1:11" x14ac:dyDescent="0.15">
      <c r="A113" s="4">
        <f t="shared" si="4"/>
        <v>108</v>
      </c>
      <c r="B113" s="4">
        <v>1108</v>
      </c>
      <c r="C113" s="4" t="s">
        <v>132</v>
      </c>
      <c r="D113" s="4">
        <v>1</v>
      </c>
      <c r="E113" s="4">
        <v>10</v>
      </c>
      <c r="F113" s="4">
        <v>1303603</v>
      </c>
      <c r="G113" s="16">
        <v>4</v>
      </c>
      <c r="H113" s="4">
        <v>411</v>
      </c>
      <c r="I113" s="4" t="str">
        <f t="shared" si="3"/>
        <v>袁绍</v>
      </c>
      <c r="J113" s="4">
        <f t="shared" si="5"/>
        <v>3</v>
      </c>
      <c r="K113" s="4">
        <v>6002</v>
      </c>
    </row>
    <row r="114" spans="1:11" x14ac:dyDescent="0.15">
      <c r="A114" s="4">
        <f t="shared" si="4"/>
        <v>109</v>
      </c>
      <c r="B114" s="4">
        <v>1109</v>
      </c>
      <c r="C114" s="4" t="s">
        <v>66</v>
      </c>
      <c r="D114" s="4">
        <v>1</v>
      </c>
      <c r="E114" s="4">
        <v>10</v>
      </c>
      <c r="F114" s="4">
        <v>1303701</v>
      </c>
      <c r="G114" s="16">
        <v>4</v>
      </c>
      <c r="H114" s="4">
        <v>129</v>
      </c>
      <c r="I114" s="4" t="str">
        <f t="shared" si="3"/>
        <v>郭淮</v>
      </c>
      <c r="J114" s="4">
        <f t="shared" si="5"/>
        <v>1</v>
      </c>
      <c r="K114" s="4">
        <v>6002</v>
      </c>
    </row>
    <row r="115" spans="1:11" x14ac:dyDescent="0.15">
      <c r="A115" s="4">
        <f t="shared" si="4"/>
        <v>110</v>
      </c>
      <c r="B115" s="4">
        <v>1110</v>
      </c>
      <c r="C115" s="4" t="s">
        <v>93</v>
      </c>
      <c r="D115" s="4">
        <v>1</v>
      </c>
      <c r="E115" s="4">
        <v>10</v>
      </c>
      <c r="F115" s="4">
        <v>1303702</v>
      </c>
      <c r="G115" s="16">
        <v>5</v>
      </c>
      <c r="H115" s="4">
        <v>119</v>
      </c>
      <c r="I115" s="4" t="str">
        <f t="shared" si="3"/>
        <v>于禁</v>
      </c>
      <c r="J115" s="4">
        <f t="shared" si="5"/>
        <v>2</v>
      </c>
      <c r="K115" s="4">
        <v>6003</v>
      </c>
    </row>
    <row r="116" spans="1:11" x14ac:dyDescent="0.15">
      <c r="A116" s="4">
        <f t="shared" si="4"/>
        <v>111</v>
      </c>
      <c r="B116" s="4">
        <v>1111</v>
      </c>
      <c r="C116" s="4" t="s">
        <v>133</v>
      </c>
      <c r="D116" s="4">
        <v>1</v>
      </c>
      <c r="E116" s="4">
        <v>10</v>
      </c>
      <c r="F116" s="4">
        <v>1303703</v>
      </c>
      <c r="G116" s="16">
        <v>3</v>
      </c>
      <c r="H116" s="4">
        <v>112</v>
      </c>
      <c r="I116" s="4" t="str">
        <f t="shared" si="3"/>
        <v>甄姬</v>
      </c>
      <c r="J116" s="4">
        <f t="shared" si="5"/>
        <v>3</v>
      </c>
      <c r="K116" s="4">
        <v>6001</v>
      </c>
    </row>
    <row r="117" spans="1:11" x14ac:dyDescent="0.15">
      <c r="A117" s="4">
        <f t="shared" si="4"/>
        <v>112</v>
      </c>
      <c r="B117" s="4">
        <v>1112</v>
      </c>
      <c r="C117" s="2" t="s">
        <v>67</v>
      </c>
      <c r="D117" s="4">
        <v>1</v>
      </c>
      <c r="E117" s="4">
        <v>10</v>
      </c>
      <c r="F117" s="4">
        <v>1303801</v>
      </c>
      <c r="G117" s="16">
        <v>4</v>
      </c>
      <c r="H117" s="4">
        <v>231</v>
      </c>
      <c r="I117" s="4" t="str">
        <f t="shared" si="3"/>
        <v>沙摩柯</v>
      </c>
      <c r="J117" s="4">
        <f t="shared" si="5"/>
        <v>1</v>
      </c>
      <c r="K117" s="4">
        <v>6002</v>
      </c>
    </row>
    <row r="118" spans="1:11" x14ac:dyDescent="0.15">
      <c r="A118" s="4">
        <f t="shared" si="4"/>
        <v>113</v>
      </c>
      <c r="B118" s="4">
        <v>1113</v>
      </c>
      <c r="C118" s="4" t="s">
        <v>90</v>
      </c>
      <c r="D118" s="4">
        <v>1</v>
      </c>
      <c r="E118" s="4">
        <v>10</v>
      </c>
      <c r="F118" s="4">
        <v>1303802</v>
      </c>
      <c r="G118" s="16">
        <v>4</v>
      </c>
      <c r="H118" s="4">
        <v>218</v>
      </c>
      <c r="I118" s="4" t="str">
        <f t="shared" si="3"/>
        <v>关平</v>
      </c>
      <c r="J118" s="4">
        <f t="shared" si="5"/>
        <v>2</v>
      </c>
      <c r="K118" s="4">
        <v>6002</v>
      </c>
    </row>
    <row r="119" spans="1:11" x14ac:dyDescent="0.15">
      <c r="A119" s="4">
        <f t="shared" si="4"/>
        <v>114</v>
      </c>
      <c r="B119" s="4">
        <v>1114</v>
      </c>
      <c r="C119" s="4" t="s">
        <v>134</v>
      </c>
      <c r="D119" s="4">
        <v>1</v>
      </c>
      <c r="E119" s="4">
        <v>10</v>
      </c>
      <c r="F119" s="4">
        <v>1303803</v>
      </c>
      <c r="G119" s="16">
        <v>4</v>
      </c>
      <c r="H119" s="4">
        <v>212</v>
      </c>
      <c r="I119" s="4" t="str">
        <f t="shared" si="3"/>
        <v>徐庶</v>
      </c>
      <c r="J119" s="4">
        <f t="shared" si="5"/>
        <v>3</v>
      </c>
      <c r="K119" s="4">
        <v>6002</v>
      </c>
    </row>
    <row r="120" spans="1:11" x14ac:dyDescent="0.15">
      <c r="A120" s="4">
        <f t="shared" si="4"/>
        <v>115</v>
      </c>
      <c r="B120" s="4">
        <v>1115</v>
      </c>
      <c r="C120" s="2" t="s">
        <v>68</v>
      </c>
      <c r="D120" s="4">
        <v>1</v>
      </c>
      <c r="E120" s="4">
        <v>10</v>
      </c>
      <c r="F120" s="4">
        <v>1303901</v>
      </c>
      <c r="G120" s="16">
        <v>5</v>
      </c>
      <c r="H120" s="4">
        <v>329</v>
      </c>
      <c r="I120" s="4" t="str">
        <f t="shared" si="3"/>
        <v>诸葛恪</v>
      </c>
      <c r="J120" s="4">
        <f t="shared" si="5"/>
        <v>1</v>
      </c>
      <c r="K120" s="4">
        <v>6003</v>
      </c>
    </row>
    <row r="121" spans="1:11" x14ac:dyDescent="0.15">
      <c r="A121" s="4">
        <f t="shared" si="4"/>
        <v>116</v>
      </c>
      <c r="B121" s="4">
        <v>1116</v>
      </c>
      <c r="C121" s="4" t="s">
        <v>80</v>
      </c>
      <c r="D121" s="4">
        <v>1</v>
      </c>
      <c r="E121" s="4">
        <v>10</v>
      </c>
      <c r="F121" s="4">
        <v>1303902</v>
      </c>
      <c r="G121" s="16">
        <v>4</v>
      </c>
      <c r="H121" s="4">
        <v>314</v>
      </c>
      <c r="I121" s="4" t="str">
        <f t="shared" si="3"/>
        <v>黄盖</v>
      </c>
      <c r="J121" s="4">
        <f t="shared" si="5"/>
        <v>2</v>
      </c>
      <c r="K121" s="4">
        <v>6002</v>
      </c>
    </row>
    <row r="122" spans="1:11" x14ac:dyDescent="0.15">
      <c r="A122" s="4">
        <f t="shared" si="4"/>
        <v>117</v>
      </c>
      <c r="B122" s="4">
        <v>1117</v>
      </c>
      <c r="C122" s="4" t="s">
        <v>135</v>
      </c>
      <c r="D122" s="4">
        <v>1</v>
      </c>
      <c r="E122" s="4">
        <v>10</v>
      </c>
      <c r="F122" s="4">
        <v>1303903</v>
      </c>
      <c r="G122" s="16">
        <v>4</v>
      </c>
      <c r="H122" s="4">
        <v>312</v>
      </c>
      <c r="I122" s="4" t="str">
        <f t="shared" si="3"/>
        <v>鲁肃</v>
      </c>
      <c r="J122" s="4">
        <f t="shared" si="5"/>
        <v>3</v>
      </c>
      <c r="K122" s="4">
        <v>6002</v>
      </c>
    </row>
    <row r="123" spans="1:11" x14ac:dyDescent="0.15">
      <c r="A123" s="4">
        <f t="shared" si="4"/>
        <v>118</v>
      </c>
      <c r="B123" s="4">
        <v>1118</v>
      </c>
      <c r="C123" s="2" t="s">
        <v>69</v>
      </c>
      <c r="D123" s="4">
        <v>1</v>
      </c>
      <c r="E123" s="4">
        <v>10</v>
      </c>
      <c r="F123" s="4">
        <v>1304001</v>
      </c>
      <c r="G123" s="16">
        <v>5</v>
      </c>
      <c r="H123" s="4">
        <v>431</v>
      </c>
      <c r="I123" s="4" t="str">
        <f t="shared" si="3"/>
        <v>李傕</v>
      </c>
      <c r="J123" s="4">
        <f t="shared" si="5"/>
        <v>1</v>
      </c>
      <c r="K123" s="4">
        <v>6003</v>
      </c>
    </row>
    <row r="124" spans="1:11" x14ac:dyDescent="0.15">
      <c r="A124" s="4">
        <f t="shared" si="4"/>
        <v>119</v>
      </c>
      <c r="B124" s="4">
        <v>1119</v>
      </c>
      <c r="C124" s="4" t="s">
        <v>85</v>
      </c>
      <c r="D124" s="4">
        <v>1</v>
      </c>
      <c r="E124" s="4">
        <v>10</v>
      </c>
      <c r="F124" s="4">
        <v>1304002</v>
      </c>
      <c r="G124" s="16">
        <v>5</v>
      </c>
      <c r="H124" s="4">
        <v>416</v>
      </c>
      <c r="I124" s="4" t="str">
        <f t="shared" si="3"/>
        <v>陈宫</v>
      </c>
      <c r="J124" s="4">
        <f t="shared" si="5"/>
        <v>2</v>
      </c>
      <c r="K124" s="4">
        <v>6003</v>
      </c>
    </row>
    <row r="125" spans="1:11" x14ac:dyDescent="0.15">
      <c r="A125" s="4">
        <f t="shared" si="4"/>
        <v>120</v>
      </c>
      <c r="B125" s="4">
        <v>1120</v>
      </c>
      <c r="C125" s="4" t="s">
        <v>136</v>
      </c>
      <c r="D125" s="4">
        <v>1</v>
      </c>
      <c r="E125" s="4">
        <v>10</v>
      </c>
      <c r="F125" s="4">
        <v>1304003</v>
      </c>
      <c r="G125" s="16">
        <v>5</v>
      </c>
      <c r="H125" s="4">
        <v>412</v>
      </c>
      <c r="I125" s="4" t="str">
        <f t="shared" si="3"/>
        <v>袁术</v>
      </c>
      <c r="J125" s="4">
        <f t="shared" si="5"/>
        <v>3</v>
      </c>
      <c r="K125" s="4">
        <v>6003</v>
      </c>
    </row>
  </sheetData>
  <autoFilter ref="A5:K125"/>
  <phoneticPr fontId="4" type="noConversion"/>
  <conditionalFormatting sqref="I4:J4 A4:G4">
    <cfRule type="expression" dxfId="11" priority="25">
      <formula>A4="Client"</formula>
    </cfRule>
  </conditionalFormatting>
  <conditionalFormatting sqref="I4:J4 A4:G4">
    <cfRule type="expression" dxfId="10" priority="26">
      <formula>A4="Excluded"</formula>
    </cfRule>
    <cfRule type="expression" dxfId="9" priority="27">
      <formula>A4="Server"</formula>
    </cfRule>
    <cfRule type="expression" dxfId="8" priority="28">
      <formula>A4="Both"</formula>
    </cfRule>
  </conditionalFormatting>
  <conditionalFormatting sqref="K4">
    <cfRule type="expression" dxfId="7" priority="17">
      <formula>K4="Client"</formula>
    </cfRule>
  </conditionalFormatting>
  <conditionalFormatting sqref="K4">
    <cfRule type="expression" dxfId="6" priority="18">
      <formula>K4="Excluded"</formula>
    </cfRule>
    <cfRule type="expression" dxfId="5" priority="19">
      <formula>K4="Server"</formula>
    </cfRule>
    <cfRule type="expression" dxfId="4" priority="20">
      <formula>K4="Both"</formula>
    </cfRule>
  </conditionalFormatting>
  <conditionalFormatting sqref="H4">
    <cfRule type="expression" dxfId="3" priority="13">
      <formula>H4="Client"</formula>
    </cfRule>
  </conditionalFormatting>
  <conditionalFormatting sqref="H4">
    <cfRule type="expression" dxfId="2" priority="14">
      <formula>H4="Excluded"</formula>
    </cfRule>
    <cfRule type="expression" dxfId="1" priority="15">
      <formula>H4="Server"</formula>
    </cfRule>
    <cfRule type="expression" dxfId="0" priority="16">
      <formula>H4="Both"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P125"/>
  <sheetViews>
    <sheetView workbookViewId="0">
      <selection activeCell="L7" sqref="L7"/>
    </sheetView>
  </sheetViews>
  <sheetFormatPr defaultRowHeight="16.5" x14ac:dyDescent="0.15"/>
  <cols>
    <col min="12" max="16" width="9" style="5"/>
  </cols>
  <sheetData>
    <row r="1" spans="12:16" x14ac:dyDescent="0.15">
      <c r="M1" s="5" t="s">
        <v>140</v>
      </c>
      <c r="N1" s="5" t="s">
        <v>138</v>
      </c>
      <c r="O1" s="5" t="s">
        <v>139</v>
      </c>
    </row>
    <row r="2" spans="12:16" x14ac:dyDescent="0.15">
      <c r="M2" s="5">
        <v>3</v>
      </c>
      <c r="N2" s="5">
        <v>800</v>
      </c>
      <c r="O2" s="5">
        <v>160</v>
      </c>
    </row>
    <row r="3" spans="12:16" x14ac:dyDescent="0.15">
      <c r="M3" s="5">
        <v>4</v>
      </c>
      <c r="N3" s="5">
        <v>1600</v>
      </c>
      <c r="O3" s="5">
        <v>320</v>
      </c>
    </row>
    <row r="4" spans="12:16" x14ac:dyDescent="0.15">
      <c r="M4" s="5">
        <v>5</v>
      </c>
      <c r="N4" s="5">
        <v>3200</v>
      </c>
      <c r="O4" s="5">
        <v>640</v>
      </c>
    </row>
    <row r="5" spans="12:16" x14ac:dyDescent="0.15">
      <c r="O5" s="5" t="s">
        <v>141</v>
      </c>
      <c r="P5" s="5" t="s">
        <v>142</v>
      </c>
    </row>
    <row r="6" spans="12:16" x14ac:dyDescent="0.15">
      <c r="L6" s="5">
        <f>COUNTIF(story_essence_boss!G$6:G6,3)</f>
        <v>1</v>
      </c>
      <c r="M6" s="5">
        <f>COUNTIF(story_essence_boss!G$6:G6,4)</f>
        <v>0</v>
      </c>
      <c r="N6" s="5">
        <f>COUNTIF(story_essence_boss!G$6:G6,5)</f>
        <v>0</v>
      </c>
      <c r="O6" s="5">
        <f>(L6/SUM(L6:N6)*$N$2+M6/SUM(L6:N6)*$N$3+N6/SUM(L6:N6)*$N$4)*3.5</f>
        <v>2800</v>
      </c>
      <c r="P6" s="5">
        <f>(L6/SUM(L6:N6)*$O$2+M6/SUM(L6:N6)*$O$3+N6/SUM(L6:N6)*$O$4)*3.5</f>
        <v>560</v>
      </c>
    </row>
    <row r="7" spans="12:16" x14ac:dyDescent="0.15">
      <c r="L7" s="5">
        <f>COUNTIF(story_essence_boss!G$6:G7,3)</f>
        <v>2</v>
      </c>
      <c r="M7" s="5">
        <f>COUNTIF(story_essence_boss!G$6:G7,4)</f>
        <v>0</v>
      </c>
      <c r="N7" s="5">
        <f>COUNTIF(story_essence_boss!G$6:G7,5)</f>
        <v>0</v>
      </c>
      <c r="O7" s="5">
        <f>(L7/SUM(L7:N7)*$N$2+M7/SUM(L7:N7)*$N$3+N7/SUM(L7:N7)*$N$4)*3.5</f>
        <v>2800</v>
      </c>
      <c r="P7" s="5">
        <f>(L7/SUM(L7:N7)*$O$2+M7/SUM(L7:N7)*$O$3+N7/SUM(L7:N7)*$O$4)*3.5</f>
        <v>560</v>
      </c>
    </row>
    <row r="8" spans="12:16" x14ac:dyDescent="0.15">
      <c r="L8" s="5">
        <f>COUNTIF(story_essence_boss!G$6:G8,3)</f>
        <v>3</v>
      </c>
      <c r="M8" s="5">
        <f>COUNTIF(story_essence_boss!G$6:G8,4)</f>
        <v>0</v>
      </c>
      <c r="N8" s="5">
        <f>COUNTIF(story_essence_boss!G$6:G8,5)</f>
        <v>0</v>
      </c>
      <c r="O8" s="5">
        <f>(L8/SUM(L8:N8)*$N$2+M8/SUM(L8:N8)*$N$3+N8/SUM(L8:N8)*$N$4)*3.5</f>
        <v>2800</v>
      </c>
      <c r="P8" s="5">
        <f>(L8/SUM(L8:N8)*$O$2+M8/SUM(L8:N8)*$O$3+N8/SUM(L8:N8)*$O$4)*3.5</f>
        <v>560</v>
      </c>
    </row>
    <row r="9" spans="12:16" x14ac:dyDescent="0.15">
      <c r="L9" s="5">
        <f>COUNTIF(story_essence_boss!G$6:G9,3)</f>
        <v>3</v>
      </c>
      <c r="M9" s="5">
        <f>COUNTIF(story_essence_boss!G$6:G9,4)</f>
        <v>1</v>
      </c>
      <c r="N9" s="5">
        <f>COUNTIF(story_essence_boss!G$6:G9,5)</f>
        <v>0</v>
      </c>
      <c r="O9" s="5">
        <f>(L9/SUM(L9:N9)*$N$2+M9/SUM(L9:N9)*$N$3+N9/SUM(L9:N9)*$N$4)*3.5</f>
        <v>3500</v>
      </c>
      <c r="P9" s="5">
        <f>(L9/SUM(L9:N9)*$O$2+M9/SUM(L9:N9)*$O$3+N9/SUM(L9:N9)*$O$4)*3.5</f>
        <v>700</v>
      </c>
    </row>
    <row r="10" spans="12:16" x14ac:dyDescent="0.15">
      <c r="L10" s="5">
        <f>COUNTIF(story_essence_boss!G$6:G10,3)</f>
        <v>3</v>
      </c>
      <c r="M10" s="5">
        <f>COUNTIF(story_essence_boss!G$6:G10,4)</f>
        <v>2</v>
      </c>
      <c r="N10" s="5">
        <f>COUNTIF(story_essence_boss!G$6:G10,5)</f>
        <v>0</v>
      </c>
      <c r="O10" s="5">
        <f>(L10/SUM(L10:N10)*$N$2+M10/SUM(L10:N10)*$N$3+N10/SUM(L10:N10)*$N$4)*3.5</f>
        <v>3920</v>
      </c>
      <c r="P10" s="5">
        <f>(L10/SUM(L10:N10)*$O$2+M10/SUM(L10:N10)*$O$3+N10/SUM(L10:N10)*$O$4)*3.5</f>
        <v>784</v>
      </c>
    </row>
    <row r="11" spans="12:16" x14ac:dyDescent="0.15">
      <c r="L11" s="5">
        <f>COUNTIF(story_essence_boss!G$6:G11,3)</f>
        <v>4</v>
      </c>
      <c r="M11" s="5">
        <f>COUNTIF(story_essence_boss!G$6:G11,4)</f>
        <v>2</v>
      </c>
      <c r="N11" s="5">
        <f>COUNTIF(story_essence_boss!G$6:G11,5)</f>
        <v>0</v>
      </c>
      <c r="O11" s="5">
        <f>(L11/SUM(L11:N11)*$N$2+M11/SUM(L11:N11)*$N$3+N11/SUM(L11:N11)*$N$4)*3.5</f>
        <v>3733.333333333333</v>
      </c>
      <c r="P11" s="5">
        <f>(L11/SUM(L11:N11)*$O$2+M11/SUM(L11:N11)*$O$3+N11/SUM(L11:N11)*$O$4)*3.5</f>
        <v>746.66666666666663</v>
      </c>
    </row>
    <row r="12" spans="12:16" x14ac:dyDescent="0.15">
      <c r="L12" s="5">
        <f>COUNTIF(story_essence_boss!G$6:G12,3)</f>
        <v>5</v>
      </c>
      <c r="M12" s="5">
        <f>COUNTIF(story_essence_boss!G$6:G12,4)</f>
        <v>2</v>
      </c>
      <c r="N12" s="5">
        <f>COUNTIF(story_essence_boss!G$6:G12,5)</f>
        <v>0</v>
      </c>
      <c r="O12" s="5">
        <f>(L12/SUM(L12:N12)*$N$2+M12/SUM(L12:N12)*$N$3+N12/SUM(L12:N12)*$N$4)*3.5</f>
        <v>3599.9999999999995</v>
      </c>
      <c r="P12" s="5">
        <f>(L12/SUM(L12:N12)*$O$2+M12/SUM(L12:N12)*$O$3+N12/SUM(L12:N12)*$O$4)*3.5</f>
        <v>720</v>
      </c>
    </row>
    <row r="13" spans="12:16" x14ac:dyDescent="0.15">
      <c r="L13" s="5">
        <f>COUNTIF(story_essence_boss!G$6:G13,3)</f>
        <v>5</v>
      </c>
      <c r="M13" s="5">
        <f>COUNTIF(story_essence_boss!G$6:G13,4)</f>
        <v>3</v>
      </c>
      <c r="N13" s="5">
        <f>COUNTIF(story_essence_boss!G$6:G13,5)</f>
        <v>0</v>
      </c>
      <c r="O13" s="5">
        <f>(L13/SUM(L13:N13)*$N$2+M13/SUM(L13:N13)*$N$3+N13/SUM(L13:N13)*$N$4)*3.5</f>
        <v>3850</v>
      </c>
      <c r="P13" s="5">
        <f>(L13/SUM(L13:N13)*$O$2+M13/SUM(L13:N13)*$O$3+N13/SUM(L13:N13)*$O$4)*3.5</f>
        <v>770</v>
      </c>
    </row>
    <row r="14" spans="12:16" x14ac:dyDescent="0.15">
      <c r="L14" s="5">
        <f>COUNTIF(story_essence_boss!G$6:G14,3)</f>
        <v>5</v>
      </c>
      <c r="M14" s="5">
        <f>COUNTIF(story_essence_boss!G$6:G14,4)</f>
        <v>4</v>
      </c>
      <c r="N14" s="5">
        <f>COUNTIF(story_essence_boss!G$6:G14,5)</f>
        <v>0</v>
      </c>
      <c r="O14" s="5">
        <f>(L14/SUM(L14:N14)*$N$2+M14/SUM(L14:N14)*$N$3+N14/SUM(L14:N14)*$N$4)*3.5</f>
        <v>4044.4444444444448</v>
      </c>
      <c r="P14" s="5">
        <f>(L14/SUM(L14:N14)*$O$2+M14/SUM(L14:N14)*$O$3+N14/SUM(L14:N14)*$O$4)*3.5</f>
        <v>808.88888888888891</v>
      </c>
    </row>
    <row r="15" spans="12:16" x14ac:dyDescent="0.15">
      <c r="L15" s="5">
        <f>COUNTIF(story_essence_boss!G$6:G15,3)</f>
        <v>5</v>
      </c>
      <c r="M15" s="5">
        <f>COUNTIF(story_essence_boss!G$6:G15,4)</f>
        <v>4</v>
      </c>
      <c r="N15" s="5">
        <f>COUNTIF(story_essence_boss!G$6:G15,5)</f>
        <v>1</v>
      </c>
      <c r="O15" s="5">
        <f>(L15/SUM(L15:N15)*$N$2+M15/SUM(L15:N15)*$N$3+N15/SUM(L15:N15)*$N$4)*3.5</f>
        <v>4760</v>
      </c>
      <c r="P15" s="5">
        <f>(L15/SUM(L15:N15)*$O$2+M15/SUM(L15:N15)*$O$3+N15/SUM(L15:N15)*$O$4)*3.5</f>
        <v>952</v>
      </c>
    </row>
    <row r="16" spans="12:16" x14ac:dyDescent="0.15">
      <c r="L16" s="5">
        <f>COUNTIF(story_essence_boss!G$6:G16,3)</f>
        <v>6</v>
      </c>
      <c r="M16" s="5">
        <f>COUNTIF(story_essence_boss!G$6:G16,4)</f>
        <v>4</v>
      </c>
      <c r="N16" s="5">
        <f>COUNTIF(story_essence_boss!G$6:G16,5)</f>
        <v>1</v>
      </c>
      <c r="O16" s="5">
        <f>(L16/SUM(L16:N16)*$N$2+M16/SUM(L16:N16)*$N$3+N16/SUM(L16:N16)*$N$4)*3.5</f>
        <v>4581.818181818182</v>
      </c>
      <c r="P16" s="5">
        <f>(L16/SUM(L16:N16)*$O$2+M16/SUM(L16:N16)*$O$3+N16/SUM(L16:N16)*$O$4)*3.5</f>
        <v>916.36363636363637</v>
      </c>
    </row>
    <row r="17" spans="12:16" x14ac:dyDescent="0.15">
      <c r="L17" s="5">
        <f>COUNTIF(story_essence_boss!G$6:G17,3)</f>
        <v>6</v>
      </c>
      <c r="M17" s="5">
        <f>COUNTIF(story_essence_boss!G$6:G17,4)</f>
        <v>5</v>
      </c>
      <c r="N17" s="5">
        <f>COUNTIF(story_essence_boss!G$6:G17,5)</f>
        <v>1</v>
      </c>
      <c r="O17" s="5">
        <f>(L17/SUM(L17:N17)*$N$2+M17/SUM(L17:N17)*$N$3+N17/SUM(L17:N17)*$N$4)*3.5</f>
        <v>4666.666666666667</v>
      </c>
      <c r="P17" s="5">
        <f>(L17/SUM(L17:N17)*$O$2+M17/SUM(L17:N17)*$O$3+N17/SUM(L17:N17)*$O$4)*3.5</f>
        <v>933.33333333333337</v>
      </c>
    </row>
    <row r="18" spans="12:16" x14ac:dyDescent="0.15">
      <c r="L18" s="5">
        <f>COUNTIF(story_essence_boss!G$6:G18,3)</f>
        <v>6</v>
      </c>
      <c r="M18" s="5">
        <f>COUNTIF(story_essence_boss!G$6:G18,4)</f>
        <v>6</v>
      </c>
      <c r="N18" s="5">
        <f>COUNTIF(story_essence_boss!G$6:G18,5)</f>
        <v>1</v>
      </c>
      <c r="O18" s="5">
        <f>(L18/SUM(L18:N18)*$N$2+M18/SUM(L18:N18)*$N$3+N18/SUM(L18:N18)*$N$4)*3.5</f>
        <v>4738.4615384615381</v>
      </c>
      <c r="P18" s="5">
        <f>(L18/SUM(L18:N18)*$O$2+M18/SUM(L18:N18)*$O$3+N18/SUM(L18:N18)*$O$4)*3.5</f>
        <v>947.69230769230774</v>
      </c>
    </row>
    <row r="19" spans="12:16" x14ac:dyDescent="0.15">
      <c r="L19" s="5">
        <f>COUNTIF(story_essence_boss!G$6:G19,3)</f>
        <v>6</v>
      </c>
      <c r="M19" s="5">
        <f>COUNTIF(story_essence_boss!G$6:G19,4)</f>
        <v>7</v>
      </c>
      <c r="N19" s="5">
        <f>COUNTIF(story_essence_boss!G$6:G19,5)</f>
        <v>1</v>
      </c>
      <c r="O19" s="5">
        <f>(L19/SUM(L19:N19)*$N$2+M19/SUM(L19:N19)*$N$3+N19/SUM(L19:N19)*$N$4)*3.5</f>
        <v>4800</v>
      </c>
      <c r="P19" s="5">
        <f>(L19/SUM(L19:N19)*$O$2+M19/SUM(L19:N19)*$O$3+N19/SUM(L19:N19)*$O$4)*3.5</f>
        <v>960</v>
      </c>
    </row>
    <row r="20" spans="12:16" x14ac:dyDescent="0.15">
      <c r="L20" s="5">
        <f>COUNTIF(story_essence_boss!G$6:G20,3)</f>
        <v>6</v>
      </c>
      <c r="M20" s="5">
        <f>COUNTIF(story_essence_boss!G$6:G20,4)</f>
        <v>7</v>
      </c>
      <c r="N20" s="5">
        <f>COUNTIF(story_essence_boss!G$6:G20,5)</f>
        <v>2</v>
      </c>
      <c r="O20" s="5">
        <f>(L20/SUM(L20:N20)*$N$2+M20/SUM(L20:N20)*$N$3+N20/SUM(L20:N20)*$N$4)*3.5</f>
        <v>5226.6666666666661</v>
      </c>
      <c r="P20" s="5">
        <f>(L20/SUM(L20:N20)*$O$2+M20/SUM(L20:N20)*$O$3+N20/SUM(L20:N20)*$O$4)*3.5</f>
        <v>1045.3333333333335</v>
      </c>
    </row>
    <row r="21" spans="12:16" x14ac:dyDescent="0.15">
      <c r="L21" s="5">
        <f>COUNTIF(story_essence_boss!G$6:G21,3)</f>
        <v>6</v>
      </c>
      <c r="M21" s="5">
        <f>COUNTIF(story_essence_boss!G$6:G21,4)</f>
        <v>8</v>
      </c>
      <c r="N21" s="5">
        <f>COUNTIF(story_essence_boss!G$6:G21,5)</f>
        <v>2</v>
      </c>
      <c r="O21" s="5">
        <f>(L21/SUM(L21:N21)*$N$2+M21/SUM(L21:N21)*$N$3+N21/SUM(L21:N21)*$N$4)*3.5</f>
        <v>5250</v>
      </c>
      <c r="P21" s="5">
        <f>(L21/SUM(L21:N21)*$O$2+M21/SUM(L21:N21)*$O$3+N21/SUM(L21:N21)*$O$4)*3.5</f>
        <v>1050</v>
      </c>
    </row>
    <row r="22" spans="12:16" x14ac:dyDescent="0.15">
      <c r="L22" s="5">
        <f>COUNTIF(story_essence_boss!G$6:G22,3)</f>
        <v>6</v>
      </c>
      <c r="M22" s="5">
        <f>COUNTIF(story_essence_boss!G$6:G22,4)</f>
        <v>9</v>
      </c>
      <c r="N22" s="5">
        <f>COUNTIF(story_essence_boss!G$6:G22,5)</f>
        <v>2</v>
      </c>
      <c r="O22" s="5">
        <f>(L22/SUM(L22:N22)*$N$2+M22/SUM(L22:N22)*$N$3+N22/SUM(L22:N22)*$N$4)*3.5</f>
        <v>5270.588235294118</v>
      </c>
      <c r="P22" s="5">
        <f>(L22/SUM(L22:N22)*$O$2+M22/SUM(L22:N22)*$O$3+N22/SUM(L22:N22)*$O$4)*3.5</f>
        <v>1054.1176470588236</v>
      </c>
    </row>
    <row r="23" spans="12:16" x14ac:dyDescent="0.15">
      <c r="L23" s="5">
        <f>COUNTIF(story_essence_boss!G$6:G23,3)</f>
        <v>6</v>
      </c>
      <c r="M23" s="5">
        <f>COUNTIF(story_essence_boss!G$6:G23,4)</f>
        <v>9</v>
      </c>
      <c r="N23" s="5">
        <f>COUNTIF(story_essence_boss!G$6:G23,5)</f>
        <v>3</v>
      </c>
      <c r="O23" s="5">
        <f>(L23/SUM(L23:N23)*$N$2+M23/SUM(L23:N23)*$N$3+N23/SUM(L23:N23)*$N$4)*3.5</f>
        <v>5599.9999999999991</v>
      </c>
      <c r="P23" s="5">
        <f>(L23/SUM(L23:N23)*$O$2+M23/SUM(L23:N23)*$O$3+N23/SUM(L23:N23)*$O$4)*3.5</f>
        <v>1120</v>
      </c>
    </row>
    <row r="24" spans="12:16" x14ac:dyDescent="0.15">
      <c r="L24" s="5">
        <f>COUNTIF(story_essence_boss!G$6:G24,3)</f>
        <v>6</v>
      </c>
      <c r="M24" s="5">
        <f>COUNTIF(story_essence_boss!G$6:G24,4)</f>
        <v>9</v>
      </c>
      <c r="N24" s="5">
        <f>COUNTIF(story_essence_boss!G$6:G24,5)</f>
        <v>4</v>
      </c>
      <c r="O24" s="5">
        <f>(L24/SUM(L24:N24)*$N$2+M24/SUM(L24:N24)*$N$3+N24/SUM(L24:N24)*$N$4)*3.5</f>
        <v>5894.7368421052624</v>
      </c>
      <c r="P24" s="5">
        <f>(L24/SUM(L24:N24)*$O$2+M24/SUM(L24:N24)*$O$3+N24/SUM(L24:N24)*$O$4)*3.5</f>
        <v>1178.9473684210527</v>
      </c>
    </row>
    <row r="25" spans="12:16" x14ac:dyDescent="0.15">
      <c r="L25" s="5">
        <f>COUNTIF(story_essence_boss!G$6:G25,3)</f>
        <v>6</v>
      </c>
      <c r="M25" s="5">
        <f>COUNTIF(story_essence_boss!G$6:G25,4)</f>
        <v>9</v>
      </c>
      <c r="N25" s="5">
        <f>COUNTIF(story_essence_boss!G$6:G25,5)</f>
        <v>5</v>
      </c>
      <c r="O25" s="5">
        <f>(L25/SUM(L25:N25)*$N$2+M25/SUM(L25:N25)*$N$3+N25/SUM(L25:N25)*$N$4)*3.5</f>
        <v>6160</v>
      </c>
      <c r="P25" s="5">
        <f>(L25/SUM(L25:N25)*$O$2+M25/SUM(L25:N25)*$O$3+N25/SUM(L25:N25)*$O$4)*3.5</f>
        <v>1232</v>
      </c>
    </row>
    <row r="26" spans="12:16" x14ac:dyDescent="0.15">
      <c r="L26" s="5">
        <f>COUNTIF(story_essence_boss!G$6:G26,3)</f>
        <v>7</v>
      </c>
      <c r="M26" s="5">
        <f>COUNTIF(story_essence_boss!G$6:G26,4)</f>
        <v>9</v>
      </c>
      <c r="N26" s="5">
        <f>COUNTIF(story_essence_boss!G$6:G26,5)</f>
        <v>5</v>
      </c>
      <c r="O26" s="5">
        <f>(L26/SUM(L26:N26)*$N$2+M26/SUM(L26:N26)*$N$3+N26/SUM(L26:N26)*$N$4)*3.5</f>
        <v>6000</v>
      </c>
      <c r="P26" s="5">
        <f>(L26/SUM(L26:N26)*$O$2+M26/SUM(L26:N26)*$O$3+N26/SUM(L26:N26)*$O$4)*3.5</f>
        <v>1200</v>
      </c>
    </row>
    <row r="27" spans="12:16" x14ac:dyDescent="0.15">
      <c r="L27" s="5">
        <f>COUNTIF(story_essence_boss!G$6:G27,3)</f>
        <v>7</v>
      </c>
      <c r="M27" s="5">
        <f>COUNTIF(story_essence_boss!G$6:G27,4)</f>
        <v>10</v>
      </c>
      <c r="N27" s="5">
        <f>COUNTIF(story_essence_boss!G$6:G27,5)</f>
        <v>5</v>
      </c>
      <c r="O27" s="5">
        <f>(L27/SUM(L27:N27)*$N$2+M27/SUM(L27:N27)*$N$3+N27/SUM(L27:N27)*$N$4)*3.5</f>
        <v>5981.818181818182</v>
      </c>
      <c r="P27" s="5">
        <f>(L27/SUM(L27:N27)*$O$2+M27/SUM(L27:N27)*$O$3+N27/SUM(L27:N27)*$O$4)*3.5</f>
        <v>1196.363636363636</v>
      </c>
    </row>
    <row r="28" spans="12:16" x14ac:dyDescent="0.15">
      <c r="L28" s="5">
        <f>COUNTIF(story_essence_boss!G$6:G28,3)</f>
        <v>7</v>
      </c>
      <c r="M28" s="5">
        <f>COUNTIF(story_essence_boss!G$6:G28,4)</f>
        <v>10</v>
      </c>
      <c r="N28" s="5">
        <f>COUNTIF(story_essence_boss!G$6:G28,5)</f>
        <v>6</v>
      </c>
      <c r="O28" s="5">
        <f>(L28/SUM(L28:N28)*$N$2+M28/SUM(L28:N28)*$N$3+N28/SUM(L28:N28)*$N$4)*3.5</f>
        <v>6208.6956521739139</v>
      </c>
      <c r="P28" s="5">
        <f>(L28/SUM(L28:N28)*$O$2+M28/SUM(L28:N28)*$O$3+N28/SUM(L28:N28)*$O$4)*3.5</f>
        <v>1241.7391304347827</v>
      </c>
    </row>
    <row r="29" spans="12:16" x14ac:dyDescent="0.15">
      <c r="L29" s="5">
        <f>COUNTIF(story_essence_boss!G$6:G29,3)</f>
        <v>7</v>
      </c>
      <c r="M29" s="5">
        <f>COUNTIF(story_essence_boss!G$6:G29,4)</f>
        <v>11</v>
      </c>
      <c r="N29" s="5">
        <f>COUNTIF(story_essence_boss!G$6:G29,5)</f>
        <v>6</v>
      </c>
      <c r="O29" s="5">
        <f>(L29/SUM(L29:N29)*$N$2+M29/SUM(L29:N29)*$N$3+N29/SUM(L29:N29)*$N$4)*3.5</f>
        <v>6183.333333333333</v>
      </c>
      <c r="P29" s="5">
        <f>(L29/SUM(L29:N29)*$O$2+M29/SUM(L29:N29)*$O$3+N29/SUM(L29:N29)*$O$4)*3.5</f>
        <v>1236.6666666666665</v>
      </c>
    </row>
    <row r="30" spans="12:16" x14ac:dyDescent="0.15">
      <c r="L30" s="5">
        <f>COUNTIF(story_essence_boss!G$6:G30,3)</f>
        <v>7</v>
      </c>
      <c r="M30" s="5">
        <f>COUNTIF(story_essence_boss!G$6:G30,4)</f>
        <v>12</v>
      </c>
      <c r="N30" s="5">
        <f>COUNTIF(story_essence_boss!G$6:G30,5)</f>
        <v>6</v>
      </c>
      <c r="O30" s="5">
        <f>(L30/SUM(L30:N30)*$N$2+M30/SUM(L30:N30)*$N$3+N30/SUM(L30:N30)*$N$4)*3.5</f>
        <v>6160</v>
      </c>
      <c r="P30" s="5">
        <f>(L30/SUM(L30:N30)*$O$2+M30/SUM(L30:N30)*$O$3+N30/SUM(L30:N30)*$O$4)*3.5</f>
        <v>1232</v>
      </c>
    </row>
    <row r="31" spans="12:16" x14ac:dyDescent="0.15">
      <c r="L31" s="5">
        <f>COUNTIF(story_essence_boss!G$6:G31,3)</f>
        <v>8</v>
      </c>
      <c r="M31" s="5">
        <f>COUNTIF(story_essence_boss!G$6:G31,4)</f>
        <v>12</v>
      </c>
      <c r="N31" s="5">
        <f>COUNTIF(story_essence_boss!G$6:G31,5)</f>
        <v>6</v>
      </c>
      <c r="O31" s="5">
        <f>(L31/SUM(L31:N31)*$N$2+M31/SUM(L31:N31)*$N$3+N31/SUM(L31:N31)*$N$4)*3.5</f>
        <v>6030.7692307692305</v>
      </c>
      <c r="P31" s="5">
        <f>(L31/SUM(L31:N31)*$O$2+M31/SUM(L31:N31)*$O$3+N31/SUM(L31:N31)*$O$4)*3.5</f>
        <v>1206.1538461538462</v>
      </c>
    </row>
    <row r="32" spans="12:16" x14ac:dyDescent="0.15">
      <c r="L32" s="5">
        <f>COUNTIF(story_essence_boss!G$6:G32,3)</f>
        <v>8</v>
      </c>
      <c r="M32" s="5">
        <f>COUNTIF(story_essence_boss!G$6:G32,4)</f>
        <v>13</v>
      </c>
      <c r="N32" s="5">
        <f>COUNTIF(story_essence_boss!G$6:G32,5)</f>
        <v>6</v>
      </c>
      <c r="O32" s="5">
        <f>(L32/SUM(L32:N32)*$N$2+M32/SUM(L32:N32)*$N$3+N32/SUM(L32:N32)*$N$4)*3.5</f>
        <v>6014.8148148148148</v>
      </c>
      <c r="P32" s="5">
        <f>(L32/SUM(L32:N32)*$O$2+M32/SUM(L32:N32)*$O$3+N32/SUM(L32:N32)*$O$4)*3.5</f>
        <v>1202.962962962963</v>
      </c>
    </row>
    <row r="33" spans="12:16" x14ac:dyDescent="0.15">
      <c r="L33" s="5">
        <f>COUNTIF(story_essence_boss!G$6:G33,3)</f>
        <v>8</v>
      </c>
      <c r="M33" s="5">
        <f>COUNTIF(story_essence_boss!G$6:G33,4)</f>
        <v>14</v>
      </c>
      <c r="N33" s="5">
        <f>COUNTIF(story_essence_boss!G$6:G33,5)</f>
        <v>6</v>
      </c>
      <c r="O33" s="5">
        <f>(L33/SUM(L33:N33)*$N$2+M33/SUM(L33:N33)*$N$3+N33/SUM(L33:N33)*$N$4)*3.5</f>
        <v>6000</v>
      </c>
      <c r="P33" s="5">
        <f>(L33/SUM(L33:N33)*$O$2+M33/SUM(L33:N33)*$O$3+N33/SUM(L33:N33)*$O$4)*3.5</f>
        <v>1200</v>
      </c>
    </row>
    <row r="34" spans="12:16" x14ac:dyDescent="0.15">
      <c r="L34" s="5">
        <f>COUNTIF(story_essence_boss!G$6:G34,3)</f>
        <v>8</v>
      </c>
      <c r="M34" s="5">
        <f>COUNTIF(story_essence_boss!G$6:G34,4)</f>
        <v>15</v>
      </c>
      <c r="N34" s="5">
        <f>COUNTIF(story_essence_boss!G$6:G34,5)</f>
        <v>6</v>
      </c>
      <c r="O34" s="5">
        <f>(L34/SUM(L34:N34)*$N$2+M34/SUM(L34:N34)*$N$3+N34/SUM(L34:N34)*$N$4)*3.5</f>
        <v>5986.2068965517246</v>
      </c>
      <c r="P34" s="5">
        <f>(L34/SUM(L34:N34)*$O$2+M34/SUM(L34:N34)*$O$3+N34/SUM(L34:N34)*$O$4)*3.5</f>
        <v>1197.2413793103449</v>
      </c>
    </row>
    <row r="35" spans="12:16" x14ac:dyDescent="0.15">
      <c r="L35" s="5">
        <f>COUNTIF(story_essence_boss!G$6:G35,3)</f>
        <v>8</v>
      </c>
      <c r="M35" s="5">
        <f>COUNTIF(story_essence_boss!G$6:G35,4)</f>
        <v>15</v>
      </c>
      <c r="N35" s="5">
        <f>COUNTIF(story_essence_boss!G$6:G35,5)</f>
        <v>7</v>
      </c>
      <c r="O35" s="5">
        <f>(L35/SUM(L35:N35)*$N$2+M35/SUM(L35:N35)*$N$3+N35/SUM(L35:N35)*$N$4)*3.5</f>
        <v>6160</v>
      </c>
      <c r="P35" s="5">
        <f>(L35/SUM(L35:N35)*$O$2+M35/SUM(L35:N35)*$O$3+N35/SUM(L35:N35)*$O$4)*3.5</f>
        <v>1232</v>
      </c>
    </row>
    <row r="36" spans="12:16" x14ac:dyDescent="0.15">
      <c r="L36" s="5">
        <f>COUNTIF(story_essence_boss!G$6:G36,3)</f>
        <v>9</v>
      </c>
      <c r="M36" s="5">
        <f>COUNTIF(story_essence_boss!G$6:G36,4)</f>
        <v>15</v>
      </c>
      <c r="N36" s="5">
        <f>COUNTIF(story_essence_boss!G$6:G36,5)</f>
        <v>7</v>
      </c>
      <c r="O36" s="5">
        <f>(L36/SUM(L36:N36)*$N$2+M36/SUM(L36:N36)*$N$3+N36/SUM(L36:N36)*$N$4)*3.5</f>
        <v>6051.6129032258068</v>
      </c>
      <c r="P36" s="5">
        <f>(L36/SUM(L36:N36)*$O$2+M36/SUM(L36:N36)*$O$3+N36/SUM(L36:N36)*$O$4)*3.5</f>
        <v>1210.3225806451612</v>
      </c>
    </row>
    <row r="37" spans="12:16" x14ac:dyDescent="0.15">
      <c r="L37" s="5">
        <f>COUNTIF(story_essence_boss!G$6:G37,3)</f>
        <v>9</v>
      </c>
      <c r="M37" s="5">
        <f>COUNTIF(story_essence_boss!G$6:G37,4)</f>
        <v>16</v>
      </c>
      <c r="N37" s="5">
        <f>COUNTIF(story_essence_boss!G$6:G37,5)</f>
        <v>7</v>
      </c>
      <c r="O37" s="5">
        <f>(L37/SUM(L37:N37)*$N$2+M37/SUM(L37:N37)*$N$3+N37/SUM(L37:N37)*$N$4)*3.5</f>
        <v>6037.5</v>
      </c>
      <c r="P37" s="5">
        <f>(L37/SUM(L37:N37)*$O$2+M37/SUM(L37:N37)*$O$3+N37/SUM(L37:N37)*$O$4)*3.5</f>
        <v>1207.5</v>
      </c>
    </row>
    <row r="38" spans="12:16" x14ac:dyDescent="0.15">
      <c r="L38" s="5">
        <f>COUNTIF(story_essence_boss!G$6:G38,3)</f>
        <v>9</v>
      </c>
      <c r="M38" s="5">
        <f>COUNTIF(story_essence_boss!G$6:G38,4)</f>
        <v>17</v>
      </c>
      <c r="N38" s="5">
        <f>COUNTIF(story_essence_boss!G$6:G38,5)</f>
        <v>7</v>
      </c>
      <c r="O38" s="5">
        <f>(L38/SUM(L38:N38)*$N$2+M38/SUM(L38:N38)*$N$3+N38/SUM(L38:N38)*$N$4)*3.5</f>
        <v>6024.242424242424</v>
      </c>
      <c r="P38" s="5">
        <f>(L38/SUM(L38:N38)*$O$2+M38/SUM(L38:N38)*$O$3+N38/SUM(L38:N38)*$O$4)*3.5</f>
        <v>1204.848484848485</v>
      </c>
    </row>
    <row r="39" spans="12:16" x14ac:dyDescent="0.15">
      <c r="L39" s="5">
        <f>COUNTIF(story_essence_boss!G$6:G39,3)</f>
        <v>9</v>
      </c>
      <c r="M39" s="5">
        <f>COUNTIF(story_essence_boss!G$6:G39,4)</f>
        <v>18</v>
      </c>
      <c r="N39" s="5">
        <f>COUNTIF(story_essence_boss!G$6:G39,5)</f>
        <v>7</v>
      </c>
      <c r="O39" s="5">
        <f>(L39/SUM(L39:N39)*$N$2+M39/SUM(L39:N39)*$N$3+N39/SUM(L39:N39)*$N$4)*3.5</f>
        <v>6011.7647058823532</v>
      </c>
      <c r="P39" s="5">
        <f>(L39/SUM(L39:N39)*$O$2+M39/SUM(L39:N39)*$O$3+N39/SUM(L39:N39)*$O$4)*3.5</f>
        <v>1202.3529411764705</v>
      </c>
    </row>
    <row r="40" spans="12:16" x14ac:dyDescent="0.15">
      <c r="L40" s="5">
        <f>COUNTIF(story_essence_boss!G$6:G40,3)</f>
        <v>9</v>
      </c>
      <c r="M40" s="5">
        <f>COUNTIF(story_essence_boss!G$6:G40,4)</f>
        <v>18</v>
      </c>
      <c r="N40" s="5">
        <f>COUNTIF(story_essence_boss!G$6:G40,5)</f>
        <v>8</v>
      </c>
      <c r="O40" s="5">
        <f>(L40/SUM(L40:N40)*$N$2+M40/SUM(L40:N40)*$N$3+N40/SUM(L40:N40)*$N$4)*3.5</f>
        <v>6160</v>
      </c>
      <c r="P40" s="5">
        <f>(L40/SUM(L40:N40)*$O$2+M40/SUM(L40:N40)*$O$3+N40/SUM(L40:N40)*$O$4)*3.5</f>
        <v>1232</v>
      </c>
    </row>
    <row r="41" spans="12:16" x14ac:dyDescent="0.15">
      <c r="L41" s="5">
        <f>COUNTIF(story_essence_boss!G$6:G41,3)</f>
        <v>9</v>
      </c>
      <c r="M41" s="5">
        <f>COUNTIF(story_essence_boss!G$6:G41,4)</f>
        <v>19</v>
      </c>
      <c r="N41" s="5">
        <f>COUNTIF(story_essence_boss!G$6:G41,5)</f>
        <v>8</v>
      </c>
      <c r="O41" s="5">
        <f>(L41/SUM(L41:N41)*$N$2+M41/SUM(L41:N41)*$N$3+N41/SUM(L41:N41)*$N$4)*3.5</f>
        <v>6144.4444444444443</v>
      </c>
      <c r="P41" s="5">
        <f>(L41/SUM(L41:N41)*$O$2+M41/SUM(L41:N41)*$O$3+N41/SUM(L41:N41)*$O$4)*3.5</f>
        <v>1228.8888888888887</v>
      </c>
    </row>
    <row r="42" spans="12:16" x14ac:dyDescent="0.15">
      <c r="L42" s="5">
        <f>COUNTIF(story_essence_boss!G$6:G42,3)</f>
        <v>9</v>
      </c>
      <c r="M42" s="5">
        <f>COUNTIF(story_essence_boss!G$6:G42,4)</f>
        <v>20</v>
      </c>
      <c r="N42" s="5">
        <f>COUNTIF(story_essence_boss!G$6:G42,5)</f>
        <v>8</v>
      </c>
      <c r="O42" s="5">
        <f>(L42/SUM(L42:N42)*$N$2+M42/SUM(L42:N42)*$N$3+N42/SUM(L42:N42)*$N$4)*3.5</f>
        <v>6129.72972972973</v>
      </c>
      <c r="P42" s="5">
        <f>(L42/SUM(L42:N42)*$O$2+M42/SUM(L42:N42)*$O$3+N42/SUM(L42:N42)*$O$4)*3.5</f>
        <v>1225.9459459459458</v>
      </c>
    </row>
    <row r="43" spans="12:16" x14ac:dyDescent="0.15">
      <c r="L43" s="5">
        <f>COUNTIF(story_essence_boss!G$6:G43,3)</f>
        <v>9</v>
      </c>
      <c r="M43" s="5">
        <f>COUNTIF(story_essence_boss!G$6:G43,4)</f>
        <v>20</v>
      </c>
      <c r="N43" s="5">
        <f>COUNTIF(story_essence_boss!G$6:G43,5)</f>
        <v>9</v>
      </c>
      <c r="O43" s="5">
        <f>(L43/SUM(L43:N43)*$N$2+M43/SUM(L43:N43)*$N$3+N43/SUM(L43:N43)*$N$4)*3.5</f>
        <v>6263.1578947368416</v>
      </c>
      <c r="P43" s="5">
        <f>(L43/SUM(L43:N43)*$O$2+M43/SUM(L43:N43)*$O$3+N43/SUM(L43:N43)*$O$4)*3.5</f>
        <v>1252.6315789473683</v>
      </c>
    </row>
    <row r="44" spans="12:16" x14ac:dyDescent="0.15">
      <c r="L44" s="5">
        <f>COUNTIF(story_essence_boss!G$6:G44,3)</f>
        <v>10</v>
      </c>
      <c r="M44" s="5">
        <f>COUNTIF(story_essence_boss!G$6:G44,4)</f>
        <v>20</v>
      </c>
      <c r="N44" s="5">
        <f>COUNTIF(story_essence_boss!G$6:G44,5)</f>
        <v>9</v>
      </c>
      <c r="O44" s="5">
        <f>(L44/SUM(L44:N44)*$N$2+M44/SUM(L44:N44)*$N$3+N44/SUM(L44:N44)*$N$4)*3.5</f>
        <v>6174.3589743589737</v>
      </c>
      <c r="P44" s="5">
        <f>(L44/SUM(L44:N44)*$O$2+M44/SUM(L44:N44)*$O$3+N44/SUM(L44:N44)*$O$4)*3.5</f>
        <v>1234.8717948717949</v>
      </c>
    </row>
    <row r="45" spans="12:16" x14ac:dyDescent="0.15">
      <c r="L45" s="5">
        <f>COUNTIF(story_essence_boss!G$6:G45,3)</f>
        <v>10</v>
      </c>
      <c r="M45" s="5">
        <f>COUNTIF(story_essence_boss!G$6:G45,4)</f>
        <v>20</v>
      </c>
      <c r="N45" s="5">
        <f>COUNTIF(story_essence_boss!G$6:G45,5)</f>
        <v>10</v>
      </c>
      <c r="O45" s="5">
        <f>(L45/SUM(L45:N45)*$N$2+M45/SUM(L45:N45)*$N$3+N45/SUM(L45:N45)*$N$4)*3.5</f>
        <v>6300</v>
      </c>
      <c r="P45" s="5">
        <f>(L45/SUM(L45:N45)*$O$2+M45/SUM(L45:N45)*$O$3+N45/SUM(L45:N45)*$O$4)*3.5</f>
        <v>1260</v>
      </c>
    </row>
    <row r="46" spans="12:16" x14ac:dyDescent="0.15">
      <c r="L46" s="5">
        <f>COUNTIF(story_essence_boss!G$6:G46,3)</f>
        <v>11</v>
      </c>
      <c r="M46" s="5">
        <f>COUNTIF(story_essence_boss!G$6:G46,4)</f>
        <v>20</v>
      </c>
      <c r="N46" s="5">
        <f>COUNTIF(story_essence_boss!G$6:G46,5)</f>
        <v>10</v>
      </c>
      <c r="O46" s="5">
        <f>(L46/SUM(L46:N46)*$N$2+M46/SUM(L46:N46)*$N$3+N46/SUM(L46:N46)*$N$4)*3.5</f>
        <v>6214.6341463414628</v>
      </c>
      <c r="P46" s="5">
        <f>(L46/SUM(L46:N46)*$O$2+M46/SUM(L46:N46)*$O$3+N46/SUM(L46:N46)*$O$4)*3.5</f>
        <v>1242.9268292682927</v>
      </c>
    </row>
    <row r="47" spans="12:16" x14ac:dyDescent="0.15">
      <c r="L47" s="5">
        <f>COUNTIF(story_essence_boss!G$6:G47,3)</f>
        <v>11</v>
      </c>
      <c r="M47" s="5">
        <f>COUNTIF(story_essence_boss!G$6:G47,4)</f>
        <v>21</v>
      </c>
      <c r="N47" s="5">
        <f>COUNTIF(story_essence_boss!G$6:G47,5)</f>
        <v>10</v>
      </c>
      <c r="O47" s="5">
        <f>(L47/SUM(L47:N47)*$N$2+M47/SUM(L47:N47)*$N$3+N47/SUM(L47:N47)*$N$4)*3.5</f>
        <v>6200</v>
      </c>
      <c r="P47" s="5">
        <f>(L47/SUM(L47:N47)*$O$2+M47/SUM(L47:N47)*$O$3+N47/SUM(L47:N47)*$O$4)*3.5</f>
        <v>1240</v>
      </c>
    </row>
    <row r="48" spans="12:16" x14ac:dyDescent="0.15">
      <c r="L48" s="5">
        <f>COUNTIF(story_essence_boss!G$6:G48,3)</f>
        <v>12</v>
      </c>
      <c r="M48" s="5">
        <f>COUNTIF(story_essence_boss!G$6:G48,4)</f>
        <v>21</v>
      </c>
      <c r="N48" s="5">
        <f>COUNTIF(story_essence_boss!G$6:G48,5)</f>
        <v>10</v>
      </c>
      <c r="O48" s="5">
        <f>(L48/SUM(L48:N48)*$N$2+M48/SUM(L48:N48)*$N$3+N48/SUM(L48:N48)*$N$4)*3.5</f>
        <v>6120.9302325581393</v>
      </c>
      <c r="P48" s="5">
        <f>(L48/SUM(L48:N48)*$O$2+M48/SUM(L48:N48)*$O$3+N48/SUM(L48:N48)*$O$4)*3.5</f>
        <v>1224.1860465116279</v>
      </c>
    </row>
    <row r="49" spans="12:16" x14ac:dyDescent="0.15">
      <c r="L49" s="5">
        <f>COUNTIF(story_essence_boss!G$6:G49,3)</f>
        <v>12</v>
      </c>
      <c r="M49" s="5">
        <f>COUNTIF(story_essence_boss!G$6:G49,4)</f>
        <v>22</v>
      </c>
      <c r="N49" s="5">
        <f>COUNTIF(story_essence_boss!G$6:G49,5)</f>
        <v>10</v>
      </c>
      <c r="O49" s="5">
        <f>(L49/SUM(L49:N49)*$N$2+M49/SUM(L49:N49)*$N$3+N49/SUM(L49:N49)*$N$4)*3.5</f>
        <v>6109.090909090909</v>
      </c>
      <c r="P49" s="5">
        <f>(L49/SUM(L49:N49)*$O$2+M49/SUM(L49:N49)*$O$3+N49/SUM(L49:N49)*$O$4)*3.5</f>
        <v>1221.8181818181818</v>
      </c>
    </row>
    <row r="50" spans="12:16" x14ac:dyDescent="0.15">
      <c r="L50" s="5">
        <f>COUNTIF(story_essence_boss!G$6:G50,3)</f>
        <v>12</v>
      </c>
      <c r="M50" s="5">
        <f>COUNTIF(story_essence_boss!G$6:G50,4)</f>
        <v>23</v>
      </c>
      <c r="N50" s="5">
        <f>COUNTIF(story_essence_boss!G$6:G50,5)</f>
        <v>10</v>
      </c>
      <c r="O50" s="5">
        <f>(L50/SUM(L50:N50)*$N$2+M50/SUM(L50:N50)*$N$3+N50/SUM(L50:N50)*$N$4)*3.5</f>
        <v>6097.7777777777774</v>
      </c>
      <c r="P50" s="5">
        <f>(L50/SUM(L50:N50)*$O$2+M50/SUM(L50:N50)*$O$3+N50/SUM(L50:N50)*$O$4)*3.5</f>
        <v>1219.5555555555557</v>
      </c>
    </row>
    <row r="51" spans="12:16" x14ac:dyDescent="0.15">
      <c r="L51" s="5">
        <f>COUNTIF(story_essence_boss!G$6:G51,3)</f>
        <v>12</v>
      </c>
      <c r="M51" s="5">
        <f>COUNTIF(story_essence_boss!G$6:G51,4)</f>
        <v>23</v>
      </c>
      <c r="N51" s="5">
        <f>COUNTIF(story_essence_boss!G$6:G51,5)</f>
        <v>11</v>
      </c>
      <c r="O51" s="5">
        <f>(L51/SUM(L51:N51)*$N$2+M51/SUM(L51:N51)*$N$3+N51/SUM(L51:N51)*$N$4)*3.5</f>
        <v>6208.6956521739139</v>
      </c>
      <c r="P51" s="5">
        <f>(L51/SUM(L51:N51)*$O$2+M51/SUM(L51:N51)*$O$3+N51/SUM(L51:N51)*$O$4)*3.5</f>
        <v>1241.7391304347827</v>
      </c>
    </row>
    <row r="52" spans="12:16" x14ac:dyDescent="0.15">
      <c r="L52" s="5">
        <f>COUNTIF(story_essence_boss!G$6:G52,3)</f>
        <v>13</v>
      </c>
      <c r="M52" s="5">
        <f>COUNTIF(story_essence_boss!G$6:G52,4)</f>
        <v>23</v>
      </c>
      <c r="N52" s="5">
        <f>COUNTIF(story_essence_boss!G$6:G52,5)</f>
        <v>11</v>
      </c>
      <c r="O52" s="5">
        <f>(L52/SUM(L52:N52)*$N$2+M52/SUM(L52:N52)*$N$3+N52/SUM(L52:N52)*$N$4)*3.5</f>
        <v>6136.1702127659573</v>
      </c>
      <c r="P52" s="5">
        <f>(L52/SUM(L52:N52)*$O$2+M52/SUM(L52:N52)*$O$3+N52/SUM(L52:N52)*$O$4)*3.5</f>
        <v>1227.2340425531916</v>
      </c>
    </row>
    <row r="53" spans="12:16" x14ac:dyDescent="0.15">
      <c r="L53" s="5">
        <f>COUNTIF(story_essence_boss!G$6:G53,3)</f>
        <v>13</v>
      </c>
      <c r="M53" s="5">
        <f>COUNTIF(story_essence_boss!G$6:G53,4)</f>
        <v>24</v>
      </c>
      <c r="N53" s="5">
        <f>COUNTIF(story_essence_boss!G$6:G53,5)</f>
        <v>11</v>
      </c>
      <c r="O53" s="5">
        <f>(L53/SUM(L53:N53)*$N$2+M53/SUM(L53:N53)*$N$3+N53/SUM(L53:N53)*$N$4)*3.5</f>
        <v>6125</v>
      </c>
      <c r="P53" s="5">
        <f>(L53/SUM(L53:N53)*$O$2+M53/SUM(L53:N53)*$O$3+N53/SUM(L53:N53)*$O$4)*3.5</f>
        <v>1225</v>
      </c>
    </row>
    <row r="54" spans="12:16" x14ac:dyDescent="0.15">
      <c r="L54" s="5">
        <f>COUNTIF(story_essence_boss!G$6:G54,3)</f>
        <v>13</v>
      </c>
      <c r="M54" s="5">
        <f>COUNTIF(story_essence_boss!G$6:G54,4)</f>
        <v>25</v>
      </c>
      <c r="N54" s="5">
        <f>COUNTIF(story_essence_boss!G$6:G54,5)</f>
        <v>11</v>
      </c>
      <c r="O54" s="5">
        <f>(L54/SUM(L54:N54)*$N$2+M54/SUM(L54:N54)*$N$3+N54/SUM(L54:N54)*$N$4)*3.5</f>
        <v>6114.2857142857156</v>
      </c>
      <c r="P54" s="5">
        <f>(L54/SUM(L54:N54)*$O$2+M54/SUM(L54:N54)*$O$3+N54/SUM(L54:N54)*$O$4)*3.5</f>
        <v>1222.8571428571429</v>
      </c>
    </row>
    <row r="55" spans="12:16" x14ac:dyDescent="0.15">
      <c r="L55" s="5">
        <f>COUNTIF(story_essence_boss!G$6:G55,3)</f>
        <v>13</v>
      </c>
      <c r="M55" s="5">
        <f>COUNTIF(story_essence_boss!G$6:G55,4)</f>
        <v>25</v>
      </c>
      <c r="N55" s="5">
        <f>COUNTIF(story_essence_boss!G$6:G55,5)</f>
        <v>12</v>
      </c>
      <c r="O55" s="5">
        <f>(L55/SUM(L55:N55)*$N$2+M55/SUM(L55:N55)*$N$3+N55/SUM(L55:N55)*$N$4)*3.5</f>
        <v>6216</v>
      </c>
      <c r="P55" s="5">
        <f>(L55/SUM(L55:N55)*$O$2+M55/SUM(L55:N55)*$O$3+N55/SUM(L55:N55)*$O$4)*3.5</f>
        <v>1243.2</v>
      </c>
    </row>
    <row r="56" spans="12:16" x14ac:dyDescent="0.15">
      <c r="L56" s="5">
        <f>COUNTIF(story_essence_boss!G$6:G56,3)</f>
        <v>14</v>
      </c>
      <c r="M56" s="5">
        <f>COUNTIF(story_essence_boss!G$6:G56,4)</f>
        <v>25</v>
      </c>
      <c r="N56" s="5">
        <f>COUNTIF(story_essence_boss!G$6:G56,5)</f>
        <v>12</v>
      </c>
      <c r="O56" s="5">
        <f>(L56/SUM(L56:N56)*$N$2+M56/SUM(L56:N56)*$N$3+N56/SUM(L56:N56)*$N$4)*3.5</f>
        <v>6149.0196078431372</v>
      </c>
      <c r="P56" s="5">
        <f>(L56/SUM(L56:N56)*$O$2+M56/SUM(L56:N56)*$O$3+N56/SUM(L56:N56)*$O$4)*3.5</f>
        <v>1229.8039215686274</v>
      </c>
    </row>
    <row r="57" spans="12:16" x14ac:dyDescent="0.15">
      <c r="L57" s="5">
        <f>COUNTIF(story_essence_boss!G$6:G57,3)</f>
        <v>14</v>
      </c>
      <c r="M57" s="5">
        <f>COUNTIF(story_essence_boss!G$6:G57,4)</f>
        <v>26</v>
      </c>
      <c r="N57" s="5">
        <f>COUNTIF(story_essence_boss!G$6:G57,5)</f>
        <v>12</v>
      </c>
      <c r="O57" s="5">
        <f>(L57/SUM(L57:N57)*$N$2+M57/SUM(L57:N57)*$N$3+N57/SUM(L57:N57)*$N$4)*3.5</f>
        <v>6138.4615384615381</v>
      </c>
      <c r="P57" s="5">
        <f>(L57/SUM(L57:N57)*$O$2+M57/SUM(L57:N57)*$O$3+N57/SUM(L57:N57)*$O$4)*3.5</f>
        <v>1227.6923076923076</v>
      </c>
    </row>
    <row r="58" spans="12:16" x14ac:dyDescent="0.15">
      <c r="L58" s="5">
        <f>COUNTIF(story_essence_boss!G$6:G58,3)</f>
        <v>14</v>
      </c>
      <c r="M58" s="5">
        <f>COUNTIF(story_essence_boss!G$6:G58,4)</f>
        <v>27</v>
      </c>
      <c r="N58" s="5">
        <f>COUNTIF(story_essence_boss!G$6:G58,5)</f>
        <v>12</v>
      </c>
      <c r="O58" s="5">
        <f>(L58/SUM(L58:N58)*$N$2+M58/SUM(L58:N58)*$N$3+N58/SUM(L58:N58)*$N$4)*3.5</f>
        <v>6128.3018867924529</v>
      </c>
      <c r="P58" s="5">
        <f>(L58/SUM(L58:N58)*$O$2+M58/SUM(L58:N58)*$O$3+N58/SUM(L58:N58)*$O$4)*3.5</f>
        <v>1225.6603773584907</v>
      </c>
    </row>
    <row r="59" spans="12:16" x14ac:dyDescent="0.15">
      <c r="L59" s="5">
        <f>COUNTIF(story_essence_boss!G$6:G59,3)</f>
        <v>14</v>
      </c>
      <c r="M59" s="5">
        <f>COUNTIF(story_essence_boss!G$6:G59,4)</f>
        <v>28</v>
      </c>
      <c r="N59" s="5">
        <f>COUNTIF(story_essence_boss!G$6:G59,5)</f>
        <v>12</v>
      </c>
      <c r="O59" s="5">
        <f>(L59/SUM(L59:N59)*$N$2+M59/SUM(L59:N59)*$N$3+N59/SUM(L59:N59)*$N$4)*3.5</f>
        <v>6118.5185185185182</v>
      </c>
      <c r="P59" s="5">
        <f>(L59/SUM(L59:N59)*$O$2+M59/SUM(L59:N59)*$O$3+N59/SUM(L59:N59)*$O$4)*3.5</f>
        <v>1223.7037037037037</v>
      </c>
    </row>
    <row r="60" spans="12:16" x14ac:dyDescent="0.15">
      <c r="L60" s="5">
        <f>COUNTIF(story_essence_boss!G$6:G60,3)</f>
        <v>14</v>
      </c>
      <c r="M60" s="5">
        <f>COUNTIF(story_essence_boss!G$6:G60,4)</f>
        <v>28</v>
      </c>
      <c r="N60" s="5">
        <f>COUNTIF(story_essence_boss!G$6:G60,5)</f>
        <v>13</v>
      </c>
      <c r="O60" s="5">
        <f>(L60/SUM(L60:N60)*$N$2+M60/SUM(L60:N60)*$N$3+N60/SUM(L60:N60)*$N$4)*3.5</f>
        <v>6210.909090909091</v>
      </c>
      <c r="P60" s="5">
        <f>(L60/SUM(L60:N60)*$O$2+M60/SUM(L60:N60)*$O$3+N60/SUM(L60:N60)*$O$4)*3.5</f>
        <v>1242.181818181818</v>
      </c>
    </row>
    <row r="61" spans="12:16" x14ac:dyDescent="0.15">
      <c r="L61" s="5">
        <f>COUNTIF(story_essence_boss!G$6:G61,3)</f>
        <v>14</v>
      </c>
      <c r="M61" s="5">
        <f>COUNTIF(story_essence_boss!G$6:G61,4)</f>
        <v>29</v>
      </c>
      <c r="N61" s="5">
        <f>COUNTIF(story_essence_boss!G$6:G61,5)</f>
        <v>13</v>
      </c>
      <c r="O61" s="5">
        <f>(L61/SUM(L61:N61)*$N$2+M61/SUM(L61:N61)*$N$3+N61/SUM(L61:N61)*$N$4)*3.5</f>
        <v>6200</v>
      </c>
      <c r="P61" s="5">
        <f>(L61/SUM(L61:N61)*$O$2+M61/SUM(L61:N61)*$O$3+N61/SUM(L61:N61)*$O$4)*3.5</f>
        <v>1240.0000000000002</v>
      </c>
    </row>
    <row r="62" spans="12:16" x14ac:dyDescent="0.15">
      <c r="L62" s="5">
        <f>COUNTIF(story_essence_boss!G$6:G62,3)</f>
        <v>14</v>
      </c>
      <c r="M62" s="5">
        <f>COUNTIF(story_essence_boss!G$6:G62,4)</f>
        <v>30</v>
      </c>
      <c r="N62" s="5">
        <f>COUNTIF(story_essence_boss!G$6:G62,5)</f>
        <v>13</v>
      </c>
      <c r="O62" s="5">
        <f>(L62/SUM(L62:N62)*$N$2+M62/SUM(L62:N62)*$N$3+N62/SUM(L62:N62)*$N$4)*3.5</f>
        <v>6189.4736842105258</v>
      </c>
      <c r="P62" s="5">
        <f>(L62/SUM(L62:N62)*$O$2+M62/SUM(L62:N62)*$O$3+N62/SUM(L62:N62)*$O$4)*3.5</f>
        <v>1237.8947368421052</v>
      </c>
    </row>
    <row r="63" spans="12:16" x14ac:dyDescent="0.15">
      <c r="L63" s="5">
        <f>COUNTIF(story_essence_boss!G$6:G63,3)</f>
        <v>14</v>
      </c>
      <c r="M63" s="5">
        <f>COUNTIF(story_essence_boss!G$6:G63,4)</f>
        <v>30</v>
      </c>
      <c r="N63" s="5">
        <f>COUNTIF(story_essence_boss!G$6:G63,5)</f>
        <v>14</v>
      </c>
      <c r="O63" s="5">
        <f>(L63/SUM(L63:N63)*$N$2+M63/SUM(L63:N63)*$N$3+N63/SUM(L63:N63)*$N$4)*3.5</f>
        <v>6275.8620689655172</v>
      </c>
      <c r="P63" s="5">
        <f>(L63/SUM(L63:N63)*$O$2+M63/SUM(L63:N63)*$O$3+N63/SUM(L63:N63)*$O$4)*3.5</f>
        <v>1255.1724137931035</v>
      </c>
    </row>
    <row r="64" spans="12:16" x14ac:dyDescent="0.15">
      <c r="L64" s="5">
        <f>COUNTIF(story_essence_boss!G$6:G64,3)</f>
        <v>15</v>
      </c>
      <c r="M64" s="5">
        <f>COUNTIF(story_essence_boss!G$6:G64,4)</f>
        <v>30</v>
      </c>
      <c r="N64" s="5">
        <f>COUNTIF(story_essence_boss!G$6:G64,5)</f>
        <v>14</v>
      </c>
      <c r="O64" s="5">
        <f>(L64/SUM(L64:N64)*$N$2+M64/SUM(L64:N64)*$N$3+N64/SUM(L64:N64)*$N$4)*3.5</f>
        <v>6216.9491525423728</v>
      </c>
      <c r="P64" s="5">
        <f>(L64/SUM(L64:N64)*$O$2+M64/SUM(L64:N64)*$O$3+N64/SUM(L64:N64)*$O$4)*3.5</f>
        <v>1243.3898305084745</v>
      </c>
    </row>
    <row r="65" spans="12:16" x14ac:dyDescent="0.15">
      <c r="L65" s="5">
        <f>COUNTIF(story_essence_boss!G$6:G65,3)</f>
        <v>15</v>
      </c>
      <c r="M65" s="5">
        <f>COUNTIF(story_essence_boss!G$6:G65,4)</f>
        <v>30</v>
      </c>
      <c r="N65" s="5">
        <f>COUNTIF(story_essence_boss!G$6:G65,5)</f>
        <v>15</v>
      </c>
      <c r="O65" s="5">
        <f>(L65/SUM(L65:N65)*$N$2+M65/SUM(L65:N65)*$N$3+N65/SUM(L65:N65)*$N$4)*3.5</f>
        <v>6300</v>
      </c>
      <c r="P65" s="5">
        <f>(L65/SUM(L65:N65)*$O$2+M65/SUM(L65:N65)*$O$3+N65/SUM(L65:N65)*$O$4)*3.5</f>
        <v>1260</v>
      </c>
    </row>
    <row r="66" spans="12:16" x14ac:dyDescent="0.15">
      <c r="L66" s="5">
        <f>COUNTIF(story_essence_boss!G$6:G66,3)</f>
        <v>16</v>
      </c>
      <c r="M66" s="5">
        <f>COUNTIF(story_essence_boss!G$6:G66,4)</f>
        <v>30</v>
      </c>
      <c r="N66" s="5">
        <f>COUNTIF(story_essence_boss!G$6:G66,5)</f>
        <v>15</v>
      </c>
      <c r="O66" s="5">
        <f>(L66/SUM(L66:N66)*$N$2+M66/SUM(L66:N66)*$N$3+N66/SUM(L66:N66)*$N$4)*3.5</f>
        <v>6242.622950819672</v>
      </c>
      <c r="P66" s="5">
        <f>(L66/SUM(L66:N66)*$O$2+M66/SUM(L66:N66)*$O$3+N66/SUM(L66:N66)*$O$4)*3.5</f>
        <v>1248.5245901639344</v>
      </c>
    </row>
    <row r="67" spans="12:16" x14ac:dyDescent="0.15">
      <c r="L67" s="5">
        <f>COUNTIF(story_essence_boss!G$6:G67,3)</f>
        <v>16</v>
      </c>
      <c r="M67" s="5">
        <f>COUNTIF(story_essence_boss!G$6:G67,4)</f>
        <v>30</v>
      </c>
      <c r="N67" s="5">
        <f>COUNTIF(story_essence_boss!G$6:G67,5)</f>
        <v>16</v>
      </c>
      <c r="O67" s="5">
        <f>(L67/SUM(L67:N67)*$N$2+M67/SUM(L67:N67)*$N$3+N67/SUM(L67:N67)*$N$4)*3.5</f>
        <v>6322.5806451612907</v>
      </c>
      <c r="P67" s="5">
        <f>(L67/SUM(L67:N67)*$O$2+M67/SUM(L67:N67)*$O$3+N67/SUM(L67:N67)*$O$4)*3.5</f>
        <v>1264.516129032258</v>
      </c>
    </row>
    <row r="68" spans="12:16" x14ac:dyDescent="0.15">
      <c r="L68" s="5">
        <f>COUNTIF(story_essence_boss!G$6:G68,3)</f>
        <v>17</v>
      </c>
      <c r="M68" s="5">
        <f>COUNTIF(story_essence_boss!G$6:G68,4)</f>
        <v>30</v>
      </c>
      <c r="N68" s="5">
        <f>COUNTIF(story_essence_boss!G$6:G68,5)</f>
        <v>16</v>
      </c>
      <c r="O68" s="5">
        <f>(L68/SUM(L68:N68)*$N$2+M68/SUM(L68:N68)*$N$3+N68/SUM(L68:N68)*$N$4)*3.5</f>
        <v>6266.6666666666661</v>
      </c>
      <c r="P68" s="5">
        <f>(L68/SUM(L68:N68)*$O$2+M68/SUM(L68:N68)*$O$3+N68/SUM(L68:N68)*$O$4)*3.5</f>
        <v>1253.3333333333333</v>
      </c>
    </row>
    <row r="69" spans="12:16" x14ac:dyDescent="0.15">
      <c r="L69" s="5">
        <f>COUNTIF(story_essence_boss!G$6:G69,3)</f>
        <v>17</v>
      </c>
      <c r="M69" s="5">
        <f>COUNTIF(story_essence_boss!G$6:G69,4)</f>
        <v>31</v>
      </c>
      <c r="N69" s="5">
        <f>COUNTIF(story_essence_boss!G$6:G69,5)</f>
        <v>16</v>
      </c>
      <c r="O69" s="5">
        <f>(L69/SUM(L69:N69)*$N$2+M69/SUM(L69:N69)*$N$3+N69/SUM(L69:N69)*$N$4)*3.5</f>
        <v>6256.25</v>
      </c>
      <c r="P69" s="5">
        <f>(L69/SUM(L69:N69)*$O$2+M69/SUM(L69:N69)*$O$3+N69/SUM(L69:N69)*$O$4)*3.5</f>
        <v>1251.25</v>
      </c>
    </row>
    <row r="70" spans="12:16" x14ac:dyDescent="0.15">
      <c r="L70" s="5">
        <f>COUNTIF(story_essence_boss!G$6:G70,3)</f>
        <v>17</v>
      </c>
      <c r="M70" s="5">
        <f>COUNTIF(story_essence_boss!G$6:G70,4)</f>
        <v>32</v>
      </c>
      <c r="N70" s="5">
        <f>COUNTIF(story_essence_boss!G$6:G70,5)</f>
        <v>16</v>
      </c>
      <c r="O70" s="5">
        <f>(L70/SUM(L70:N70)*$N$2+M70/SUM(L70:N70)*$N$3+N70/SUM(L70:N70)*$N$4)*3.5</f>
        <v>6246.1538461538466</v>
      </c>
      <c r="P70" s="5">
        <f>(L70/SUM(L70:N70)*$O$2+M70/SUM(L70:N70)*$O$3+N70/SUM(L70:N70)*$O$4)*3.5</f>
        <v>1249.2307692307691</v>
      </c>
    </row>
    <row r="71" spans="12:16" x14ac:dyDescent="0.15">
      <c r="L71" s="5">
        <f>COUNTIF(story_essence_boss!G$6:G71,3)</f>
        <v>17</v>
      </c>
      <c r="M71" s="5">
        <f>COUNTIF(story_essence_boss!G$6:G71,4)</f>
        <v>32</v>
      </c>
      <c r="N71" s="5">
        <f>COUNTIF(story_essence_boss!G$6:G71,5)</f>
        <v>17</v>
      </c>
      <c r="O71" s="5">
        <f>(L71/SUM(L71:N71)*$N$2+M71/SUM(L71:N71)*$N$3+N71/SUM(L71:N71)*$N$4)*3.5</f>
        <v>6321.212121212121</v>
      </c>
      <c r="P71" s="5">
        <f>(L71/SUM(L71:N71)*$O$2+M71/SUM(L71:N71)*$O$3+N71/SUM(L71:N71)*$O$4)*3.5</f>
        <v>1264.2424242424245</v>
      </c>
    </row>
    <row r="72" spans="12:16" x14ac:dyDescent="0.15">
      <c r="L72" s="5">
        <f>COUNTIF(story_essence_boss!G$6:G72,3)</f>
        <v>18</v>
      </c>
      <c r="M72" s="5">
        <f>COUNTIF(story_essence_boss!G$6:G72,4)</f>
        <v>32</v>
      </c>
      <c r="N72" s="5">
        <f>COUNTIF(story_essence_boss!G$6:G72,5)</f>
        <v>17</v>
      </c>
      <c r="O72" s="5">
        <f>(L72/SUM(L72:N72)*$N$2+M72/SUM(L72:N72)*$N$3+N72/SUM(L72:N72)*$N$4)*3.5</f>
        <v>6268.6567164179096</v>
      </c>
      <c r="P72" s="5">
        <f>(L72/SUM(L72:N72)*$O$2+M72/SUM(L72:N72)*$O$3+N72/SUM(L72:N72)*$O$4)*3.5</f>
        <v>1253.7313432835822</v>
      </c>
    </row>
    <row r="73" spans="12:16" x14ac:dyDescent="0.15">
      <c r="L73" s="5">
        <f>COUNTIF(story_essence_boss!G$6:G73,3)</f>
        <v>18</v>
      </c>
      <c r="M73" s="5">
        <f>COUNTIF(story_essence_boss!G$6:G73,4)</f>
        <v>33</v>
      </c>
      <c r="N73" s="5">
        <f>COUNTIF(story_essence_boss!G$6:G73,5)</f>
        <v>17</v>
      </c>
      <c r="O73" s="5">
        <f>(L73/SUM(L73:N73)*$N$2+M73/SUM(L73:N73)*$N$3+N73/SUM(L73:N73)*$N$4)*3.5</f>
        <v>6258.8235294117649</v>
      </c>
      <c r="P73" s="5">
        <f>(L73/SUM(L73:N73)*$O$2+M73/SUM(L73:N73)*$O$3+N73/SUM(L73:N73)*$O$4)*3.5</f>
        <v>1251.7647058823529</v>
      </c>
    </row>
    <row r="74" spans="12:16" x14ac:dyDescent="0.15">
      <c r="L74" s="5">
        <f>COUNTIF(story_essence_boss!G$6:G74,3)</f>
        <v>18</v>
      </c>
      <c r="M74" s="5">
        <f>COUNTIF(story_essence_boss!G$6:G74,4)</f>
        <v>34</v>
      </c>
      <c r="N74" s="5">
        <f>COUNTIF(story_essence_boss!G$6:G74,5)</f>
        <v>17</v>
      </c>
      <c r="O74" s="5">
        <f>(L74/SUM(L74:N74)*$N$2+M74/SUM(L74:N74)*$N$3+N74/SUM(L74:N74)*$N$4)*3.5</f>
        <v>6249.275362318841</v>
      </c>
      <c r="P74" s="5">
        <f>(L74/SUM(L74:N74)*$O$2+M74/SUM(L74:N74)*$O$3+N74/SUM(L74:N74)*$O$4)*3.5</f>
        <v>1249.8550724637682</v>
      </c>
    </row>
    <row r="75" spans="12:16" x14ac:dyDescent="0.15">
      <c r="L75" s="5">
        <f>COUNTIF(story_essence_boss!G$6:G75,3)</f>
        <v>18</v>
      </c>
      <c r="M75" s="5">
        <f>COUNTIF(story_essence_boss!G$6:G75,4)</f>
        <v>34</v>
      </c>
      <c r="N75" s="5">
        <f>COUNTIF(story_essence_boss!G$6:G75,5)</f>
        <v>18</v>
      </c>
      <c r="O75" s="5">
        <f>(L75/SUM(L75:N75)*$N$2+M75/SUM(L75:N75)*$N$3+N75/SUM(L75:N75)*$N$4)*3.5</f>
        <v>6319.9999999999991</v>
      </c>
      <c r="P75" s="5">
        <f>(L75/SUM(L75:N75)*$O$2+M75/SUM(L75:N75)*$O$3+N75/SUM(L75:N75)*$O$4)*3.5</f>
        <v>1264</v>
      </c>
    </row>
    <row r="76" spans="12:16" x14ac:dyDescent="0.15">
      <c r="L76" s="5">
        <f>COUNTIF(story_essence_boss!G$6:G76,3)</f>
        <v>19</v>
      </c>
      <c r="M76" s="5">
        <f>COUNTIF(story_essence_boss!G$6:G76,4)</f>
        <v>34</v>
      </c>
      <c r="N76" s="5">
        <f>COUNTIF(story_essence_boss!G$6:G76,5)</f>
        <v>18</v>
      </c>
      <c r="O76" s="5">
        <f>(L76/SUM(L76:N76)*$N$2+M76/SUM(L76:N76)*$N$3+N76/SUM(L76:N76)*$N$4)*3.5</f>
        <v>6270.4225352112671</v>
      </c>
      <c r="P76" s="5">
        <f>(L76/SUM(L76:N76)*$O$2+M76/SUM(L76:N76)*$O$3+N76/SUM(L76:N76)*$O$4)*3.5</f>
        <v>1254.0845070422536</v>
      </c>
    </row>
    <row r="77" spans="12:16" x14ac:dyDescent="0.15">
      <c r="L77" s="5">
        <f>COUNTIF(story_essence_boss!G$6:G77,3)</f>
        <v>19</v>
      </c>
      <c r="M77" s="5">
        <f>COUNTIF(story_essence_boss!G$6:G77,4)</f>
        <v>35</v>
      </c>
      <c r="N77" s="5">
        <f>COUNTIF(story_essence_boss!G$6:G77,5)</f>
        <v>18</v>
      </c>
      <c r="O77" s="5">
        <f>(L77/SUM(L77:N77)*$N$2+M77/SUM(L77:N77)*$N$3+N77/SUM(L77:N77)*$N$4)*3.5</f>
        <v>6261.1111111111104</v>
      </c>
      <c r="P77" s="5">
        <f>(L77/SUM(L77:N77)*$O$2+M77/SUM(L77:N77)*$O$3+N77/SUM(L77:N77)*$O$4)*3.5</f>
        <v>1252.2222222222222</v>
      </c>
    </row>
    <row r="78" spans="12:16" x14ac:dyDescent="0.15">
      <c r="L78" s="5">
        <f>COUNTIF(story_essence_boss!G$6:G78,3)</f>
        <v>19</v>
      </c>
      <c r="M78" s="5">
        <f>COUNTIF(story_essence_boss!G$6:G78,4)</f>
        <v>36</v>
      </c>
      <c r="N78" s="5">
        <f>COUNTIF(story_essence_boss!G$6:G78,5)</f>
        <v>18</v>
      </c>
      <c r="O78" s="5">
        <f>(L78/SUM(L78:N78)*$N$2+M78/SUM(L78:N78)*$N$3+N78/SUM(L78:N78)*$N$4)*3.5</f>
        <v>6252.0547945205481</v>
      </c>
      <c r="P78" s="5">
        <f>(L78/SUM(L78:N78)*$O$2+M78/SUM(L78:N78)*$O$3+N78/SUM(L78:N78)*$O$4)*3.5</f>
        <v>1250.4109589041097</v>
      </c>
    </row>
    <row r="79" spans="12:16" x14ac:dyDescent="0.15">
      <c r="L79" s="5">
        <f>COUNTIF(story_essence_boss!G$6:G79,3)</f>
        <v>19</v>
      </c>
      <c r="M79" s="5">
        <f>COUNTIF(story_essence_boss!G$6:G79,4)</f>
        <v>37</v>
      </c>
      <c r="N79" s="5">
        <f>COUNTIF(story_essence_boss!G$6:G79,5)</f>
        <v>18</v>
      </c>
      <c r="O79" s="5">
        <f>(L79/SUM(L79:N79)*$N$2+M79/SUM(L79:N79)*$N$3+N79/SUM(L79:N79)*$N$4)*3.5</f>
        <v>6243.2432432432433</v>
      </c>
      <c r="P79" s="5">
        <f>(L79/SUM(L79:N79)*$O$2+M79/SUM(L79:N79)*$O$3+N79/SUM(L79:N79)*$O$4)*3.5</f>
        <v>1248.6486486486488</v>
      </c>
    </row>
    <row r="80" spans="12:16" x14ac:dyDescent="0.15">
      <c r="L80" s="5">
        <f>COUNTIF(story_essence_boss!G$6:G80,3)</f>
        <v>19</v>
      </c>
      <c r="M80" s="5">
        <f>COUNTIF(story_essence_boss!G$6:G80,4)</f>
        <v>37</v>
      </c>
      <c r="N80" s="5">
        <f>COUNTIF(story_essence_boss!G$6:G80,5)</f>
        <v>19</v>
      </c>
      <c r="O80" s="5">
        <f>(L80/SUM(L80:N80)*$N$2+M80/SUM(L80:N80)*$N$3+N80/SUM(L80:N80)*$N$4)*3.5</f>
        <v>6309.3333333333339</v>
      </c>
      <c r="P80" s="5">
        <f>(L80/SUM(L80:N80)*$O$2+M80/SUM(L80:N80)*$O$3+N80/SUM(L80:N80)*$O$4)*3.5</f>
        <v>1261.8666666666668</v>
      </c>
    </row>
    <row r="81" spans="12:16" x14ac:dyDescent="0.15">
      <c r="L81" s="5">
        <f>COUNTIF(story_essence_boss!G$6:G81,3)</f>
        <v>19</v>
      </c>
      <c r="M81" s="5">
        <f>COUNTIF(story_essence_boss!G$6:G81,4)</f>
        <v>38</v>
      </c>
      <c r="N81" s="5">
        <f>COUNTIF(story_essence_boss!G$6:G81,5)</f>
        <v>19</v>
      </c>
      <c r="O81" s="5">
        <f>(L81/SUM(L81:N81)*$N$2+M81/SUM(L81:N81)*$N$3+N81/SUM(L81:N81)*$N$4)*3.5</f>
        <v>6300</v>
      </c>
      <c r="P81" s="5">
        <f>(L81/SUM(L81:N81)*$O$2+M81/SUM(L81:N81)*$O$3+N81/SUM(L81:N81)*$O$4)*3.5</f>
        <v>1260</v>
      </c>
    </row>
    <row r="82" spans="12:16" x14ac:dyDescent="0.15">
      <c r="L82" s="5">
        <f>COUNTIF(story_essence_boss!G$6:G82,3)</f>
        <v>19</v>
      </c>
      <c r="M82" s="5">
        <f>COUNTIF(story_essence_boss!G$6:G82,4)</f>
        <v>39</v>
      </c>
      <c r="N82" s="5">
        <f>COUNTIF(story_essence_boss!G$6:G82,5)</f>
        <v>19</v>
      </c>
      <c r="O82" s="5">
        <f>(L82/SUM(L82:N82)*$N$2+M82/SUM(L82:N82)*$N$3+N82/SUM(L82:N82)*$N$4)*3.5</f>
        <v>6290.9090909090901</v>
      </c>
      <c r="P82" s="5">
        <f>(L82/SUM(L82:N82)*$O$2+M82/SUM(L82:N82)*$O$3+N82/SUM(L82:N82)*$O$4)*3.5</f>
        <v>1258.1818181818182</v>
      </c>
    </row>
    <row r="83" spans="12:16" x14ac:dyDescent="0.15">
      <c r="L83" s="5">
        <f>COUNTIF(story_essence_boss!G$6:G83,3)</f>
        <v>19</v>
      </c>
      <c r="M83" s="5">
        <f>COUNTIF(story_essence_boss!G$6:G83,4)</f>
        <v>39</v>
      </c>
      <c r="N83" s="5">
        <f>COUNTIF(story_essence_boss!G$6:G83,5)</f>
        <v>20</v>
      </c>
      <c r="O83" s="5">
        <f>(L83/SUM(L83:N83)*$N$2+M83/SUM(L83:N83)*$N$3+N83/SUM(L83:N83)*$N$4)*3.5</f>
        <v>6353.8461538461534</v>
      </c>
      <c r="P83" s="5">
        <f>(L83/SUM(L83:N83)*$O$2+M83/SUM(L83:N83)*$O$3+N83/SUM(L83:N83)*$O$4)*3.5</f>
        <v>1270.7692307692309</v>
      </c>
    </row>
    <row r="84" spans="12:16" x14ac:dyDescent="0.15">
      <c r="L84" s="5">
        <f>COUNTIF(story_essence_boss!G$6:G84,3)</f>
        <v>20</v>
      </c>
      <c r="M84" s="5">
        <f>COUNTIF(story_essence_boss!G$6:G84,4)</f>
        <v>39</v>
      </c>
      <c r="N84" s="5">
        <f>COUNTIF(story_essence_boss!G$6:G84,5)</f>
        <v>20</v>
      </c>
      <c r="O84" s="5">
        <f>(L84/SUM(L84:N84)*$N$2+M84/SUM(L84:N84)*$N$3+N84/SUM(L84:N84)*$N$4)*3.5</f>
        <v>6308.8607594936711</v>
      </c>
      <c r="P84" s="5">
        <f>(L84/SUM(L84:N84)*$O$2+M84/SUM(L84:N84)*$O$3+N84/SUM(L84:N84)*$O$4)*3.5</f>
        <v>1261.7721518987344</v>
      </c>
    </row>
    <row r="85" spans="12:16" x14ac:dyDescent="0.15">
      <c r="L85" s="5">
        <f>COUNTIF(story_essence_boss!G$6:G85,3)</f>
        <v>20</v>
      </c>
      <c r="M85" s="5">
        <f>COUNTIF(story_essence_boss!G$6:G85,4)</f>
        <v>39</v>
      </c>
      <c r="N85" s="5">
        <f>COUNTIF(story_essence_boss!G$6:G85,5)</f>
        <v>21</v>
      </c>
      <c r="O85" s="5">
        <f>(L85/SUM(L85:N85)*$N$2+M85/SUM(L85:N85)*$N$3+N85/SUM(L85:N85)*$N$4)*3.5</f>
        <v>6370</v>
      </c>
      <c r="P85" s="5">
        <f>(L85/SUM(L85:N85)*$O$2+M85/SUM(L85:N85)*$O$3+N85/SUM(L85:N85)*$O$4)*3.5</f>
        <v>1274</v>
      </c>
    </row>
    <row r="86" spans="12:16" x14ac:dyDescent="0.15">
      <c r="L86" s="5">
        <f>COUNTIF(story_essence_boss!G$6:G86,3)</f>
        <v>21</v>
      </c>
      <c r="M86" s="5">
        <f>COUNTIF(story_essence_boss!G$6:G86,4)</f>
        <v>39</v>
      </c>
      <c r="N86" s="5">
        <f>COUNTIF(story_essence_boss!G$6:G86,5)</f>
        <v>21</v>
      </c>
      <c r="O86" s="5">
        <f>(L86/SUM(L86:N86)*$N$2+M86/SUM(L86:N86)*$N$3+N86/SUM(L86:N86)*$N$4)*3.5</f>
        <v>6325.9259259259261</v>
      </c>
      <c r="P86" s="5">
        <f>(L86/SUM(L86:N86)*$O$2+M86/SUM(L86:N86)*$O$3+N86/SUM(L86:N86)*$O$4)*3.5</f>
        <v>1265.1851851851852</v>
      </c>
    </row>
    <row r="87" spans="12:16" x14ac:dyDescent="0.15">
      <c r="L87" s="5">
        <f>COUNTIF(story_essence_boss!G$6:G87,3)</f>
        <v>21</v>
      </c>
      <c r="M87" s="5">
        <f>COUNTIF(story_essence_boss!G$6:G87,4)</f>
        <v>39</v>
      </c>
      <c r="N87" s="5">
        <f>COUNTIF(story_essence_boss!G$6:G87,5)</f>
        <v>22</v>
      </c>
      <c r="O87" s="5">
        <f>(L87/SUM(L87:N87)*$N$2+M87/SUM(L87:N87)*$N$3+N87/SUM(L87:N87)*$N$4)*3.5</f>
        <v>6385.3658536585372</v>
      </c>
      <c r="P87" s="5">
        <f>(L87/SUM(L87:N87)*$O$2+M87/SUM(L87:N87)*$O$3+N87/SUM(L87:N87)*$O$4)*3.5</f>
        <v>1277.0731707317073</v>
      </c>
    </row>
    <row r="88" spans="12:16" x14ac:dyDescent="0.15">
      <c r="L88" s="5">
        <f>COUNTIF(story_essence_boss!G$6:G88,3)</f>
        <v>22</v>
      </c>
      <c r="M88" s="5">
        <f>COUNTIF(story_essence_boss!G$6:G88,4)</f>
        <v>39</v>
      </c>
      <c r="N88" s="5">
        <f>COUNTIF(story_essence_boss!G$6:G88,5)</f>
        <v>22</v>
      </c>
      <c r="O88" s="5">
        <f>(L88/SUM(L88:N88)*$N$2+M88/SUM(L88:N88)*$N$3+N88/SUM(L88:N88)*$N$4)*3.5</f>
        <v>6342.1686746987953</v>
      </c>
      <c r="P88" s="5">
        <f>(L88/SUM(L88:N88)*$O$2+M88/SUM(L88:N88)*$O$3+N88/SUM(L88:N88)*$O$4)*3.5</f>
        <v>1268.433734939759</v>
      </c>
    </row>
    <row r="89" spans="12:16" x14ac:dyDescent="0.15">
      <c r="L89" s="5">
        <f>COUNTIF(story_essence_boss!G$6:G89,3)</f>
        <v>22</v>
      </c>
      <c r="M89" s="5">
        <f>COUNTIF(story_essence_boss!G$6:G89,4)</f>
        <v>40</v>
      </c>
      <c r="N89" s="5">
        <f>COUNTIF(story_essence_boss!G$6:G89,5)</f>
        <v>22</v>
      </c>
      <c r="O89" s="5">
        <f>(L89/SUM(L89:N89)*$N$2+M89/SUM(L89:N89)*$N$3+N89/SUM(L89:N89)*$N$4)*3.5</f>
        <v>6333.3333333333339</v>
      </c>
      <c r="P89" s="5">
        <f>(L89/SUM(L89:N89)*$O$2+M89/SUM(L89:N89)*$O$3+N89/SUM(L89:N89)*$O$4)*3.5</f>
        <v>1266.6666666666667</v>
      </c>
    </row>
    <row r="90" spans="12:16" x14ac:dyDescent="0.15">
      <c r="L90" s="5">
        <f>COUNTIF(story_essence_boss!G$6:G90,3)</f>
        <v>22</v>
      </c>
      <c r="M90" s="5">
        <f>COUNTIF(story_essence_boss!G$6:G90,4)</f>
        <v>41</v>
      </c>
      <c r="N90" s="5">
        <f>COUNTIF(story_essence_boss!G$6:G90,5)</f>
        <v>22</v>
      </c>
      <c r="O90" s="5">
        <f>(L90/SUM(L90:N90)*$N$2+M90/SUM(L90:N90)*$N$3+N90/SUM(L90:N90)*$N$4)*3.5</f>
        <v>6324.7058823529414</v>
      </c>
      <c r="P90" s="5">
        <f>(L90/SUM(L90:N90)*$O$2+M90/SUM(L90:N90)*$O$3+N90/SUM(L90:N90)*$O$4)*3.5</f>
        <v>1264.9411764705881</v>
      </c>
    </row>
    <row r="91" spans="12:16" x14ac:dyDescent="0.15">
      <c r="L91" s="5">
        <f>COUNTIF(story_essence_boss!G$6:G91,3)</f>
        <v>23</v>
      </c>
      <c r="M91" s="5">
        <f>COUNTIF(story_essence_boss!G$6:G91,4)</f>
        <v>41</v>
      </c>
      <c r="N91" s="5">
        <f>COUNTIF(story_essence_boss!G$6:G91,5)</f>
        <v>22</v>
      </c>
      <c r="O91" s="5">
        <f>(L91/SUM(L91:N91)*$N$2+M91/SUM(L91:N91)*$N$3+N91/SUM(L91:N91)*$N$4)*3.5</f>
        <v>6283.7209302325591</v>
      </c>
      <c r="P91" s="5">
        <f>(L91/SUM(L91:N91)*$O$2+M91/SUM(L91:N91)*$O$3+N91/SUM(L91:N91)*$O$4)*3.5</f>
        <v>1256.7441860465115</v>
      </c>
    </row>
    <row r="92" spans="12:16" x14ac:dyDescent="0.15">
      <c r="L92" s="5">
        <f>COUNTIF(story_essence_boss!G$6:G92,3)</f>
        <v>23</v>
      </c>
      <c r="M92" s="5">
        <f>COUNTIF(story_essence_boss!G$6:G92,4)</f>
        <v>41</v>
      </c>
      <c r="N92" s="5">
        <f>COUNTIF(story_essence_boss!G$6:G92,5)</f>
        <v>23</v>
      </c>
      <c r="O92" s="5">
        <f>(L92/SUM(L92:N92)*$N$2+M92/SUM(L92:N92)*$N$3+N92/SUM(L92:N92)*$N$4)*3.5</f>
        <v>6340.2298850574716</v>
      </c>
      <c r="P92" s="5">
        <f>(L92/SUM(L92:N92)*$O$2+M92/SUM(L92:N92)*$O$3+N92/SUM(L92:N92)*$O$4)*3.5</f>
        <v>1268.0459770114944</v>
      </c>
    </row>
    <row r="93" spans="12:16" x14ac:dyDescent="0.15">
      <c r="L93" s="5">
        <f>COUNTIF(story_essence_boss!G$6:G93,3)</f>
        <v>23</v>
      </c>
      <c r="M93" s="5">
        <f>COUNTIF(story_essence_boss!G$6:G93,4)</f>
        <v>42</v>
      </c>
      <c r="N93" s="5">
        <f>COUNTIF(story_essence_boss!G$6:G93,5)</f>
        <v>23</v>
      </c>
      <c r="O93" s="5">
        <f>(L93/SUM(L93:N93)*$N$2+M93/SUM(L93:N93)*$N$3+N93/SUM(L93:N93)*$N$4)*3.5</f>
        <v>6331.818181818182</v>
      </c>
      <c r="P93" s="5">
        <f>(L93/SUM(L93:N93)*$O$2+M93/SUM(L93:N93)*$O$3+N93/SUM(L93:N93)*$O$4)*3.5</f>
        <v>1266.3636363636363</v>
      </c>
    </row>
    <row r="94" spans="12:16" x14ac:dyDescent="0.15">
      <c r="L94" s="5">
        <f>COUNTIF(story_essence_boss!G$6:G94,3)</f>
        <v>23</v>
      </c>
      <c r="M94" s="5">
        <f>COUNTIF(story_essence_boss!G$6:G94,4)</f>
        <v>43</v>
      </c>
      <c r="N94" s="5">
        <f>COUNTIF(story_essence_boss!G$6:G94,5)</f>
        <v>23</v>
      </c>
      <c r="O94" s="5">
        <f>(L94/SUM(L94:N94)*$N$2+M94/SUM(L94:N94)*$N$3+N94/SUM(L94:N94)*$N$4)*3.5</f>
        <v>6323.5955056179773</v>
      </c>
      <c r="P94" s="5">
        <f>(L94/SUM(L94:N94)*$O$2+M94/SUM(L94:N94)*$O$3+N94/SUM(L94:N94)*$O$4)*3.5</f>
        <v>1264.7191011235957</v>
      </c>
    </row>
    <row r="95" spans="12:16" x14ac:dyDescent="0.15">
      <c r="L95" s="5">
        <f>COUNTIF(story_essence_boss!G$6:G95,3)</f>
        <v>23</v>
      </c>
      <c r="M95" s="5">
        <f>COUNTIF(story_essence_boss!G$6:G95,4)</f>
        <v>43</v>
      </c>
      <c r="N95" s="5">
        <f>COUNTIF(story_essence_boss!G$6:G95,5)</f>
        <v>24</v>
      </c>
      <c r="O95" s="5">
        <f>(L95/SUM(L95:N95)*$N$2+M95/SUM(L95:N95)*$N$3+N95/SUM(L95:N95)*$N$4)*3.5</f>
        <v>6377.7777777777774</v>
      </c>
      <c r="P95" s="5">
        <f>(L95/SUM(L95:N95)*$O$2+M95/SUM(L95:N95)*$O$3+N95/SUM(L95:N95)*$O$4)*3.5</f>
        <v>1275.5555555555557</v>
      </c>
    </row>
    <row r="96" spans="12:16" x14ac:dyDescent="0.15">
      <c r="L96" s="5">
        <f>COUNTIF(story_essence_boss!G$6:G96,3)</f>
        <v>24</v>
      </c>
      <c r="M96" s="5">
        <f>COUNTIF(story_essence_boss!G$6:G96,4)</f>
        <v>43</v>
      </c>
      <c r="N96" s="5">
        <f>COUNTIF(story_essence_boss!G$6:G96,5)</f>
        <v>24</v>
      </c>
      <c r="O96" s="5">
        <f>(L96/SUM(L96:N96)*$N$2+M96/SUM(L96:N96)*$N$3+N96/SUM(L96:N96)*$N$4)*3.5</f>
        <v>6338.461538461539</v>
      </c>
      <c r="P96" s="5">
        <f>(L96/SUM(L96:N96)*$O$2+M96/SUM(L96:N96)*$O$3+N96/SUM(L96:N96)*$O$4)*3.5</f>
        <v>1267.6923076923076</v>
      </c>
    </row>
    <row r="97" spans="12:16" x14ac:dyDescent="0.15">
      <c r="L97" s="5">
        <f>COUNTIF(story_essence_boss!G$6:G97,3)</f>
        <v>24</v>
      </c>
      <c r="M97" s="5">
        <f>COUNTIF(story_essence_boss!G$6:G97,4)</f>
        <v>44</v>
      </c>
      <c r="N97" s="5">
        <f>COUNTIF(story_essence_boss!G$6:G97,5)</f>
        <v>24</v>
      </c>
      <c r="O97" s="5">
        <f>(L97/SUM(L97:N97)*$N$2+M97/SUM(L97:N97)*$N$3+N97/SUM(L97:N97)*$N$4)*3.5</f>
        <v>6330.434782608696</v>
      </c>
      <c r="P97" s="5">
        <f>(L97/SUM(L97:N97)*$O$2+M97/SUM(L97:N97)*$O$3+N97/SUM(L97:N97)*$O$4)*3.5</f>
        <v>1266.0869565217392</v>
      </c>
    </row>
    <row r="98" spans="12:16" x14ac:dyDescent="0.15">
      <c r="L98" s="5">
        <f>COUNTIF(story_essence_boss!G$6:G98,3)</f>
        <v>24</v>
      </c>
      <c r="M98" s="5">
        <f>COUNTIF(story_essence_boss!G$6:G98,4)</f>
        <v>45</v>
      </c>
      <c r="N98" s="5">
        <f>COUNTIF(story_essence_boss!G$6:G98,5)</f>
        <v>24</v>
      </c>
      <c r="O98" s="5">
        <f>(L98/SUM(L98:N98)*$N$2+M98/SUM(L98:N98)*$N$3+N98/SUM(L98:N98)*$N$4)*3.5</f>
        <v>6322.5806451612907</v>
      </c>
      <c r="P98" s="5">
        <f>(L98/SUM(L98:N98)*$O$2+M98/SUM(L98:N98)*$O$3+N98/SUM(L98:N98)*$O$4)*3.5</f>
        <v>1264.516129032258</v>
      </c>
    </row>
    <row r="99" spans="12:16" x14ac:dyDescent="0.15">
      <c r="L99" s="5">
        <f>COUNTIF(story_essence_boss!G$6:G99,3)</f>
        <v>24</v>
      </c>
      <c r="M99" s="5">
        <f>COUNTIF(story_essence_boss!G$6:G99,4)</f>
        <v>46</v>
      </c>
      <c r="N99" s="5">
        <f>COUNTIF(story_essence_boss!G$6:G99,5)</f>
        <v>24</v>
      </c>
      <c r="O99" s="5">
        <f>(L99/SUM(L99:N99)*$N$2+M99/SUM(L99:N99)*$N$3+N99/SUM(L99:N99)*$N$4)*3.5</f>
        <v>6314.8936170212764</v>
      </c>
      <c r="P99" s="5">
        <f>(L99/SUM(L99:N99)*$O$2+M99/SUM(L99:N99)*$O$3+N99/SUM(L99:N99)*$O$4)*3.5</f>
        <v>1262.9787234042553</v>
      </c>
    </row>
    <row r="100" spans="12:16" x14ac:dyDescent="0.15">
      <c r="L100" s="5">
        <f>COUNTIF(story_essence_boss!G$6:G100,3)</f>
        <v>24</v>
      </c>
      <c r="M100" s="5">
        <f>COUNTIF(story_essence_boss!G$6:G100,4)</f>
        <v>46</v>
      </c>
      <c r="N100" s="5">
        <f>COUNTIF(story_essence_boss!G$6:G100,5)</f>
        <v>25</v>
      </c>
      <c r="O100" s="5">
        <f>(L100/SUM(L100:N100)*$N$2+M100/SUM(L100:N100)*$N$3+N100/SUM(L100:N100)*$N$4)*3.5</f>
        <v>6366.3157894736833</v>
      </c>
      <c r="P100" s="5">
        <f>(L100/SUM(L100:N100)*$O$2+M100/SUM(L100:N100)*$O$3+N100/SUM(L100:N100)*$O$4)*3.5</f>
        <v>1273.2631578947369</v>
      </c>
    </row>
    <row r="101" spans="12:16" x14ac:dyDescent="0.15">
      <c r="L101" s="5">
        <f>COUNTIF(story_essence_boss!G$6:G101,3)</f>
        <v>24</v>
      </c>
      <c r="M101" s="5">
        <f>COUNTIF(story_essence_boss!G$6:G101,4)</f>
        <v>47</v>
      </c>
      <c r="N101" s="5">
        <f>COUNTIF(story_essence_boss!G$6:G101,5)</f>
        <v>25</v>
      </c>
      <c r="O101" s="5">
        <f>(L101/SUM(L101:N101)*$N$2+M101/SUM(L101:N101)*$N$3+N101/SUM(L101:N101)*$N$4)*3.5</f>
        <v>6358.333333333333</v>
      </c>
      <c r="P101" s="5">
        <f>(L101/SUM(L101:N101)*$O$2+M101/SUM(L101:N101)*$O$3+N101/SUM(L101:N101)*$O$4)*3.5</f>
        <v>1271.6666666666667</v>
      </c>
    </row>
    <row r="102" spans="12:16" x14ac:dyDescent="0.15">
      <c r="L102" s="5">
        <f>COUNTIF(story_essence_boss!G$6:G102,3)</f>
        <v>24</v>
      </c>
      <c r="M102" s="5">
        <f>COUNTIF(story_essence_boss!G$6:G102,4)</f>
        <v>48</v>
      </c>
      <c r="N102" s="5">
        <f>COUNTIF(story_essence_boss!G$6:G102,5)</f>
        <v>25</v>
      </c>
      <c r="O102" s="5">
        <f>(L102/SUM(L102:N102)*$N$2+M102/SUM(L102:N102)*$N$3+N102/SUM(L102:N102)*$N$4)*3.5</f>
        <v>6350.5154639175253</v>
      </c>
      <c r="P102" s="5">
        <f>(L102/SUM(L102:N102)*$O$2+M102/SUM(L102:N102)*$O$3+N102/SUM(L102:N102)*$O$4)*3.5</f>
        <v>1270.103092783505</v>
      </c>
    </row>
    <row r="103" spans="12:16" x14ac:dyDescent="0.15">
      <c r="L103" s="5">
        <f>COUNTIF(story_essence_boss!G$6:G103,3)</f>
        <v>24</v>
      </c>
      <c r="M103" s="5">
        <f>COUNTIF(story_essence_boss!G$6:G103,4)</f>
        <v>48</v>
      </c>
      <c r="N103" s="5">
        <f>COUNTIF(story_essence_boss!G$6:G103,5)</f>
        <v>26</v>
      </c>
      <c r="O103" s="5">
        <f>(L103/SUM(L103:N103)*$N$2+M103/SUM(L103:N103)*$N$3+N103/SUM(L103:N103)*$N$4)*3.5</f>
        <v>6400</v>
      </c>
      <c r="P103" s="5">
        <f>(L103/SUM(L103:N103)*$O$2+M103/SUM(L103:N103)*$O$3+N103/SUM(L103:N103)*$O$4)*3.5</f>
        <v>1280.0000000000002</v>
      </c>
    </row>
    <row r="104" spans="12:16" x14ac:dyDescent="0.15">
      <c r="L104" s="5">
        <f>COUNTIF(story_essence_boss!G$6:G104,3)</f>
        <v>25</v>
      </c>
      <c r="M104" s="5">
        <f>COUNTIF(story_essence_boss!G$6:G104,4)</f>
        <v>48</v>
      </c>
      <c r="N104" s="5">
        <f>COUNTIF(story_essence_boss!G$6:G104,5)</f>
        <v>26</v>
      </c>
      <c r="O104" s="5">
        <f>(L104/SUM(L104:N104)*$N$2+M104/SUM(L104:N104)*$N$3+N104/SUM(L104:N104)*$N$4)*3.5</f>
        <v>6363.6363636363649</v>
      </c>
      <c r="P104" s="5">
        <f>(L104/SUM(L104:N104)*$O$2+M104/SUM(L104:N104)*$O$3+N104/SUM(L104:N104)*$O$4)*3.5</f>
        <v>1272.7272727272727</v>
      </c>
    </row>
    <row r="105" spans="12:16" x14ac:dyDescent="0.15">
      <c r="L105" s="5">
        <f>COUNTIF(story_essence_boss!G$6:G105,3)</f>
        <v>25</v>
      </c>
      <c r="M105" s="5">
        <f>COUNTIF(story_essence_boss!G$6:G105,4)</f>
        <v>48</v>
      </c>
      <c r="N105" s="5">
        <f>COUNTIF(story_essence_boss!G$6:G105,5)</f>
        <v>27</v>
      </c>
      <c r="O105" s="5">
        <f>(L105/SUM(L105:N105)*$N$2+M105/SUM(L105:N105)*$N$3+N105/SUM(L105:N105)*$N$4)*3.5</f>
        <v>6412</v>
      </c>
      <c r="P105" s="5">
        <f>(L105/SUM(L105:N105)*$O$2+M105/SUM(L105:N105)*$O$3+N105/SUM(L105:N105)*$O$4)*3.5</f>
        <v>1282.3999999999999</v>
      </c>
    </row>
    <row r="106" spans="12:16" x14ac:dyDescent="0.15">
      <c r="P106" s="5" t="e">
        <f>(L106/SUM(L106:N106)*$O$2+M106/SUM(L106:N106)*$O$3+N106/SUM(L106:N106)*$O$4)*3.5</f>
        <v>#DIV/0!</v>
      </c>
    </row>
    <row r="107" spans="12:16" x14ac:dyDescent="0.15">
      <c r="P107" s="5" t="e">
        <f>(L107/SUM(L107:N107)*$O$2+M107/SUM(L107:N107)*$O$3+N107/SUM(L107:N107)*$O$4)*3.5</f>
        <v>#DIV/0!</v>
      </c>
    </row>
    <row r="108" spans="12:16" x14ac:dyDescent="0.15">
      <c r="P108" s="5" t="e">
        <f>(L108/SUM(L108:N108)*$O$2+M108/SUM(L108:N108)*$O$3+N108/SUM(L108:N108)*$O$4)*3.5</f>
        <v>#DIV/0!</v>
      </c>
    </row>
    <row r="109" spans="12:16" x14ac:dyDescent="0.15">
      <c r="P109" s="5" t="e">
        <f>(L109/SUM(L109:N109)*$O$2+M109/SUM(L109:N109)*$O$3+N109/SUM(L109:N109)*$O$4)*3.5</f>
        <v>#DIV/0!</v>
      </c>
    </row>
    <row r="110" spans="12:16" x14ac:dyDescent="0.15">
      <c r="P110" s="5" t="e">
        <f>(L110/SUM(L110:N110)*$O$2+M110/SUM(L110:N110)*$O$3+N110/SUM(L110:N110)*$O$4)*3.5</f>
        <v>#DIV/0!</v>
      </c>
    </row>
    <row r="111" spans="12:16" x14ac:dyDescent="0.15">
      <c r="P111" s="5" t="e">
        <f>(L111/SUM(L111:N111)*$O$2+M111/SUM(L111:N111)*$O$3+N111/SUM(L111:N111)*$O$4)*3.5</f>
        <v>#DIV/0!</v>
      </c>
    </row>
    <row r="112" spans="12:16" x14ac:dyDescent="0.15">
      <c r="P112" s="5" t="e">
        <f>(L112/SUM(L112:N112)*$O$2+M112/SUM(L112:N112)*$O$3+N112/SUM(L112:N112)*$O$4)*3.5</f>
        <v>#DIV/0!</v>
      </c>
    </row>
    <row r="113" spans="16:16" x14ac:dyDescent="0.15">
      <c r="P113" s="5" t="e">
        <f>(L113/SUM(L113:N113)*$O$2+M113/SUM(L113:N113)*$O$3+N113/SUM(L113:N113)*$O$4)*3.5</f>
        <v>#DIV/0!</v>
      </c>
    </row>
    <row r="114" spans="16:16" x14ac:dyDescent="0.15">
      <c r="P114" s="5" t="e">
        <f>(L114/SUM(L114:N114)*$O$2+M114/SUM(L114:N114)*$O$3+N114/SUM(L114:N114)*$O$4)*3.5</f>
        <v>#DIV/0!</v>
      </c>
    </row>
    <row r="115" spans="16:16" x14ac:dyDescent="0.15">
      <c r="P115" s="5" t="e">
        <f>(L115/SUM(L115:N115)*$O$2+M115/SUM(L115:N115)*$O$3+N115/SUM(L115:N115)*$O$4)*3.5</f>
        <v>#DIV/0!</v>
      </c>
    </row>
    <row r="116" spans="16:16" x14ac:dyDescent="0.15">
      <c r="P116" s="5" t="e">
        <f>(L116/SUM(L116:N116)*$O$2+M116/SUM(L116:N116)*$O$3+N116/SUM(L116:N116)*$O$4)*3.5</f>
        <v>#DIV/0!</v>
      </c>
    </row>
    <row r="117" spans="16:16" x14ac:dyDescent="0.15">
      <c r="P117" s="5" t="e">
        <f>(L117/SUM(L117:N117)*$O$2+M117/SUM(L117:N117)*$O$3+N117/SUM(L117:N117)*$O$4)*3.5</f>
        <v>#DIV/0!</v>
      </c>
    </row>
    <row r="118" spans="16:16" x14ac:dyDescent="0.15">
      <c r="P118" s="5" t="e">
        <f>(L118/SUM(L118:N118)*$O$2+M118/SUM(L118:N118)*$O$3+N118/SUM(L118:N118)*$O$4)*3.5</f>
        <v>#DIV/0!</v>
      </c>
    </row>
    <row r="119" spans="16:16" x14ac:dyDescent="0.15">
      <c r="P119" s="5" t="e">
        <f>(L119/SUM(L119:N119)*$O$2+M119/SUM(L119:N119)*$O$3+N119/SUM(L119:N119)*$O$4)*3.5</f>
        <v>#DIV/0!</v>
      </c>
    </row>
    <row r="120" spans="16:16" x14ac:dyDescent="0.15">
      <c r="P120" s="5" t="e">
        <f>(L120/SUM(L120:N120)*$O$2+M120/SUM(L120:N120)*$O$3+N120/SUM(L120:N120)*$O$4)*3.5</f>
        <v>#DIV/0!</v>
      </c>
    </row>
    <row r="121" spans="16:16" x14ac:dyDescent="0.15">
      <c r="P121" s="5" t="e">
        <f>(L121/SUM(L121:N121)*$O$2+M121/SUM(L121:N121)*$O$3+N121/SUM(L121:N121)*$O$4)*3.5</f>
        <v>#DIV/0!</v>
      </c>
    </row>
    <row r="122" spans="16:16" x14ac:dyDescent="0.15">
      <c r="P122" s="5" t="e">
        <f>(L122/SUM(L122:N122)*$O$2+M122/SUM(L122:N122)*$O$3+N122/SUM(L122:N122)*$O$4)*3.5</f>
        <v>#DIV/0!</v>
      </c>
    </row>
    <row r="123" spans="16:16" x14ac:dyDescent="0.15">
      <c r="P123" s="5" t="e">
        <f>(L123/SUM(L123:N123)*$O$2+M123/SUM(L123:N123)*$O$3+N123/SUM(L123:N123)*$O$4)*3.5</f>
        <v>#DIV/0!</v>
      </c>
    </row>
    <row r="124" spans="16:16" x14ac:dyDescent="0.15">
      <c r="P124" s="5" t="e">
        <f>(L124/SUM(L124:N124)*$O$2+M124/SUM(L124:N124)*$O$3+N124/SUM(L124:N124)*$O$4)*3.5</f>
        <v>#DIV/0!</v>
      </c>
    </row>
    <row r="125" spans="16:16" x14ac:dyDescent="0.15">
      <c r="P125" s="5" t="e">
        <f>(L125/SUM(L125:N125)*$O$2+M125/SUM(L125:N125)*$O$3+N125/SUM(L125:N125)*$O$4)*3.5</f>
        <v>#DIV/0!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story_essence_boss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2018-07-04T01:59:21Z</dcterms:modified>
</cp:coreProperties>
</file>